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Y:\01.00 Дирекция\01.06 Планово-экономический отдел\Проект ШИКОТАН_ДГУ\2021\Инвестиционноая программа_6 МВт_8 ДГУ\"/>
    </mc:Choice>
  </mc:AlternateContent>
  <bookViews>
    <workbookView xWindow="0" yWindow="0" windowWidth="28800" windowHeight="12135"/>
  </bookViews>
  <sheets>
    <sheet name="Финплан" sheetId="1" r:id="rId1"/>
    <sheet name="Источники" sheetId="2" r:id="rId2"/>
    <sheet name="Расчет процентов" sheetId="3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">#REF!</definedName>
    <definedName name="\0">#REF!</definedName>
    <definedName name="\01">#REF!</definedName>
    <definedName name="\a">#REF!</definedName>
    <definedName name="\AUTOEXEC">#REF!</definedName>
    <definedName name="\b">#REF!</definedName>
    <definedName name="\c">#REF!</definedName>
    <definedName name="\d">#N/A</definedName>
    <definedName name="\e">'[2]合成単価作成・-BLDG'!#REF!</definedName>
    <definedName name="\f">'[2]合成単価作成・-BLDG'!#REF!</definedName>
    <definedName name="\g">'[2]合成単価作成・-BLDG'!#REF!</definedName>
    <definedName name="\h">'[2]合成単価作成・-BLDG'!#REF!</definedName>
    <definedName name="\i">'[2]合成単価作成・-BLDG'!#REF!</definedName>
    <definedName name="\j">'[2]合成単価作成・-BLDG'!#REF!</definedName>
    <definedName name="\k">#REF!</definedName>
    <definedName name="\l">'[2]合成単価作成・-BLDG'!#REF!</definedName>
    <definedName name="\m">#REF!</definedName>
    <definedName name="\n">#REF!</definedName>
    <definedName name="\o">#REF!</definedName>
    <definedName name="\p">[3]Pile径1m･27!#REF!</definedName>
    <definedName name="\r">#REF!</definedName>
    <definedName name="\s">#REF!</definedName>
    <definedName name="\x">[4]ис.смета!#REF!</definedName>
    <definedName name="\z">#REF!</definedName>
    <definedName name="\олл">#REF!</definedName>
    <definedName name="_">#N/A</definedName>
    <definedName name="_______________SP10">[5]FES!#REF!</definedName>
    <definedName name="_______________SP11">[5]FES!#REF!</definedName>
    <definedName name="_______________SP12">[5]FES!#REF!</definedName>
    <definedName name="_______________SP13">[5]FES!#REF!</definedName>
    <definedName name="_______________SP14">[5]FES!#REF!</definedName>
    <definedName name="_______________SP15">[5]FES!#REF!</definedName>
    <definedName name="_______________SP16">[5]FES!#REF!</definedName>
    <definedName name="_______________SP17">[5]FES!#REF!</definedName>
    <definedName name="_______________SP18">[5]FES!#REF!</definedName>
    <definedName name="_______________SP19">[5]FES!#REF!</definedName>
    <definedName name="_______________SP2">[5]FES!#REF!</definedName>
    <definedName name="_______________SP20">[5]FES!#REF!</definedName>
    <definedName name="_______________SP3">[5]FES!#REF!</definedName>
    <definedName name="_______________SP4">[5]FES!#REF!</definedName>
    <definedName name="_______________SP5">[5]FES!#REF!</definedName>
    <definedName name="_______________SP7">[5]FES!#REF!</definedName>
    <definedName name="_______________SP8">[5]FES!#REF!</definedName>
    <definedName name="_______________SP9">[5]FES!#REF!</definedName>
    <definedName name="______________SP1">[5]FES!#REF!</definedName>
    <definedName name="______________SP10">[5]FES!#REF!</definedName>
    <definedName name="______________SP11">[5]FES!#REF!</definedName>
    <definedName name="______________SP12">[5]FES!#REF!</definedName>
    <definedName name="______________SP13">[5]FES!#REF!</definedName>
    <definedName name="______________SP14">[5]FES!#REF!</definedName>
    <definedName name="______________SP15">[5]FES!#REF!</definedName>
    <definedName name="______________SP16">[5]FES!#REF!</definedName>
    <definedName name="______________SP17">[5]FES!#REF!</definedName>
    <definedName name="______________SP18">[5]FES!#REF!</definedName>
    <definedName name="______________SP19">[5]FES!#REF!</definedName>
    <definedName name="______________SP2">[5]FES!#REF!</definedName>
    <definedName name="______________SP20">[5]FES!#REF!</definedName>
    <definedName name="______________SP3">[5]FES!#REF!</definedName>
    <definedName name="______________SP4">[5]FES!#REF!</definedName>
    <definedName name="______________SP5">[5]FES!#REF!</definedName>
    <definedName name="______________SP7">[5]FES!#REF!</definedName>
    <definedName name="______________SP8">[5]FES!#REF!</definedName>
    <definedName name="______________SP9">[5]FES!#REF!</definedName>
    <definedName name="_____________SP1">[5]FES!#REF!</definedName>
    <definedName name="_____________SP10">[5]FES!#REF!</definedName>
    <definedName name="_____________SP11">[5]FES!#REF!</definedName>
    <definedName name="_____________SP12">[5]FES!#REF!</definedName>
    <definedName name="_____________SP13">[5]FES!#REF!</definedName>
    <definedName name="_____________SP14">[5]FES!#REF!</definedName>
    <definedName name="_____________SP15">[5]FES!#REF!</definedName>
    <definedName name="_____________SP16">[5]FES!#REF!</definedName>
    <definedName name="_____________SP17">[5]FES!#REF!</definedName>
    <definedName name="_____________SP18">[5]FES!#REF!</definedName>
    <definedName name="_____________SP19">[5]FES!#REF!</definedName>
    <definedName name="_____________SP2">[5]FES!#REF!</definedName>
    <definedName name="_____________SP20">[5]FES!#REF!</definedName>
    <definedName name="_____________SP3">[5]FES!#REF!</definedName>
    <definedName name="_____________SP4">[5]FES!#REF!</definedName>
    <definedName name="_____________SP5">[5]FES!#REF!</definedName>
    <definedName name="_____________SP7">[5]FES!#REF!</definedName>
    <definedName name="_____________SP8">[5]FES!#REF!</definedName>
    <definedName name="_____________SP9">[5]FES!#REF!</definedName>
    <definedName name="____________SP1">[5]FES!#REF!</definedName>
    <definedName name="____________SP10">[6]FES!#REF!</definedName>
    <definedName name="____________SP11">[6]FES!#REF!</definedName>
    <definedName name="____________SP12">[6]FES!#REF!</definedName>
    <definedName name="____________SP13">[6]FES!#REF!</definedName>
    <definedName name="____________SP14">[6]FES!#REF!</definedName>
    <definedName name="____________SP15">[6]FES!#REF!</definedName>
    <definedName name="____________SP16">[6]FES!#REF!</definedName>
    <definedName name="____________SP17">[6]FES!#REF!</definedName>
    <definedName name="____________SP18">[6]FES!#REF!</definedName>
    <definedName name="____________SP19">[6]FES!#REF!</definedName>
    <definedName name="____________SP2">[6]FES!#REF!</definedName>
    <definedName name="____________SP20">[6]FES!#REF!</definedName>
    <definedName name="____________SP3">[6]FES!#REF!</definedName>
    <definedName name="____________SP4">[6]FES!#REF!</definedName>
    <definedName name="____________SP5">[6]FES!#REF!</definedName>
    <definedName name="____________SP7">[6]FES!#REF!</definedName>
    <definedName name="____________SP8">[6]FES!#REF!</definedName>
    <definedName name="____________SP9">[6]FES!#REF!</definedName>
    <definedName name="___________SP1">[6]FES!#REF!</definedName>
    <definedName name="___________SP10">[5]FES!#REF!</definedName>
    <definedName name="___________SP11">[5]FES!#REF!</definedName>
    <definedName name="___________SP12">[5]FES!#REF!</definedName>
    <definedName name="___________SP13">[5]FES!#REF!</definedName>
    <definedName name="___________SP14">[5]FES!#REF!</definedName>
    <definedName name="___________SP15">[5]FES!#REF!</definedName>
    <definedName name="___________SP16">[5]FES!#REF!</definedName>
    <definedName name="___________SP17">[5]FES!#REF!</definedName>
    <definedName name="___________SP18">[5]FES!#REF!</definedName>
    <definedName name="___________SP19">[5]FES!#REF!</definedName>
    <definedName name="___________SP2">[5]FES!#REF!</definedName>
    <definedName name="___________SP20">[5]FES!#REF!</definedName>
    <definedName name="___________SP3">[5]FES!#REF!</definedName>
    <definedName name="___________SP4">[5]FES!#REF!</definedName>
    <definedName name="___________SP5">[5]FES!#REF!</definedName>
    <definedName name="___________SP7">[5]FES!#REF!</definedName>
    <definedName name="___________SP8">[5]FES!#REF!</definedName>
    <definedName name="___________SP9">[5]FES!#REF!</definedName>
    <definedName name="__________SP1">[5]FES!#REF!</definedName>
    <definedName name="__________SP10">[6]FES!#REF!</definedName>
    <definedName name="__________SP11">[6]FES!#REF!</definedName>
    <definedName name="__________SP12">[6]FES!#REF!</definedName>
    <definedName name="__________SP13">[6]FES!#REF!</definedName>
    <definedName name="__________SP14">[6]FES!#REF!</definedName>
    <definedName name="__________SP15">[6]FES!#REF!</definedName>
    <definedName name="__________SP16">[6]FES!#REF!</definedName>
    <definedName name="__________SP17">[6]FES!#REF!</definedName>
    <definedName name="__________SP18">[6]FES!#REF!</definedName>
    <definedName name="__________SP19">[6]FES!#REF!</definedName>
    <definedName name="__________SP2">[6]FES!#REF!</definedName>
    <definedName name="__________SP20">[6]FES!#REF!</definedName>
    <definedName name="__________SP3">[6]FES!#REF!</definedName>
    <definedName name="__________SP4">[6]FES!#REF!</definedName>
    <definedName name="__________SP5">[6]FES!#REF!</definedName>
    <definedName name="__________SP7">[6]FES!#REF!</definedName>
    <definedName name="__________SP8">[6]FES!#REF!</definedName>
    <definedName name="__________SP9">[6]FES!#REF!</definedName>
    <definedName name="_________SP1">[6]FES!#REF!</definedName>
    <definedName name="_________SP10">[5]FES!#REF!</definedName>
    <definedName name="_________SP11">[5]FES!#REF!</definedName>
    <definedName name="_________SP12">[5]FES!#REF!</definedName>
    <definedName name="_________SP13">[5]FES!#REF!</definedName>
    <definedName name="_________SP14">[5]FES!#REF!</definedName>
    <definedName name="_________SP15">[5]FES!#REF!</definedName>
    <definedName name="_________SP16">[5]FES!#REF!</definedName>
    <definedName name="_________SP17">[5]FES!#REF!</definedName>
    <definedName name="_________SP18">[5]FES!#REF!</definedName>
    <definedName name="_________SP19">[5]FES!#REF!</definedName>
    <definedName name="_________SP2">[5]FES!#REF!</definedName>
    <definedName name="_________SP20">[5]FES!#REF!</definedName>
    <definedName name="_________SP3">[5]FES!#REF!</definedName>
    <definedName name="_________SP4">[5]FES!#REF!</definedName>
    <definedName name="_________SP5">[5]FES!#REF!</definedName>
    <definedName name="_________SP7">[5]FES!#REF!</definedName>
    <definedName name="_________SP8">[5]FES!#REF!</definedName>
    <definedName name="_________SP9">[5]FES!#REF!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FY1">#N/A</definedName>
    <definedName name="________SP1">[5]FES!#REF!</definedName>
    <definedName name="________SP10">[5]FES!#REF!</definedName>
    <definedName name="________SP11">[5]FES!#REF!</definedName>
    <definedName name="________SP12">[5]FES!#REF!</definedName>
    <definedName name="________SP13">[5]FES!#REF!</definedName>
    <definedName name="________SP14">[5]FES!#REF!</definedName>
    <definedName name="________SP15">[5]FES!#REF!</definedName>
    <definedName name="________SP16">[5]FES!#REF!</definedName>
    <definedName name="________SP17">[5]FES!#REF!</definedName>
    <definedName name="________SP18">[5]FES!#REF!</definedName>
    <definedName name="________SP19">[5]FES!#REF!</definedName>
    <definedName name="________SP2">[5]FES!#REF!</definedName>
    <definedName name="________SP20">[5]FES!#REF!</definedName>
    <definedName name="________SP3">[5]FES!#REF!</definedName>
    <definedName name="________SP4">[5]FES!#REF!</definedName>
    <definedName name="________SP5">[5]FES!#REF!</definedName>
    <definedName name="________SP7">[5]FES!#REF!</definedName>
    <definedName name="________SP8">[5]FES!#REF!</definedName>
    <definedName name="________SP9">[5]FES!#REF!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M8">#N/A</definedName>
    <definedName name="_______M9">#N/A</definedName>
    <definedName name="_______q11">#N/A</definedName>
    <definedName name="_______q15">#N/A</definedName>
    <definedName name="_______q17">#N/A</definedName>
    <definedName name="_______q2">#N/A</definedName>
    <definedName name="_______q3">#N/A</definedName>
    <definedName name="_______q4">#N/A</definedName>
    <definedName name="_______q5">#N/A</definedName>
    <definedName name="_______q6">#N/A</definedName>
    <definedName name="_______q7">#N/A</definedName>
    <definedName name="_______q8">#N/A</definedName>
    <definedName name="_______q9">#N/A</definedName>
    <definedName name="_______SP1">[5]FES!#REF!</definedName>
    <definedName name="_______SP10">[5]FES!#REF!</definedName>
    <definedName name="_______SP11">[5]FES!#REF!</definedName>
    <definedName name="_______SP12">[5]FES!#REF!</definedName>
    <definedName name="_______SP13">[5]FES!#REF!</definedName>
    <definedName name="_______SP14">[5]FES!#REF!</definedName>
    <definedName name="_______SP15">[5]FES!#REF!</definedName>
    <definedName name="_______SP16">[5]FES!#REF!</definedName>
    <definedName name="_______SP17">[5]FES!#REF!</definedName>
    <definedName name="_______SP18">[5]FES!#REF!</definedName>
    <definedName name="_______SP19">[5]FES!#REF!</definedName>
    <definedName name="_______SP2">[5]FES!#REF!</definedName>
    <definedName name="_______SP20">[5]FES!#REF!</definedName>
    <definedName name="_______SP3">[5]FES!#REF!</definedName>
    <definedName name="_______SP4">[5]FES!#REF!</definedName>
    <definedName name="_______SP5">[5]FES!#REF!</definedName>
    <definedName name="_______SP7">[5]FES!#REF!</definedName>
    <definedName name="_______SP8">[5]FES!#REF!</definedName>
    <definedName name="_______SP9">[5]FES!#REF!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FY1">#N/A</definedName>
    <definedName name="______SP1">[5]FES!#REF!</definedName>
    <definedName name="______SP10">[5]FES!#REF!</definedName>
    <definedName name="______SP11">[5]FES!#REF!</definedName>
    <definedName name="______SP12">[5]FES!#REF!</definedName>
    <definedName name="______SP13">[5]FES!#REF!</definedName>
    <definedName name="______SP14">[5]FES!#REF!</definedName>
    <definedName name="______SP15">[5]FES!#REF!</definedName>
    <definedName name="______SP16">[5]FES!#REF!</definedName>
    <definedName name="______SP17">[5]FES!#REF!</definedName>
    <definedName name="______SP18">[5]FES!#REF!</definedName>
    <definedName name="______SP19">[5]FES!#REF!</definedName>
    <definedName name="______SP2">[5]FES!#REF!</definedName>
    <definedName name="______SP20">[5]FES!#REF!</definedName>
    <definedName name="______SP3">[5]FES!#REF!</definedName>
    <definedName name="______SP4">[5]FES!#REF!</definedName>
    <definedName name="______SP5">[5]FES!#REF!</definedName>
    <definedName name="______SP7">[5]FES!#REF!</definedName>
    <definedName name="______SP8">[5]FES!#REF!</definedName>
    <definedName name="______SP9">[5]FES!#REF!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FY1">#N/A</definedName>
    <definedName name="_____M8">#N/A</definedName>
    <definedName name="_____M9">#N/A</definedName>
    <definedName name="_____q11">#N/A</definedName>
    <definedName name="_____q15">#N/A</definedName>
    <definedName name="_____q17">#N/A</definedName>
    <definedName name="_____q2">#N/A</definedName>
    <definedName name="_____q3">#N/A</definedName>
    <definedName name="_____q4">#N/A</definedName>
    <definedName name="_____q5">#N/A</definedName>
    <definedName name="_____q6">#N/A</definedName>
    <definedName name="_____q7">#N/A</definedName>
    <definedName name="_____q8">#N/A</definedName>
    <definedName name="_____q9">#N/A</definedName>
    <definedName name="_____SP1">[6]FES!#REF!</definedName>
    <definedName name="_____SP10">[6]FES!#REF!</definedName>
    <definedName name="_____SP11">[6]FES!#REF!</definedName>
    <definedName name="_____SP12">[6]FES!#REF!</definedName>
    <definedName name="_____SP13">[6]FES!#REF!</definedName>
    <definedName name="_____SP14">[6]FES!#REF!</definedName>
    <definedName name="_____SP15">[6]FES!#REF!</definedName>
    <definedName name="_____SP16">[6]FES!#REF!</definedName>
    <definedName name="_____SP17">[6]FES!#REF!</definedName>
    <definedName name="_____SP18">[6]FES!#REF!</definedName>
    <definedName name="_____SP19">[6]FES!#REF!</definedName>
    <definedName name="_____SP2">[6]FES!#REF!</definedName>
    <definedName name="_____SP20">[6]FES!#REF!</definedName>
    <definedName name="_____SP3">[6]FES!#REF!</definedName>
    <definedName name="_____SP4">[6]FES!#REF!</definedName>
    <definedName name="_____SP5">[6]FES!#REF!</definedName>
    <definedName name="_____SP7">[6]FES!#REF!</definedName>
    <definedName name="_____SP8">[6]FES!#REF!</definedName>
    <definedName name="_____SP9">[6]FES!#REF!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FY1">#N/A</definedName>
    <definedName name="____M8">#N/A</definedName>
    <definedName name="____M9">#N/A</definedName>
    <definedName name="____Num2">#REF!</definedName>
    <definedName name="____q11">#N/A</definedName>
    <definedName name="____q15">#N/A</definedName>
    <definedName name="____q17">#N/A</definedName>
    <definedName name="____q2">#N/A</definedName>
    <definedName name="____q3">#N/A</definedName>
    <definedName name="____q4">#N/A</definedName>
    <definedName name="____q5">#N/A</definedName>
    <definedName name="____q6">#N/A</definedName>
    <definedName name="____q7">#N/A</definedName>
    <definedName name="____q8">#N/A</definedName>
    <definedName name="____q9">#N/A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FY1">#N/A</definedName>
    <definedName name="___M8">#N/A</definedName>
    <definedName name="___M9">#N/A</definedName>
    <definedName name="___mm1">[7]ПРОГНОЗ_1!#REF!</definedName>
    <definedName name="___Num2">#REF!</definedName>
    <definedName name="___q11">#N/A</definedName>
    <definedName name="___q15">#N/A</definedName>
    <definedName name="___q17">#N/A</definedName>
    <definedName name="___q2">#N/A</definedName>
    <definedName name="___q3">#N/A</definedName>
    <definedName name="___q4">#N/A</definedName>
    <definedName name="___q5">#N/A</definedName>
    <definedName name="___q6">#N/A</definedName>
    <definedName name="___q7">#N/A</definedName>
    <definedName name="___q8">#N/A</definedName>
    <definedName name="___q9">#N/A</definedName>
    <definedName name="___SP1">[5]FES!#REF!</definedName>
    <definedName name="___SP10">[5]FES!#REF!</definedName>
    <definedName name="___SP11">[5]FES!#REF!</definedName>
    <definedName name="___SP12">[5]FES!#REF!</definedName>
    <definedName name="___SP13">[5]FES!#REF!</definedName>
    <definedName name="___SP14">[5]FES!#REF!</definedName>
    <definedName name="___SP15">[5]FES!#REF!</definedName>
    <definedName name="___SP16">[5]FES!#REF!</definedName>
    <definedName name="___SP17">[5]FES!#REF!</definedName>
    <definedName name="___SP18">[5]FES!#REF!</definedName>
    <definedName name="___SP19">[5]FES!#REF!</definedName>
    <definedName name="___SP2">[5]FES!#REF!</definedName>
    <definedName name="___SP20">[5]FES!#REF!</definedName>
    <definedName name="___SP3">[5]FES!#REF!</definedName>
    <definedName name="___SP4">[5]FES!#REF!</definedName>
    <definedName name="___SP5">[5]FES!#REF!</definedName>
    <definedName name="___SP7">[5]FES!#REF!</definedName>
    <definedName name="___SP8">[5]FES!#REF!</definedName>
    <definedName name="___SP9">[5]FES!#REF!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1_3">'[8]Смета2 проект. раб.'!$A$93:$N$96</definedName>
    <definedName name="__123Graph_AGRAPH1" hidden="1">'[9]на 1 тут'!#REF!</definedName>
    <definedName name="__123Graph_AGRAPH2" hidden="1">'[9]на 1 тут'!#REF!</definedName>
    <definedName name="__123Graph_BGRAPH1" hidden="1">'[9]на 1 тут'!#REF!</definedName>
    <definedName name="__123Graph_BGRAPH2" hidden="1">'[9]на 1 тут'!#REF!</definedName>
    <definedName name="__123Graph_CGRAPH1" hidden="1">'[9]на 1 тут'!#REF!</definedName>
    <definedName name="__123Graph_CGRAPH2" hidden="1">'[9]на 1 тут'!#REF!</definedName>
    <definedName name="__123Graph_LBL_AGRAPH1" hidden="1">'[9]на 1 тут'!#REF!</definedName>
    <definedName name="__123Graph_XGRAPH1" hidden="1">'[9]на 1 тут'!#REF!</definedName>
    <definedName name="__123Graph_XGRAPH2" hidden="1">'[9]на 1 тут'!#REF!</definedName>
    <definedName name="__A65700">'[10]MTO REV.2(ARMOR)'!#REF!</definedName>
    <definedName name="__A65800">'[10]MTO REV.2(ARMOR)'!#REF!</definedName>
    <definedName name="__A66000">'[10]MTO REV.2(ARMOR)'!#REF!</definedName>
    <definedName name="__A67000">'[10]MTO REV.2(ARMOR)'!#REF!</definedName>
    <definedName name="__A68000">'[10]MTO REV.2(ARMOR)'!#REF!</definedName>
    <definedName name="__A70000">'[10]MTO REV.2(ARMOR)'!#REF!</definedName>
    <definedName name="__A75000">'[10]MTO REV.2(ARMOR)'!#REF!</definedName>
    <definedName name="__A85000">'[10]MTO REV.2(ARMOR)'!#REF!</definedName>
    <definedName name="__CON1">#REF!</definedName>
    <definedName name="__CON2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T3">BlankMacro1</definedName>
    <definedName name="__FDS_HYPERLINK_TOGGLE_STATE__" hidden="1">"ON"</definedName>
    <definedName name="__FY1">#N/A</definedName>
    <definedName name="__IntlFixup" hidden="1">TRUE</definedName>
    <definedName name="__M8">#N/A</definedName>
    <definedName name="__M9">#N/A</definedName>
    <definedName name="__mm1">[11]ПРОГНОЗ_1!#REF!</definedName>
    <definedName name="__NET2">#REF!</definedName>
    <definedName name="__Num2">#REF!</definedName>
    <definedName name="__PRN1">#REF!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SP1">[5]FES!#REF!</definedName>
    <definedName name="__SP10">[5]FES!#REF!</definedName>
    <definedName name="__SP11">[5]FES!#REF!</definedName>
    <definedName name="__SP12">[5]FES!#REF!</definedName>
    <definedName name="__SP13">[5]FES!#REF!</definedName>
    <definedName name="__SP14">[5]FES!#REF!</definedName>
    <definedName name="__SP15">[5]FES!#REF!</definedName>
    <definedName name="__SP16">[5]FES!#REF!</definedName>
    <definedName name="__SP17">[5]FES!#REF!</definedName>
    <definedName name="__SP18">[5]FES!#REF!</definedName>
    <definedName name="__SP19">[5]FES!#REF!</definedName>
    <definedName name="__SP2">[5]FES!#REF!</definedName>
    <definedName name="__SP20">[5]FES!#REF!</definedName>
    <definedName name="__SP3">[5]FES!#REF!</definedName>
    <definedName name="__SP4">[5]FES!#REF!</definedName>
    <definedName name="__SP5">[5]FES!#REF!</definedName>
    <definedName name="__SP7">[5]FES!#REF!</definedName>
    <definedName name="__SP8">[5]FES!#REF!</definedName>
    <definedName name="__SP9">[5]FES!#REF!</definedName>
    <definedName name="__TAB1">[12]HO_hrs!$A$1:$P$54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xlfn.RTD" hidden="1">#NAME?</definedName>
    <definedName name="_1">'[8]Смета2 проект. раб.'!#REF!</definedName>
    <definedName name="_1_10">'[13]См-2 Шатурс сети  проект работы'!#REF!</definedName>
    <definedName name="_1_3">'[14]См-2 Шатурс сети  проект работы'!#REF!</definedName>
    <definedName name="_1_5">'[14]См-2 Шатурс сети  проект работы'!#REF!</definedName>
    <definedName name="_1000A01">#N/A</definedName>
    <definedName name="_101.0102.00">#REF!</definedName>
    <definedName name="_101.0103.00">#REF!</definedName>
    <definedName name="_101.0104.00">#REF!</definedName>
    <definedName name="_101.0200.00">#REF!</definedName>
    <definedName name="_102.0000.00">#REF!</definedName>
    <definedName name="_102.0100.00">#REF!</definedName>
    <definedName name="_102.0101.00">#REF!</definedName>
    <definedName name="_102.0102.00">#REF!</definedName>
    <definedName name="_102.0103.00">#REF!</definedName>
    <definedName name="_102.0104.00">#REF!</definedName>
    <definedName name="_102.0107.00">#REF!</definedName>
    <definedName name="_102.0107.01">#REF!</definedName>
    <definedName name="_102.0107.02">#REF!</definedName>
    <definedName name="_102.0107.03">#REF!</definedName>
    <definedName name="_102.0200.00">#REF!</definedName>
    <definedName name="_102.0301.00">#REF!</definedName>
    <definedName name="_102.0302.00">#REF!</definedName>
    <definedName name="_102.0303.00">#REF!</definedName>
    <definedName name="_102.0303.01">#REF!</definedName>
    <definedName name="_102.0303.02">#REF!</definedName>
    <definedName name="_102.0303.03">#REF!</definedName>
    <definedName name="_102.0303.04">#REF!</definedName>
    <definedName name="_103.0000.00">#REF!</definedName>
    <definedName name="_103.0100.00">#REF!</definedName>
    <definedName name="_103.0200.00">#REF!</definedName>
    <definedName name="_104.0000.00">#REF!</definedName>
    <definedName name="_19_896">'[14]См-2 Шатурс сети  проект работы'!#REF!</definedName>
    <definedName name="_1aaa" hidden="1">{#N/A,#N/A,FALSE,"Aging Summary";#N/A,#N/A,FALSE,"Ratio Analysis";#N/A,#N/A,FALSE,"Test 120 Day Accts";#N/A,#N/A,FALSE,"Tickmarks"}</definedName>
    <definedName name="_1Excel_BuiltIn__FilterDatabase_19_1">#REF!</definedName>
    <definedName name="_2">'[15]MAIN GATE HOUSE'!#REF!</definedName>
    <definedName name="_2aaa" hidden="1">{#N/A,#N/A,FALSE,"Aging Summary";#N/A,#N/A,FALSE,"Ratio Analysis";#N/A,#N/A,FALSE,"Test 120 Day Accts";#N/A,#N/A,FALSE,"Tickmarks"}</definedName>
    <definedName name="_3">'[15]MAIN GATE HOUSE'!#REF!</definedName>
    <definedName name="_300.0300.00">#REF!</definedName>
    <definedName name="_300.0301.00">#REF!</definedName>
    <definedName name="_300.0301.10">#REF!</definedName>
    <definedName name="_300.0301.11">#REF!</definedName>
    <definedName name="_300.0301.12">#REF!</definedName>
    <definedName name="_300.0301.20">#REF!</definedName>
    <definedName name="_300.0301.21">#REF!</definedName>
    <definedName name="_300.0301.22">#REF!</definedName>
    <definedName name="_300.0301.30">#REF!</definedName>
    <definedName name="_300.0301.40">#REF!</definedName>
    <definedName name="_300.0302.00">#REF!</definedName>
    <definedName name="_300.0303.00">#REF!</definedName>
    <definedName name="_300.0304.00">#REF!</definedName>
    <definedName name="_300.0305.00">#REF!</definedName>
    <definedName name="_310.0000.00">#REF!</definedName>
    <definedName name="_310.0100.00">#REF!</definedName>
    <definedName name="_310.0200.00">#REF!</definedName>
    <definedName name="_310.0201.00">#REF!</definedName>
    <definedName name="_310.0201.10">#REF!</definedName>
    <definedName name="_310.0201.20">#REF!</definedName>
    <definedName name="_310.0201.30">#REF!</definedName>
    <definedName name="_310.0201.40">#REF!</definedName>
    <definedName name="_310.0202.00">#REF!</definedName>
    <definedName name="_310.0203.00">#REF!</definedName>
    <definedName name="_310.0204.00">#REF!</definedName>
    <definedName name="_311.0100.00">#REF!</definedName>
    <definedName name="_311.1100.00">#REF!</definedName>
    <definedName name="_311.1101.00">#REF!</definedName>
    <definedName name="_311.1102.01">#REF!</definedName>
    <definedName name="_311.1102.10">#REF!</definedName>
    <definedName name="_311.1102.11">#REF!</definedName>
    <definedName name="_311.1102.11.1">#REF!</definedName>
    <definedName name="_311.1102.11.2">#REF!</definedName>
    <definedName name="_311.1102.11.3">#REF!</definedName>
    <definedName name="_311.1102.11.4">#REF!</definedName>
    <definedName name="_311.1102.11_1">#REF!</definedName>
    <definedName name="_311.1102.11_2">#REF!</definedName>
    <definedName name="_311.1102.11_3">#REF!</definedName>
    <definedName name="_311.1102.11_4">#REF!</definedName>
    <definedName name="_311.1102.12">#REF!</definedName>
    <definedName name="_311.1102.12.1">#REF!</definedName>
    <definedName name="_311.1102.12.2">#REF!</definedName>
    <definedName name="_311.1102.12.3">#REF!</definedName>
    <definedName name="_311.1102.12.4">#REF!</definedName>
    <definedName name="_311.1102.12_1">#REF!</definedName>
    <definedName name="_311.1102.12_2">#REF!</definedName>
    <definedName name="_311.1102.12_3">#REF!</definedName>
    <definedName name="_311.1102.12_4">#REF!</definedName>
    <definedName name="_311.1102.20">#REF!</definedName>
    <definedName name="_311.1103.00">#REF!</definedName>
    <definedName name="_311.1104.00">#REF!</definedName>
    <definedName name="_311.1104.10">#REF!</definedName>
    <definedName name="_311.1104.20">#REF!</definedName>
    <definedName name="_311.1105.00">#REF!</definedName>
    <definedName name="_311.1106.00">#REF!</definedName>
    <definedName name="_311.1107.00">#REF!</definedName>
    <definedName name="_311.2100.00">#REF!</definedName>
    <definedName name="_311.2101.00">#REF!</definedName>
    <definedName name="_311.2102.01">#REF!</definedName>
    <definedName name="_311.2102.10">#REF!</definedName>
    <definedName name="_311.2102.11">#REF!</definedName>
    <definedName name="_311.2102.11.1">#REF!</definedName>
    <definedName name="_311.2102.11.2">#REF!</definedName>
    <definedName name="_311.2102.11.3">#REF!</definedName>
    <definedName name="_311.2102.11.4">#REF!</definedName>
    <definedName name="_311.2102.11_1">#REF!</definedName>
    <definedName name="_311.2102.11_2">#REF!</definedName>
    <definedName name="_311.2102.11_3">#REF!</definedName>
    <definedName name="_311.2102.11_4">#REF!</definedName>
    <definedName name="_311.2102.12">#REF!</definedName>
    <definedName name="_311.2102.12.1">#REF!</definedName>
    <definedName name="_311.2102.12.2">#REF!</definedName>
    <definedName name="_311.2102.12.3">#REF!</definedName>
    <definedName name="_311.2102.12.4">#REF!</definedName>
    <definedName name="_311.2102.12_1">#REF!</definedName>
    <definedName name="_311.2102.12_2">#REF!</definedName>
    <definedName name="_311.2102.12_3">#REF!</definedName>
    <definedName name="_311.2102.12_4">#REF!</definedName>
    <definedName name="_311.2102.20">#REF!</definedName>
    <definedName name="_311.2103.00">#REF!</definedName>
    <definedName name="_311.2104.00">#REF!</definedName>
    <definedName name="_311.2104.10">#REF!</definedName>
    <definedName name="_311.2104.20">#REF!</definedName>
    <definedName name="_311.2105.00">#REF!</definedName>
    <definedName name="_311.2106.00">#REF!</definedName>
    <definedName name="_311.2107.00">#REF!</definedName>
    <definedName name="_312.0100.00">#REF!</definedName>
    <definedName name="_312.1100.00">#REF!</definedName>
    <definedName name="_312.1110.00">#REF!</definedName>
    <definedName name="_312.1120.00">#REF!</definedName>
    <definedName name="_312.1130.00">#REF!</definedName>
    <definedName name="_312.1140.00">#REF!</definedName>
    <definedName name="_312.1150.00">#REF!</definedName>
    <definedName name="_312.1160.00">#REF!</definedName>
    <definedName name="_312.1170.00">#REF!</definedName>
    <definedName name="_312.2100.00">#REF!</definedName>
    <definedName name="_312.2110.00">#REF!</definedName>
    <definedName name="_312.2120.00">#REF!</definedName>
    <definedName name="_312.2130.00">#REF!</definedName>
    <definedName name="_312.2140.00">#REF!</definedName>
    <definedName name="_312.2150.00">#REF!</definedName>
    <definedName name="_312.2160.00">#REF!</definedName>
    <definedName name="_312.2170.00">#REF!</definedName>
    <definedName name="_320.0000.00">#REF!</definedName>
    <definedName name="_320.0000.00.1">#REF!</definedName>
    <definedName name="_320.0000.00.2">#REF!</definedName>
    <definedName name="_320.0000.00.7">#REF!</definedName>
    <definedName name="_320.0000.00_0">#REF!</definedName>
    <definedName name="_320.0000.00_1">#REF!</definedName>
    <definedName name="_320.0000.00_2">#REF!</definedName>
    <definedName name="_320.0000.00_7">#REF!</definedName>
    <definedName name="_320.0100.00">#REF!</definedName>
    <definedName name="_320.0200.00">#REF!</definedName>
    <definedName name="_320.0201.00">#REF!</definedName>
    <definedName name="_320.0201.10">#REF!</definedName>
    <definedName name="_320.0201.20">#REF!</definedName>
    <definedName name="_320.0201.30">#REF!</definedName>
    <definedName name="_320.0201.40">#REF!</definedName>
    <definedName name="_320.0204.00">#REF!</definedName>
    <definedName name="_321.0100.00">#REF!</definedName>
    <definedName name="_321.0101.00">#REF!</definedName>
    <definedName name="_321.0102.01">#REF!</definedName>
    <definedName name="_321.0102.10">#REF!</definedName>
    <definedName name="_321.0102.11">#REF!</definedName>
    <definedName name="_321.0102.11.1">#REF!</definedName>
    <definedName name="_321.0102.11.2">#REF!</definedName>
    <definedName name="_321.0102.11.3">#REF!</definedName>
    <definedName name="_321.0102.11.4">#REF!</definedName>
    <definedName name="_321.0102.11_1">#REF!</definedName>
    <definedName name="_321.0102.11_2">#REF!</definedName>
    <definedName name="_321.0102.11_3">#REF!</definedName>
    <definedName name="_321.0102.11_4">#REF!</definedName>
    <definedName name="_321.0102.12">#REF!</definedName>
    <definedName name="_321.0102.12.1">#REF!</definedName>
    <definedName name="_321.0102.12.2">#REF!</definedName>
    <definedName name="_321.0102.12.3">#REF!</definedName>
    <definedName name="_321.0102.12.4">#REF!</definedName>
    <definedName name="_321.0102.12_1">#REF!</definedName>
    <definedName name="_321.0102.12_2">#REF!</definedName>
    <definedName name="_321.0102.12_3">#REF!</definedName>
    <definedName name="_321.0102.12_4">#REF!</definedName>
    <definedName name="_321.0102.20">#REF!</definedName>
    <definedName name="_321.0103.00">#REF!</definedName>
    <definedName name="_321.0104.00">#REF!</definedName>
    <definedName name="_321.0104.10">#REF!</definedName>
    <definedName name="_321.0104.20">#REF!</definedName>
    <definedName name="_321.0105.00">#REF!</definedName>
    <definedName name="_321.0106.00">#REF!</definedName>
    <definedName name="_321.0107.00">#REF!</definedName>
    <definedName name="_322.0100.00">#REF!</definedName>
    <definedName name="_322.0110.00">#REF!</definedName>
    <definedName name="_322.0120.00">#REF!</definedName>
    <definedName name="_322.0130.00">#REF!</definedName>
    <definedName name="_322.0140.00">#REF!</definedName>
    <definedName name="_322.0150.00">#REF!</definedName>
    <definedName name="_322.0160.00">#REF!</definedName>
    <definedName name="_322.0170.00">#REF!</definedName>
    <definedName name="_388">'[8]Смета2 проект. раб.'!#REF!</definedName>
    <definedName name="_3aaa" hidden="1">{#N/A,#N/A,FALSE,"Aging Summary";#N/A,#N/A,FALSE,"Ratio Analysis";#N/A,#N/A,FALSE,"Test 120 Day Accts";#N/A,#N/A,FALSE,"Tickmarks"}</definedName>
    <definedName name="_4">'[15]MAIN GATE HOUSE'!#REF!</definedName>
    <definedName name="_6">'[15]MAIN GATE HOUSE'!#REF!</definedName>
    <definedName name="_6aaa" hidden="1">{#N/A,#N/A,FALSE,"Aging Summary";#N/A,#N/A,FALSE,"Ratio Analysis";#N/A,#N/A,FALSE,"Test 120 Day Accts";#N/A,#N/A,FALSE,"Tickmarks"}</definedName>
    <definedName name="_7">'[15]MAIN GATE HOUSE'!#REF!</definedName>
    <definedName name="_7aaa" hidden="1">{#N/A,#N/A,FALSE,"Aging Summary";#N/A,#N/A,FALSE,"Ratio Analysis";#N/A,#N/A,FALSE,"Test 120 Day Accts";#N/A,#N/A,FALSE,"Tickmarks"}</definedName>
    <definedName name="_8Excel_BuiltIn__FilterDatabase_19_1">#REF!</definedName>
    <definedName name="_a2">#REF!</definedName>
    <definedName name="_A65700">'[10]MTO REV.2(ARMOR)'!#REF!</definedName>
    <definedName name="_A65800">'[10]MTO REV.2(ARMOR)'!#REF!</definedName>
    <definedName name="_A66000">'[10]MTO REV.2(ARMOR)'!#REF!</definedName>
    <definedName name="_A67000">'[10]MTO REV.2(ARMOR)'!#REF!</definedName>
    <definedName name="_A68000">'[10]MTO REV.2(ARMOR)'!#REF!</definedName>
    <definedName name="_A70000">'[10]MTO REV.2(ARMOR)'!#REF!</definedName>
    <definedName name="_A75000">'[10]MTO REV.2(ARMOR)'!#REF!</definedName>
    <definedName name="_A85000">'[10]MTO REV.2(ARMOR)'!#REF!</definedName>
    <definedName name="_CON1">#REF!</definedName>
    <definedName name="_CON2">#REF!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ef1999">[16]vec!#REF!</definedName>
    <definedName name="_def2000г">#REF!</definedName>
    <definedName name="_def2001г">#REF!</definedName>
    <definedName name="_def2002г">#REF!</definedName>
    <definedName name="_DT3">BlankMacro1</definedName>
    <definedName name="_e">[17]Таб1.1!#REF!</definedName>
    <definedName name="_Fill" hidden="1">'[15]MAIN GATE HOUSE'!#REF!</definedName>
    <definedName name="_FilterDatabase" hidden="1">#REF!</definedName>
    <definedName name="_ftn1_1">'[18]календарный план'!#REF!</definedName>
    <definedName name="_ftn1_2">#REF!</definedName>
    <definedName name="_ftn2_1">'[18]календарный план'!#REF!</definedName>
    <definedName name="_ftn2_2">#REF!</definedName>
    <definedName name="_ftnref1_1">'[18]календарный план'!#REF!</definedName>
    <definedName name="_ftnref1_2">#REF!</definedName>
    <definedName name="_ftnref2_1">'[18]календарный план'!#REF!</definedName>
    <definedName name="_ftnref2_2">#REF!</definedName>
    <definedName name="_FY1">#N/A</definedName>
    <definedName name="_g">[17]Таб1.1!#REF!</definedName>
    <definedName name="_ghg1" hidden="1">{#N/A,#N/A,FALSE,"Себестоимсть-97"}</definedName>
    <definedName name="_h">[17]Таб1.1!#REF!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inf2020">#REF!</definedName>
    <definedName name="_inf2030">#REF!</definedName>
    <definedName name="_infl.99">[16]vec!#REF!</definedName>
    <definedName name="_Key1" hidden="1">#REF!</definedName>
    <definedName name="_Key2" hidden="1">#REF!</definedName>
    <definedName name="_M8">#N/A</definedName>
    <definedName name="_M9">#N/A</definedName>
    <definedName name="_mm1">[7]ПРОГНОЗ_1!#REF!</definedName>
    <definedName name="_mmm1" hidden="1">{#N/A,#N/A,FALSE,"Себестоимсть-97"}</definedName>
    <definedName name="_msoanchor_1">#REF!</definedName>
    <definedName name="_NET2">#REF!</definedName>
    <definedName name="_Num2">#REF!</definedName>
    <definedName name="_Order1" hidden="1">0</definedName>
    <definedName name="_Order2" hidden="1">255</definedName>
    <definedName name="_PRN1">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ort" hidden="1">#REF!</definedName>
    <definedName name="_SP1">[5]FES!#REF!</definedName>
    <definedName name="_SP10">[5]FES!#REF!</definedName>
    <definedName name="_SP11">[5]FES!#REF!</definedName>
    <definedName name="_SP12">[5]FES!#REF!</definedName>
    <definedName name="_SP13">[5]FES!#REF!</definedName>
    <definedName name="_SP14">[5]FES!#REF!</definedName>
    <definedName name="_SP15">[5]FES!#REF!</definedName>
    <definedName name="_SP16">[5]FES!#REF!</definedName>
    <definedName name="_SP17">[5]FES!#REF!</definedName>
    <definedName name="_SP18">[5]FES!#REF!</definedName>
    <definedName name="_SP19">[5]FES!#REF!</definedName>
    <definedName name="_SP2">[5]FES!#REF!</definedName>
    <definedName name="_SP20">[5]FES!#REF!</definedName>
    <definedName name="_SP3">[5]FES!#REF!</definedName>
    <definedName name="_SP4">[5]FES!#REF!</definedName>
    <definedName name="_SP5">[5]FES!#REF!</definedName>
    <definedName name="_SP7">[5]FES!#REF!</definedName>
    <definedName name="_SP8">[5]FES!#REF!</definedName>
    <definedName name="_SP9">[5]FES!#REF!</definedName>
    <definedName name="_TAB1">[12]HO_hrs!$A$1:$P$54</definedName>
    <definedName name="_Table1_In1" hidden="1">#REF!</definedName>
    <definedName name="_Table2_In2" hidden="1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Лист_">'[10]MTO REV.2(ARMOR)'!#REF!</definedName>
    <definedName name="_с">[17]Таб1.1!#REF!</definedName>
    <definedName name="_xlnm._FilterDatabase" hidden="1">#REF!</definedName>
    <definedName name="÷ĺňâĺđňűé">#REF!</definedName>
    <definedName name="a">{#N/A,#N/A,FALSE,"Aging Summary";#N/A,#N/A,FALSE,"Ratio Analysis";#N/A,#N/A,FALSE,"Test 120 Day Accts";#N/A,#N/A,FALSE,"Tickmarks"}</definedName>
    <definedName name="A_status_1">[19]Титульный!$F$31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04t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b">#REF!</definedName>
    <definedName name="abb">'[20]合成単価作成・-BLDG'!#REF!</definedName>
    <definedName name="abc" hidden="1">{#N/A,#N/A,FALSE,"Aging Summary";#N/A,#N/A,FALSE,"Ratio Analysis";#N/A,#N/A,FALSE,"Test 120 Day Accts";#N/A,#N/A,FALSE,"Tickmarks"}</definedName>
    <definedName name="abcd">'[20]合成単価作成・-BLDG'!#REF!</definedName>
    <definedName name="abcde">'[20]合成単価作成・-BLDG'!#REF!</definedName>
    <definedName name="ABCVAL_04">[21]Curves!$B$4:$J$15</definedName>
    <definedName name="ABCVAL_07">[21]Curves!$B$58:$J$69</definedName>
    <definedName name="ABCVAL_09">[21]Curves!$E$112:$L$123</definedName>
    <definedName name="ABCVAL_11">[21]Curves!$B$166:$J$177</definedName>
    <definedName name="AccessDatabase" hidden="1">"C:\My Documents\vlad\Var_2\can270398v2t05.mdb"</definedName>
    <definedName name="AD">#N/A</definedName>
    <definedName name="advances">#REF!</definedName>
    <definedName name="ADVICE">[21]Note!$C$65</definedName>
    <definedName name="AES">#REF!</definedName>
    <definedName name="ahaha">[22]共機計算!$B$2:$Z$56</definedName>
    <definedName name="ahahahaha">[23]共機J!$J$64:$IV$7599</definedName>
    <definedName name="aho">#REF!</definedName>
    <definedName name="àî">#N/A</definedName>
    <definedName name="AI_Version">[24]Options!$B$5</definedName>
    <definedName name="AIRC">[21]Heads!$B$47:$W$49</definedName>
    <definedName name="All_Item">#REF!</definedName>
    <definedName name="ALL_ORG">#REF!</definedName>
    <definedName name="ALL_SET">#REF!</definedName>
    <definedName name="AllTables">{1}</definedName>
    <definedName name="ALPIN">#N/A</definedName>
    <definedName name="ALPJYOU">#N/A</definedName>
    <definedName name="ALPTOI">#N/A</definedName>
    <definedName name="AMP">'[15]MAIN GATE HOUSE'!#REF!</definedName>
    <definedName name="AN">#N/A</definedName>
    <definedName name="âňîđîé">#REF!</definedName>
    <definedName name="anscount" hidden="1">1</definedName>
    <definedName name="AOE">#REF!</definedName>
    <definedName name="APR">#REF!</definedName>
    <definedName name="AS2DocOpenMode" hidden="1">"AS2DocumentEdit"</definedName>
    <definedName name="asasfddddddddddddddddd">#N/A</definedName>
    <definedName name="asdf">'[20]合成単価作成・-BLDG'!#REF!</definedName>
    <definedName name="AUG" hidden="1">'[15]MAIN GATE HOUSE'!#REF!</definedName>
    <definedName name="av_usd01">[25]Gen!#REF!</definedName>
    <definedName name="av_usd02">[25]Gen!#REF!</definedName>
    <definedName name="av_usd03">#REF!</definedName>
    <definedName name="av_usd1H04">[26]Gen!$B$32</definedName>
    <definedName name="av_usd8m03">[27]Gen!$B$24</definedName>
    <definedName name="av_usd9m03">[27]Gen!$B$25</definedName>
    <definedName name="av_usdQ103">[27]Gen!$B$23</definedName>
    <definedName name="av_usdQ303">[27]Gen!$B$24</definedName>
    <definedName name="av_usdQ403">[27]Gen!$B$26</definedName>
    <definedName name="avusd1h04">[28]Gen!$B$22</definedName>
    <definedName name="ayan">#N/A</definedName>
    <definedName name="b" hidden="1">{#N/A,#N/A,FALSE,"Aging Summary";#N/A,#N/A,FALSE,"Ratio Analysis";#N/A,#N/A,FALSE,"Test 120 Day Accts";#N/A,#N/A,FALSE,"Tickmarks"}</definedName>
    <definedName name="B490_02">'[29]УФ-61'!#REF!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ank_fee">[30]Set!$D$17</definedName>
    <definedName name="BASE">[21]Dbase!$B$35</definedName>
    <definedName name="BazPotrEEList">[31]Лист!$A$90</definedName>
    <definedName name="bb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bbbbbnhnmh">#N/A</definedName>
    <definedName name="Beg_date">[30]Свод!$C$18</definedName>
    <definedName name="bfd" hidden="1">{#N/A,#N/A,TRUE,"Лист1";#N/A,#N/A,TRUE,"Лист2";#N/A,#N/A,TRUE,"Лист3"}</definedName>
    <definedName name="bfgd">#N/A</definedName>
    <definedName name="bgfcdfs">#N/A</definedName>
    <definedName name="bghjjjjjjjjjjjjjjjjjj" hidden="1">{#N/A,#N/A,TRUE,"Лист1";#N/A,#N/A,TRUE,"Лист2";#N/A,#N/A,TRUE,"Лист3"}</definedName>
    <definedName name="bghty">#N/A</definedName>
    <definedName name="bghvgvvvvvvvvvvvvvvvvv" hidden="1">{#N/A,#N/A,TRUE,"Лист1";#N/A,#N/A,TRUE,"Лист2";#N/A,#N/A,TRUE,"Лист3"}</definedName>
    <definedName name="bhgggf">#N/A</definedName>
    <definedName name="bhgggggggggggggggg">#N/A</definedName>
    <definedName name="bhjghff">#N/A</definedName>
    <definedName name="BLPH1" hidden="1">[32]GLC_ratios_Jun!$D$15</definedName>
    <definedName name="BLPH2" hidden="1">[32]GLC_ratios_Jun!$Z$15</definedName>
    <definedName name="bmjjhbvfgf">#N/A</definedName>
    <definedName name="bn" hidden="1">{#N/A,#N/A,TRUE,"Лист1";#N/A,#N/A,TRUE,"Лист2";#N/A,#N/A,TRUE,"Лист3"}</definedName>
    <definedName name="bnbbnvbcvbcvx">#N/A</definedName>
    <definedName name="bnghfh">#N/A</definedName>
    <definedName name="BOIL">[21]Heads!$B$15:$W$17</definedName>
    <definedName name="BoilList">[31]Лист!$A$270</definedName>
    <definedName name="BoilQnt">[31]Лист!$B$271</definedName>
    <definedName name="BOQ">#REF!</definedName>
    <definedName name="BudPotrEE">[31]Параметры!$B$9</definedName>
    <definedName name="BudPotrEEList">[31]Лист!$A$120</definedName>
    <definedName name="BudPotrTE">[31]Лист!$B$311</definedName>
    <definedName name="BudPotrTEList">[31]Лист!$A$310</definedName>
    <definedName name="Bust">#REF!</definedName>
    <definedName name="BuzPotrEE">[31]Параметры!$B$8</definedName>
    <definedName name="bv">#N/A</definedName>
    <definedName name="bvbvffffffffffff" hidden="1">{#N/A,#N/A,TRUE,"Лист1";#N/A,#N/A,TRUE,"Лист2";#N/A,#N/A,TRUE,"Лист3"}</definedName>
    <definedName name="BVCISUMMARY">#REF!</definedName>
    <definedName name="bvdfdssssssssssssssss" hidden="1">{#N/A,#N/A,TRUE,"Лист1";#N/A,#N/A,TRUE,"Лист2";#N/A,#N/A,TRUE,"Лист3"}</definedName>
    <definedName name="bvffffffffffffffff">#N/A</definedName>
    <definedName name="bvffffffffffffffffff" hidden="1">{#N/A,#N/A,TRUE,"Лист1";#N/A,#N/A,TRUE,"Лист2";#N/A,#N/A,TRUE,"Лист3"}</definedName>
    <definedName name="bvfgdfsf">#N/A</definedName>
    <definedName name="bvggggggggggggggg" hidden="1">{#N/A,#N/A,TRUE,"Лист1";#N/A,#N/A,TRUE,"Лист2";#N/A,#N/A,TRUE,"Лист3"}</definedName>
    <definedName name="bvgggggggggggggggg">#N/A</definedName>
    <definedName name="bvhggggggggggggggggggg">#N/A</definedName>
    <definedName name="bvjhjjjjjjjjjjjjjjjjjjjjj">#N/A</definedName>
    <definedName name="bvnvb">#N/A</definedName>
    <definedName name="bvvb">#N/A</definedName>
    <definedName name="bvvmnbm">#N/A</definedName>
    <definedName name="bvvvcxcv">#N/A</definedName>
    <definedName name="C_">'[15]MAIN GATE HOUSE'!#REF!</definedName>
    <definedName name="CABLE2">'[33]MTO REV.0'!$A$1:$Q$570</definedName>
    <definedName name="CalcMethod">[24]Проект!$B$77</definedName>
    <definedName name="CAMBIO_1">[21]Note!$H$50</definedName>
    <definedName name="CAMBIO_2">[21]Note!$H$52</definedName>
    <definedName name="capex">[34]чувствительность!$B$5</definedName>
    <definedName name="Category_All">#REF!</definedName>
    <definedName name="CATIN">#N/A</definedName>
    <definedName name="CATJYOU">#N/A</definedName>
    <definedName name="CATREC">#N/A</definedName>
    <definedName name="CATSYU">#N/A</definedName>
    <definedName name="cb">BlankMacro1</definedName>
    <definedName name="CB_CURR">[21]Note!$C$82</definedName>
    <definedName name="CB_EXCH">[21]Note!$C$83</definedName>
    <definedName name="CB_INPUT_1">[21]Dbase!$AZ$4:$AZ$7</definedName>
    <definedName name="CB_INPUT_2">[21]Note!$C$86:$C$88</definedName>
    <definedName name="CB_LINK_1">[21]Dbase!$BB$3</definedName>
    <definedName name="CB_LINK_2">[21]Note!$C$81</definedName>
    <definedName name="ccffffffffffffffffffff">#N/A</definedName>
    <definedName name="CCOM">[21]Heads!$B$63:$W$65</definedName>
    <definedName name="cd">#N/A</definedName>
    <definedName name="cdsdddddddddddddddd">#N/A</definedName>
    <definedName name="cdsesssssssssssssssss">#N/A</definedName>
    <definedName name="cf_timing">[27]Exh_DCF!$E$21</definedName>
    <definedName name="cfddddddddddddd">#N/A</definedName>
    <definedName name="cfdddddddddddddddddd">#N/A</definedName>
    <definedName name="cfgdffffffffffffff">#N/A</definedName>
    <definedName name="cfghhhhhhhhhhhhhhhhh">#N/A</definedName>
    <definedName name="CFT_09">[21]Tables!$B$24:$Q$25</definedName>
    <definedName name="chart3" hidden="1">#REF!</definedName>
    <definedName name="chart4" hidden="1">#REF!</definedName>
    <definedName name="CheckBC_List27">#REF!</definedName>
    <definedName name="chiyoko">#REF!</definedName>
    <definedName name="Client">[35]Gen!$B$7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AL">[36]TEHSHEET!$L$2:$L$43</definedName>
    <definedName name="coal_list">[37]REESTR_COAL_MINE!$A$2:$A$113</definedName>
    <definedName name="CoalQnt">[31]Лист!$B$12</definedName>
    <definedName name="COD_CLS">'[21]Page 2'!$BL$13:$BL$57</definedName>
    <definedName name="COD_SEL">'[21]Page 2'!$BL$12</definedName>
    <definedName name="COD_TOT">'[21]Page 2'!$BL$59</definedName>
    <definedName name="Code">[38]Списки!$A$3</definedName>
    <definedName name="codes_calc">'[39]Codes calculation'!$B$3:$I$2108</definedName>
    <definedName name="coefficient">#REF!</definedName>
    <definedName name="COL_7S">[21]Dbase!$AI$5</definedName>
    <definedName name="COL_7T">[21]Dbase!$AI$6</definedName>
    <definedName name="com">#N/A</definedName>
    <definedName name="Comm">BlankMacro1</definedName>
    <definedName name="COMMON">#REF!</definedName>
    <definedName name="COMP">[36]TEHSHEET!$E$123:$E$131</definedName>
    <definedName name="CompOt">[0]!CompOt</definedName>
    <definedName name="CompOt2">#N/A</definedName>
    <definedName name="CompRas">[0]!CompRas</definedName>
    <definedName name="CompRas1">[0]!CompRas1</definedName>
    <definedName name="Comput">[0]!Comput</definedName>
    <definedName name="CON_EQP_COS">#REF!</definedName>
    <definedName name="CON_EQP_COST">#REF!</definedName>
    <definedName name="CONST_EQ">#REF!</definedName>
    <definedName name="Contents">#REF!</definedName>
    <definedName name="Continue">#REF!</definedName>
    <definedName name="COOL">[21]Heads!$B$27:$W$29</definedName>
    <definedName name="COPY_DIAP">#REF!</definedName>
    <definedName name="CostOfDebt">[40]Gen!$B$57</definedName>
    <definedName name="COVER">#REF!</definedName>
    <definedName name="CPUM">[21]Heads!$B$55:$W$57</definedName>
    <definedName name="CRITINST">#REF!</definedName>
    <definedName name="CRITPURC">#REF!</definedName>
    <definedName name="CS_01">'[21]Page 2'!$BL$13</definedName>
    <definedName name="CS_02">'[21]Page 2'!$BL$14</definedName>
    <definedName name="CS_03">'[21]Page 2'!$BL$15</definedName>
    <definedName name="CS_04">'[21]Page 2'!$BL$16</definedName>
    <definedName name="CS_05">'[21]Page 2'!$BL$17</definedName>
    <definedName name="CS_06">'[21]Page 2'!$BL$18</definedName>
    <definedName name="CS_07">'[21]Page 2'!$BL$19</definedName>
    <definedName name="CS_08">'[21]Page 2'!$BL$20</definedName>
    <definedName name="CS_09">'[21]Page 2'!$BL$21</definedName>
    <definedName name="CS_10">#REF!</definedName>
    <definedName name="CS_100">#REF!</definedName>
    <definedName name="CS_10S">#REF!</definedName>
    <definedName name="CS_11">'[21]Page 2'!$BL$23</definedName>
    <definedName name="CS_12">'[21]Page 2'!$BL$24</definedName>
    <definedName name="CS_120">#REF!</definedName>
    <definedName name="CS_13">'[21]Page 2'!$BL$25</definedName>
    <definedName name="CS_14">'[21]Page 2'!$BL$26</definedName>
    <definedName name="CS_140">#REF!</definedName>
    <definedName name="CS_15">'[21]Page 2'!$BL$27</definedName>
    <definedName name="CS_16">'[21]Page 2'!$BL$28</definedName>
    <definedName name="CS_160">#REF!</definedName>
    <definedName name="CS_17">'[21]Page 2'!$BL$29</definedName>
    <definedName name="CS_18">'[21]Page 2'!$BL$30</definedName>
    <definedName name="CS_19">'[21]Page 2'!$BL$31</definedName>
    <definedName name="CS_20">#REF!</definedName>
    <definedName name="CS_21">'[21]Page 2'!$BL$33</definedName>
    <definedName name="CS_22">'[21]Page 2'!$BL$34</definedName>
    <definedName name="CS_23">'[21]Page 2'!$BL$35</definedName>
    <definedName name="CS_24">'[21]Page 2'!$BL$36</definedName>
    <definedName name="CS_25">'[21]Page 2'!$BL$37</definedName>
    <definedName name="CS_26">'[21]Page 2'!$BL$38</definedName>
    <definedName name="CS_27">'[21]Page 2'!$BL$39</definedName>
    <definedName name="CS_28">'[21]Page 2'!$BL$40</definedName>
    <definedName name="CS_29">'[21]Page 2'!$BL$41</definedName>
    <definedName name="CS_30">#REF!</definedName>
    <definedName name="CS_31">'[21]Page 2'!$BL$43</definedName>
    <definedName name="CS_32">'[21]Page 2'!$BL$44</definedName>
    <definedName name="CS_33">'[21]Page 2'!$BL$45</definedName>
    <definedName name="CS_34">'[21]Page 2'!$BL$46</definedName>
    <definedName name="CS_35">'[21]Page 2'!$BL$47</definedName>
    <definedName name="CS_36">'[21]Page 2'!$BL$48</definedName>
    <definedName name="CS_37">'[21]Page 2'!$BL$49</definedName>
    <definedName name="CS_38">'[21]Page 2'!$BL$50</definedName>
    <definedName name="CS_39">'[21]Page 2'!$BL$51</definedName>
    <definedName name="CS_40">#REF!</definedName>
    <definedName name="CS_40S">#REF!</definedName>
    <definedName name="CS_41">'[21]Page 2'!$BL$53</definedName>
    <definedName name="CS_42">'[21]Page 2'!$BL$54</definedName>
    <definedName name="CS_43">'[21]Page 2'!$BL$55</definedName>
    <definedName name="CS_44">'[21]Page 2'!$BL$56</definedName>
    <definedName name="CS_45">'[21]Page 2'!$BL$57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dddddddddddddd">#N/A</definedName>
    <definedName name="ct">#N/A</definedName>
    <definedName name="cur">[34]данные!$A$2</definedName>
    <definedName name="CUR_Foreign">'[41]Доходы от эл. и теплоэнергии'!$B$15</definedName>
    <definedName name="CUR_VER">[42]Заголовок!$B$21</definedName>
    <definedName name="Currency">[43]Gen!$B$25</definedName>
    <definedName name="Current">#REF!</definedName>
    <definedName name="curs">[44]I!$C$2</definedName>
    <definedName name="CURVA">[21]Tables!$C$32</definedName>
    <definedName name="Customize">[0]!Customize</definedName>
    <definedName name="cv">#N/A</definedName>
    <definedName name="cvb">#N/A</definedName>
    <definedName name="cvbcvnb">#N/A</definedName>
    <definedName name="cvbnnb">#N/A</definedName>
    <definedName name="cvbvvnbvnm">#N/A</definedName>
    <definedName name="cvdddddddddddddddd">#N/A</definedName>
    <definedName name="cvtnf">#REF!</definedName>
    <definedName name="cvxdsda">#N/A</definedName>
    <definedName name="cxcvvbnvnb">#N/A</definedName>
    <definedName name="cxdddddddddddddddddd">#N/A</definedName>
    <definedName name="cxdfsdssssssssssssss">#N/A</definedName>
    <definedName name="cxdweeeeeeeeeeeeeeeeeee">#N/A</definedName>
    <definedName name="cxvvvvvvvvvvvvvvvvvvv" hidden="1">{#N/A,#N/A,TRUE,"Лист1";#N/A,#N/A,TRUE,"Лист2";#N/A,#N/A,TRUE,"Лист3"}</definedName>
    <definedName name="cxxdddddddddddddddd">#N/A</definedName>
    <definedName name="D">{#N/A,#N/A,FALSE,"Aging Summary";#N/A,#N/A,FALSE,"Ratio Analysis";#N/A,#N/A,FALSE,"Test 120 Day Accts";#N/A,#N/A,FALSE,"Tickmarks"}</definedName>
    <definedName name="ď">#N/A</definedName>
    <definedName name="D_7101A_B">#REF!</definedName>
    <definedName name="DATA">#REF!</definedName>
    <definedName name="data1">'[45]Data Sheet'!$G$14</definedName>
    <definedName name="Database">#REF!</definedName>
    <definedName name="DataFilter">[46]!DataFilter</definedName>
    <definedName name="DataSort">[46]!DataSort</definedName>
    <definedName name="DATE">#REF!</definedName>
    <definedName name="date1">'[47]Master Inputs Start here'!$F$8</definedName>
    <definedName name="date2">#REF!</definedName>
    <definedName name="dateText">[35]Gen!$D$8</definedName>
    <definedName name="Daverage04">#REF!</definedName>
    <definedName name="dck">[48]топография!#REF!</definedName>
    <definedName name="Dclosing04">#REF!</definedName>
    <definedName name="ďď">#N/A</definedName>
    <definedName name="đđ">#N/A</definedName>
    <definedName name="ddd">[49]ПРОГНОЗ_1!#REF!</definedName>
    <definedName name="đđđ">#N/A</definedName>
    <definedName name="DEBT">[27]Exh_CoCo!$E$37</definedName>
    <definedName name="DebtRollForward">#REF!</definedName>
    <definedName name="DEC">#REF!</definedName>
    <definedName name="DEMI1">#N/A</definedName>
    <definedName name="DEMI2">#N/A</definedName>
    <definedName name="Dest_art">#REF!</definedName>
    <definedName name="dfdfddddddddfddddddddddfd">#N/A</definedName>
    <definedName name="dfdfgggggggggggggggggg">#N/A</definedName>
    <definedName name="dfdfsssssssssssssssssss">#N/A</definedName>
    <definedName name="dfdghj">#N/A</definedName>
    <definedName name="dffdghfh">#N/A</definedName>
    <definedName name="dfg" hidden="1">{#N/A,#N/A,FALSE,"Aging Summary";#N/A,#N/A,FALSE,"Ratio Analysis";#N/A,#N/A,FALSE,"Test 120 Day Accts";#N/A,#N/A,FALSE,"Tickmarks"}</definedName>
    <definedName name="dfgdfgdghf">#N/A</definedName>
    <definedName name="dfgfdgfjh">#N/A</definedName>
    <definedName name="dfhghhjjkl">#N/A</definedName>
    <definedName name="dfrgtt">#N/A</definedName>
    <definedName name="DFsensfactor">[35]Exh_DCF_CAPM!$H$53</definedName>
    <definedName name="dfxffffffffffffffffff">#N/A</definedName>
    <definedName name="dghp">#REF!</definedName>
    <definedName name="di_x_li_1">'[50]Dati Caricati'!$Y$7:$Y$135</definedName>
    <definedName name="di_x_li_2">'[50]Dati Caricati'!$Y$139:$Y$357</definedName>
    <definedName name="di_x_li_3">'[50]Dati Caricati'!$Y$361:$Y$394</definedName>
    <definedName name="di_x_li_4">'[50]Dati Caricati'!$Y$398:$Y$511</definedName>
    <definedName name="dip">[51]FST5!$G$149:$G$165,P1_dip,P2_dip,P3_dip,P4_dip</definedName>
    <definedName name="ďĺđâűé">#REF!</definedName>
    <definedName name="DOC">#REF!</definedName>
    <definedName name="Documents_array">#REF!</definedName>
    <definedName name="DOLL">#REF!</definedName>
    <definedName name="Down_range">#REF!</definedName>
    <definedName name="DRIV">[21]Heads!$B$71:$W$73</definedName>
    <definedName name="dsdddddddddddddddddddd">#N/A</definedName>
    <definedName name="dsfd" hidden="1">{#N/A,#N/A,FALSE,"Aging Summary";#N/A,#N/A,FALSE,"Ratio Analysis";#N/A,#N/A,FALSE,"Test 120 Day Accts";#N/A,#N/A,FALSE,"Tickmarks"}</definedName>
    <definedName name="dsffffffffffffffffffffffffff">#N/A</definedName>
    <definedName name="dsfgdghjhg" hidden="1">{#N/A,#N/A,TRUE,"Лист1";#N/A,#N/A,TRUE,"Лист2";#N/A,#N/A,TRUE,"Лист3"}</definedName>
    <definedName name="dsragh">#N/A</definedName>
    <definedName name="DSUMDATA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XI_B_1">'[50]Dati Caricati'!$L$7:$L$135</definedName>
    <definedName name="DXI_B_2">'[50]Dati Caricati'!$L$139:$L$357</definedName>
    <definedName name="DXI_B_3">'[50]Dati Caricati'!$L$361:$L$394</definedName>
    <definedName name="DXI_B_4">'[50]Dati Caricati'!$L$398:$L$511</definedName>
    <definedName name="DXI_F_1">'[50]Dati Caricati'!$M$7:$M$135</definedName>
    <definedName name="DXI_F_2">'[50]Dati Caricati'!$M$139:$M$357</definedName>
    <definedName name="DXI_F_3">'[50]Dati Caricati'!$M$361:$M$394</definedName>
    <definedName name="DXI_F_4">'[50]Dati Caricati'!$M$398:$M$511</definedName>
    <definedName name="dxsddddddddddddddd">#N/A</definedName>
    <definedName name="e">[52]Параметры!#REF!</definedName>
    <definedName name="Eaverage04">#REF!</definedName>
    <definedName name="Eclosing04">#REF!</definedName>
    <definedName name="ee">#REF!</definedName>
    <definedName name="ęĺ">#N/A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_No">#N/A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e_art">#REF!</definedName>
    <definedName name="errtrtruy">#N/A</definedName>
    <definedName name="errttuyiuy" hidden="1">{#N/A,#N/A,TRUE,"Лист1";#N/A,#N/A,TRUE,"Лист2";#N/A,#N/A,TRUE,"Лист3"}</definedName>
    <definedName name="errytyutiuyg" hidden="1">{#N/A,#N/A,TRUE,"Лист1";#N/A,#N/A,TRUE,"Лист2";#N/A,#N/A,TRUE,"Лист3"}</definedName>
    <definedName name="ert" hidden="1">{#N/A,#N/A,FALSE,"Aging Summary";#N/A,#N/A,FALSE,"Ratio Analysis";#N/A,#N/A,FALSE,"Test 120 Day Accts";#N/A,#N/A,FALSE,"Tickmarks"}</definedName>
    <definedName name="ertetyruy">#N/A</definedName>
    <definedName name="esdsfdfgh" hidden="1">{#N/A,#N/A,TRUE,"Лист1";#N/A,#N/A,TRUE,"Лист2";#N/A,#N/A,TRUE,"Лист3"}</definedName>
    <definedName name="eso">[51]FST5!$G$149:$G$165,[0]!P1_eso</definedName>
    <definedName name="ESO_ET">#REF!</definedName>
    <definedName name="ESO_PROT">#N/A</definedName>
    <definedName name="ESOcom">#REF!</definedName>
    <definedName name="ESTIMATOR">[21]Note!$C$11</definedName>
    <definedName name="eswdfgf">#N/A</definedName>
    <definedName name="etrtyt">#N/A</definedName>
    <definedName name="etrytru" hidden="1">{#N/A,#N/A,TRUE,"Лист1";#N/A,#N/A,TRUE,"Лист2";#N/A,#N/A,TRUE,"Лист3"}</definedName>
    <definedName name="eu">'[53]Предлагаемая новая форма СТРС'!#REF!</definedName>
    <definedName name="eur">'[54]Сводка-20'!$C$26</definedName>
    <definedName name="eur_010106">[40]Gen!$B$27</definedName>
    <definedName name="euro">[54]Сводка!$C$34</definedName>
    <definedName name="ew">[0]!ew</definedName>
    <definedName name="ewesds">#N/A</definedName>
    <definedName name="ewrtertuyt" hidden="1">{#N/A,#N/A,TRUE,"Лист1";#N/A,#N/A,TRUE,"Лист2";#N/A,#N/A,TRUE,"Лист3"}</definedName>
    <definedName name="ewsddddddddddddddddd">#N/A</definedName>
    <definedName name="eww">#N/A</definedName>
    <definedName name="Excel_BuiltIn__FilterDatabase_19">'[55]14б ДПН отчет'!#REF!</definedName>
    <definedName name="Excel_BuiltIn__FilterDatabase_22">'[55]16а Сводный анализ'!#REF!</definedName>
    <definedName name="Excel_BuiltIn__FilterDatabase_8_1">"$#ССЫЛ!.$D$1:$D$100"</definedName>
    <definedName name="Excel_BuiltIn__FilterDatabase_8_21">#REF!</definedName>
    <definedName name="Excel_BuiltIn_Print_Area_1">#REF!</definedName>
    <definedName name="Excel_BuiltIn_Print_Area_15">(#REF!,#REF!)</definedName>
    <definedName name="Excel_BuiltIn_Print_Area_16">(#REF!,#REF!)</definedName>
    <definedName name="Excel_BuiltIn_Print_Area_4">#REF!</definedName>
    <definedName name="Excel_BuiltIn_Print_Area_5">#REF!</definedName>
    <definedName name="Excel_BuiltIn_Print_Titles_15">#REF!</definedName>
    <definedName name="Excel_BuiltIn_Print_Titles_16">#REF!</definedName>
    <definedName name="EXCH">[21]Heads!$B$43:$W$45</definedName>
    <definedName name="exchange_1">[56]control!$G$2</definedName>
    <definedName name="exchange_3">[56]control!$G$4</definedName>
    <definedName name="Extract">#REF!</definedName>
    <definedName name="f">[52]Параметры!#REF!</definedName>
    <definedName name="F_ST_ET">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OPE">#REF!</definedName>
    <definedName name="Fact_quarter">[57]Даты!$B$4</definedName>
    <definedName name="fact12mes">[17]Таб1.1!$B$41</definedName>
    <definedName name="fact1kv">[17]Таб1.1!$B$35</definedName>
    <definedName name="fact2kv">[17]Таб1.1!$B$36</definedName>
    <definedName name="fact3kv">[17]Таб1.1!$B$38</definedName>
    <definedName name="fact4kv">[17]Таб1.1!$B$40</definedName>
    <definedName name="fact6mes">[17]Таб1.1!$B$37</definedName>
    <definedName name="fact9mes">[17]Таб1.1!$B$39</definedName>
    <definedName name="FAXNO">#REF!</definedName>
    <definedName name="fbgffnjfgg">#N/A</definedName>
    <definedName name="fddddddddddddddd">#N/A</definedName>
    <definedName name="fdfccgh" hidden="1">{#N/A,#N/A,TRUE,"Лист1";#N/A,#N/A,TRUE,"Лист2";#N/A,#N/A,TRUE,"Лист3"}</definedName>
    <definedName name="fdfg">#N/A</definedName>
    <definedName name="fdfgdjgfh">#N/A</definedName>
    <definedName name="fdfggghgjh" hidden="1">{#N/A,#N/A,TRUE,"Лист1";#N/A,#N/A,TRUE,"Лист2";#N/A,#N/A,TRUE,"Лист3"}</definedName>
    <definedName name="fdfsdsssssssssssssssssssss">#N/A</definedName>
    <definedName name="fdfvcvvv">#N/A</definedName>
    <definedName name="fdghfghfj">#N/A</definedName>
    <definedName name="fdgrfgdgggggggggggggg">#N/A</definedName>
    <definedName name="fdrttttggggggggggg">#N/A</definedName>
    <definedName name="FEB">#REF!</definedName>
    <definedName name="ff">#REF!</definedName>
    <definedName name="fff" hidden="1">{#N/A,#N/A,FALSE,"Aging Summary";#N/A,#N/A,FALSE,"Ratio Analysis";#N/A,#N/A,FALSE,"Test 120 Day Accts";#N/A,#N/A,FALSE,"Tickmarks"}</definedName>
    <definedName name="ffff">'[58]СМЕТА проект'!#REF!</definedName>
    <definedName name="fffff">'[59]Гр5(о)'!#REF!</definedName>
    <definedName name="fg">[0]!fg</definedName>
    <definedName name="fgfgf">#N/A</definedName>
    <definedName name="fgfgffffff">#N/A</definedName>
    <definedName name="fgfhghhhhhhhhhhh">#N/A</definedName>
    <definedName name="fgghfhghj" hidden="1">{#N/A,#N/A,TRUE,"Лист1";#N/A,#N/A,TRUE,"Лист2";#N/A,#N/A,TRUE,"Лист3"}</definedName>
    <definedName name="fggjhgjk">#N/A</definedName>
    <definedName name="fghgfh">#N/A</definedName>
    <definedName name="fghghjk" hidden="1">{#N/A,#N/A,TRUE,"Лист1";#N/A,#N/A,TRUE,"Лист2";#N/A,#N/A,TRUE,"Лист3"}</definedName>
    <definedName name="fghk">#N/A</definedName>
    <definedName name="fgjhfhgj">#N/A</definedName>
    <definedName name="fhghgjh" hidden="1">{#N/A,#N/A,TRUE,"Лист1";#N/A,#N/A,TRUE,"Лист2";#N/A,#N/A,TRUE,"Лист3"}</definedName>
    <definedName name="fhgjh">#N/A</definedName>
    <definedName name="fi_s_h">[0]!fi_s_h</definedName>
    <definedName name="FIBA">[21]Dbase!$AQ$5</definedName>
    <definedName name="fil_2_16">#N/A</definedName>
    <definedName name="fil_2_18">#N/A</definedName>
    <definedName name="fil_2_19">#N/A</definedName>
    <definedName name="fil_2_22">'[55]16а Сводный анализ'!#REF!</definedName>
    <definedName name="fil_21">#REF!</definedName>
    <definedName name="fil_3_16">#N/A</definedName>
    <definedName name="fil_3_18">#N/A</definedName>
    <definedName name="fil_3_19">#N/A</definedName>
    <definedName name="fil_3_22">'[55]16а Сводный анализ'!#REF!</definedName>
    <definedName name="fil_4_16">#N/A</definedName>
    <definedName name="fil_4_18">#N/A</definedName>
    <definedName name="fil_4_19">#N/A</definedName>
    <definedName name="fil_4_22">'[55]16а Сводный анализ'!#REF!</definedName>
    <definedName name="FinePrint">[0]!FinePrint</definedName>
    <definedName name="finincome">#REF!</definedName>
    <definedName name="FIT">BlankMacro1</definedName>
    <definedName name="FITE">[21]Dbase!$AN$5</definedName>
    <definedName name="FITT2">BlankMacro1</definedName>
    <definedName name="FITTING2">BlankMacro1</definedName>
    <definedName name="FixTarifList">[31]Лист!$A$410</definedName>
    <definedName name="FLAR">[21]Heads!$B$23:$W$25</definedName>
    <definedName name="FLG">BlankMacro1</definedName>
    <definedName name="FO">#N/A</definedName>
    <definedName name="FOCO">[21]Dbase!$B$25</definedName>
    <definedName name="FOCO_1">[21]Heads!$B$129:$AZ$129</definedName>
    <definedName name="FOCO_10">[21]Heads!$B$147:$AZ$147</definedName>
    <definedName name="FOCO_11">[21]Heads!$B$149:$BD$149</definedName>
    <definedName name="FOCO_12">[21]Heads!$B$151:$AZ$151</definedName>
    <definedName name="FOCO_13">[21]Heads!$B$153:$AZ$153</definedName>
    <definedName name="FOCO_14">[21]Heads!$B$155:$AZ$155</definedName>
    <definedName name="FOCO_15">[21]Heads!$B$157:$AZ$157</definedName>
    <definedName name="FOCO_16">[21]Heads!$B$159:$AZ$159</definedName>
    <definedName name="FOCO_17">[21]Heads!$B$161:$AZ$161</definedName>
    <definedName name="FOCO_18">[21]Heads!$B$163:$AZ$163</definedName>
    <definedName name="FOCO_19">[21]Heads!$B$165:$AZ$165</definedName>
    <definedName name="FOCO_2">[21]Heads!$B$131:$AZ$131</definedName>
    <definedName name="FOCO_3">[21]Heads!$B$133:$AZ$133</definedName>
    <definedName name="FOCO_4">[21]Heads!$B$135:$AZ$135</definedName>
    <definedName name="FOCO_5">[21]Heads!$B$137:$AZ$137</definedName>
    <definedName name="FOCO_6">[21]Heads!$B$139:$BD$139</definedName>
    <definedName name="FOCO_7">[21]Heads!$B$141:$BD$141</definedName>
    <definedName name="FOCO_8">[21]Heads!$B$143:$AZ$143</definedName>
    <definedName name="FOCO_9">[21]Heads!$B$145:$AZ$145</definedName>
    <definedName name="footer">[60]TOC!$C$53</definedName>
    <definedName name="ForIns">[61]Регионы!#REF!</definedName>
    <definedName name="Format">#REF!</definedName>
    <definedName name="fpdate">'[62]Кредитный калькулятор'!$D$8</definedName>
    <definedName name="frequency">{"Annually";"Semi-Annually";"Quarterly";"Bi-Monthly";"Monthly";"Bi-Weekly";"Weekly"}</definedName>
    <definedName name="fsderswerwer">#N/A</definedName>
    <definedName name="ftfhtfhgft">#N/A</definedName>
    <definedName name="FUEL">#REF!</definedName>
    <definedName name="FUEL_ET">#REF!</definedName>
    <definedName name="fuel_list">[63]TEHSHEET!$H$2:$H$12</definedName>
    <definedName name="FUELLIST">#REF!</definedName>
    <definedName name="FuelQnt">[31]Лист!$B$17</definedName>
    <definedName name="FURN">[21]Heads!$B$11:$W$13</definedName>
    <definedName name="G">[52]Параметры!#REF!</definedName>
    <definedName name="gdgfgghj">#N/A</definedName>
    <definedName name="GES">#REF!</definedName>
    <definedName name="GES_DATA">#REF!</definedName>
    <definedName name="GES_LIST">#REF!</definedName>
    <definedName name="GES3_DATA">#REF!</definedName>
    <definedName name="GESList">[31]Лист!$A$30</definedName>
    <definedName name="GESQnt">[31]Параметры!$B$6</definedName>
    <definedName name="gffffffffffffff" hidden="1">{#N/A,#N/A,TRUE,"Лист1";#N/A,#N/A,TRUE,"Лист2";#N/A,#N/A,TRUE,"Лист3"}</definedName>
    <definedName name="gfg">#N/A</definedName>
    <definedName name="gfgfddddddddddd">#N/A</definedName>
    <definedName name="gfgffdssssssssssssss" hidden="1">{#N/A,#N/A,TRUE,"Лист1";#N/A,#N/A,TRUE,"Лист2";#N/A,#N/A,TRUE,"Лист3"}</definedName>
    <definedName name="gfgfffgh">#N/A</definedName>
    <definedName name="gfgfgfcccccccccccccccccccccc">#N/A</definedName>
    <definedName name="gfgfgffffffffffffff">#N/A</definedName>
    <definedName name="gfgfgfffffffffffffff">#N/A</definedName>
    <definedName name="gfgfgfh">#N/A</definedName>
    <definedName name="gfgfhgfhhhhhhhhhhhhhhhhh" hidden="1">{#N/A,#N/A,TRUE,"Лист1";#N/A,#N/A,TRUE,"Лист2";#N/A,#N/A,TRUE,"Лист3"}</definedName>
    <definedName name="gfhggggggggggggggg">#N/A</definedName>
    <definedName name="gfhghgjk">#N/A</definedName>
    <definedName name="gfhgjh">#N/A</definedName>
    <definedName name="ggfffffffffffff">#N/A</definedName>
    <definedName name="ggg" hidden="1">{#N/A,#N/A,FALSE,"Aging Summary";#N/A,#N/A,FALSE,"Ratio Analysis";#N/A,#N/A,FALSE,"Test 120 Day Accts";#N/A,#N/A,FALSE,"Tickmarks"}</definedName>
    <definedName name="gggg">#REF!</definedName>
    <definedName name="gggggggggggg" hidden="1">{#N/A,#N/A,TRUE,"Лист1";#N/A,#N/A,TRUE,"Лист2";#N/A,#N/A,TRUE,"Лист3"}</definedName>
    <definedName name="ggggggggggggggggg" hidden="1">{#N/A,#N/A,TRUE,"Лист1";#N/A,#N/A,TRUE,"Лист2";#N/A,#N/A,TRUE,"Лист3"}</definedName>
    <definedName name="gggggggggggggggggg">#N/A</definedName>
    <definedName name="gghggggggggggg">#N/A</definedName>
    <definedName name="gh">#N/A</definedName>
    <definedName name="ghd" hidden="1">{#N/A,#N/A,FALSE,"Aging Summary";#N/A,#N/A,FALSE,"Ratio Analysis";#N/A,#N/A,FALSE,"Test 120 Day Accts";#N/A,#N/A,FALSE,"Tickmarks"}</definedName>
    <definedName name="ghfffffffffffffff">#N/A</definedName>
    <definedName name="ghfhfh">#N/A</definedName>
    <definedName name="ghghf">#N/A</definedName>
    <definedName name="ghghgy" hidden="1">{#N/A,#N/A,TRUE,"Лист1";#N/A,#N/A,TRUE,"Лист2";#N/A,#N/A,TRUE,"Лист3"}</definedName>
    <definedName name="ghgjgk">#N/A</definedName>
    <definedName name="ghgjjjjjjjjjjjjjjjjjjjjjjjj">#N/A</definedName>
    <definedName name="ghhhjgh">#N/A</definedName>
    <definedName name="ghhjgygft">#N/A</definedName>
    <definedName name="ghhktyi">#N/A</definedName>
    <definedName name="ghjghkjkkjl">#N/A</definedName>
    <definedName name="ghjhfghdrgd">#N/A</definedName>
    <definedName name="GO_1">[0]!GO_1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">[36]Заголовок!$B$14</definedName>
    <definedName name="GoData">[0]!GoData</definedName>
    <definedName name="GoIncomeChart">[0]!GoIncomeChart</definedName>
    <definedName name="GoIndex">[0]!GoIndex</definedName>
    <definedName name="GPT_GROUNDING_PT">'[64]NEW-PANEL'!#REF!</definedName>
    <definedName name="Grand_Total">#N/A</definedName>
    <definedName name="Graph" hidden="1">#REF!</definedName>
    <definedName name="grdtrgcfg" hidden="1">{#N/A,#N/A,TRUE,"Лист1";#N/A,#N/A,TRUE,"Лист2";#N/A,#N/A,TRUE,"Лист3"}</definedName>
    <definedName name="GRES">#REF!</definedName>
    <definedName name="GRES_DATA">#REF!</definedName>
    <definedName name="GRES_LIST">#REF!</definedName>
    <definedName name="grety5e">#N/A</definedName>
    <definedName name="grety5e1">#N/A</definedName>
    <definedName name="GRO_list">[65]TEHSHEET!$G$2:$G$200</definedName>
    <definedName name="gtty">#N/A</definedName>
    <definedName name="h">#N/A</definedName>
    <definedName name="H?Address">#REF!</definedName>
    <definedName name="H?Description">#REF!</definedName>
    <definedName name="H?EntityName">#REF!</definedName>
    <definedName name="H?Name">#REF!</definedName>
    <definedName name="H?OKATO">#REF!</definedName>
    <definedName name="H?OKFS">#REF!</definedName>
    <definedName name="H?OKOGU">#REF!</definedName>
    <definedName name="H?OKONX">#REF!</definedName>
    <definedName name="H?OKOPF">#REF!</definedName>
    <definedName name="H?OKPO">#REF!</definedName>
    <definedName name="H?OKVD">#REF!</definedName>
    <definedName name="H?Table">#REF!</definedName>
    <definedName name="H?Title">#REF!</definedName>
    <definedName name="H_Toan98">#REF!</definedName>
    <definedName name="Header">#REF!</definedName>
    <definedName name="Headings_Added_Columns">"R4C2:R4CE"</definedName>
    <definedName name="Hello">#REF!</definedName>
    <definedName name="Helper_Котельные">[66]Справочники!$A$9:$A$12</definedName>
    <definedName name="Helper_ТЭС">[66]Справочники!$A$2:$A$5</definedName>
    <definedName name="Helper_ТЭС_Котельные">[67]Справочники!$A$2:$A$4,[67]Справочники!$A$16:$A$18</definedName>
    <definedName name="Helper_ФОРЭМ">[66]Справочники!$A$30:$A$35</definedName>
    <definedName name="hfci">#REF!</definedName>
    <definedName name="hfte">#N/A</definedName>
    <definedName name="hgffgddfd" hidden="1">{#N/A,#N/A,TRUE,"Лист1";#N/A,#N/A,TRUE,"Лист2";#N/A,#N/A,TRUE,"Лист3"}</definedName>
    <definedName name="hgfgddddddddddddd">#N/A</definedName>
    <definedName name="hgfty">#N/A</definedName>
    <definedName name="hgfvhgffdgfdsdass">#N/A</definedName>
    <definedName name="hggg">#N/A</definedName>
    <definedName name="hghf">#N/A</definedName>
    <definedName name="hghffgereeeeeeeeeeeeee">#N/A</definedName>
    <definedName name="hghfgd">#N/A</definedName>
    <definedName name="hghgfdddddddddddd">#N/A</definedName>
    <definedName name="hghgff">#N/A</definedName>
    <definedName name="hghgfhgfgd">#N/A</definedName>
    <definedName name="hghggggggggggggggg">#N/A</definedName>
    <definedName name="hghgggggggggggggggg">#N/A</definedName>
    <definedName name="hghgh">#N/A</definedName>
    <definedName name="hghghff">#N/A</definedName>
    <definedName name="hghgy">#N/A</definedName>
    <definedName name="hghjjjjjjjjjjjjjjjjjjjjjjjj">#N/A</definedName>
    <definedName name="hgjggjhk">#N/A</definedName>
    <definedName name="hgjhgj">#N/A</definedName>
    <definedName name="hgjjjjjjjjjjjjjjjjjjjjj">#N/A</definedName>
    <definedName name="hgkgjh">#N/A</definedName>
    <definedName name="hgyjyjghgjyjjj">#N/A</definedName>
    <definedName name="hh">#N/A</definedName>
    <definedName name="hhghdffff">#N/A</definedName>
    <definedName name="hhghfrte">#N/A</definedName>
    <definedName name="hhh">#N/A</definedName>
    <definedName name="hhhhhhhhhhhh">#N/A</definedName>
    <definedName name="hhhhhhhhhhhhhhhhhhhhhhhhhhhhhhhhhhhhhhhhhhhhhhhhhhhhhhhhhhhhhh">#N/A</definedName>
    <definedName name="hhhhhthhhhthhth" hidden="1">{#N/A,#N/A,TRUE,"Лист1";#N/A,#N/A,TRUE,"Лист2";#N/A,#N/A,TRUE,"Лист3"}</definedName>
    <definedName name="hhtgyghgy">#N/A</definedName>
    <definedName name="hhy">#N/A</definedName>
    <definedName name="Hid_Desc2">[0]!Hid_Desc2</definedName>
    <definedName name="Hid_Desc3">[0]!Hid_Desc3</definedName>
    <definedName name="Hid_Desc4">[0]!Hid_Desc4</definedName>
    <definedName name="Hid_Desc5">[0]!Hid_Desc5</definedName>
    <definedName name="Hid_Desc8">[0]!Hid_Desc8</definedName>
    <definedName name="Hid_Desc9">[0]!Hid_Desc9</definedName>
    <definedName name="hj">#N/A</definedName>
    <definedName name="hjghhgf">#N/A</definedName>
    <definedName name="hjghjgf">#N/A</definedName>
    <definedName name="hjhjgfdfs">#N/A</definedName>
    <definedName name="hjhjhghgfg">#N/A</definedName>
    <definedName name="hjjgjgd">#N/A</definedName>
    <definedName name="hjjhjhgfgffds">#N/A</definedName>
    <definedName name="HOME_MANP">#REF!</definedName>
    <definedName name="HOMEOFFICE_COST">#REF!</definedName>
    <definedName name="HTML_CodePage" hidden="1">1251</definedName>
    <definedName name="HTML_Control" hidden="1">{"'Лист2'!$A$1:$I$66"}</definedName>
    <definedName name="HTML_Description" hidden="1">""</definedName>
    <definedName name="HTML_Email" hidden="1">""</definedName>
    <definedName name="HTML_Header" hidden="1">"Лист2"</definedName>
    <definedName name="HTML_LastUpdate" hidden="1">"16.07.98"</definedName>
    <definedName name="HTML_LineAfter" hidden="1">FALSE</definedName>
    <definedName name="HTML_LineBefore" hidden="1">FALSE</definedName>
    <definedName name="HTML_Name" hidden="1">"Andre"</definedName>
    <definedName name="HTML_OBDlg2" hidden="1">TRUE</definedName>
    <definedName name="HTML_OBDlg4" hidden="1">TRUE</definedName>
    <definedName name="HTML_OS" hidden="1">0</definedName>
    <definedName name="HTML_PathFile" hidden="1">"H:\Price\El_station\Отечественные\Stacionarn.htm"</definedName>
    <definedName name="HTML_PathFileMac" hidden="1">"Macintosh HD:Web Site “~adamodar”:pc:datasets:MyHTML.html"</definedName>
    <definedName name="HTML_Title" hidden="1">"Стационарные электростанции"</definedName>
    <definedName name="htvjyn">#REF!</definedName>
    <definedName name="huy" hidden="1">{"'Sheet1'!$L$16"}</definedName>
    <definedName name="HV">#N/A</definedName>
    <definedName name="hvhgfhgdfgd">#N/A</definedName>
    <definedName name="hvjfjghfyufuyg">#N/A</definedName>
    <definedName name="hyghggggggggggggggg" hidden="1">{#N/A,#N/A,TRUE,"Лист1";#N/A,#N/A,TRUE,"Лист2";#N/A,#N/A,TRUE,"Лист3"}</definedName>
    <definedName name="I_й_кв._факт">[17]Таб1.1!#REF!</definedName>
    <definedName name="IDLAB_COST">#REF!</definedName>
    <definedName name="ihihi">[22]共機J!$J$64:$IV$7599</definedName>
    <definedName name="îî">#N/A</definedName>
    <definedName name="iijjjjjjjjjjjjj">#N/A</definedName>
    <definedName name="ijhukjhjkhj">#N/A</definedName>
    <definedName name="IMP04_A1">[21]Curves!$G$4</definedName>
    <definedName name="IMP04_A10">[21]Curves!$G$13</definedName>
    <definedName name="IMP04_A11">[21]Curves!$G$14</definedName>
    <definedName name="IMP04_A12">[21]Curves!$G$15</definedName>
    <definedName name="IMP04_A2">[21]Curves!$G$5</definedName>
    <definedName name="IMP04_A3">[21]Curves!$G$6</definedName>
    <definedName name="IMP04_A4">[21]Curves!$G$7</definedName>
    <definedName name="IMP04_A5">[21]Curves!$G$8</definedName>
    <definedName name="IMP04_A6">[21]Curves!$G$9</definedName>
    <definedName name="IMP04_A7">[21]Curves!$G$10</definedName>
    <definedName name="IMP04_A8">[21]Curves!$G$11</definedName>
    <definedName name="IMP04_A9">[21]Curves!$G$12</definedName>
    <definedName name="IMP04_B1">[21]Curves!$H$4</definedName>
    <definedName name="IMP04_B10">[21]Curves!$H$13</definedName>
    <definedName name="IMP04_B11">[21]Curves!$H$14</definedName>
    <definedName name="IMP04_B12">[21]Curves!$H$15</definedName>
    <definedName name="IMP04_B2">[21]Curves!$H$5</definedName>
    <definedName name="IMP04_B3">[21]Curves!$H$6</definedName>
    <definedName name="IMP04_B4">[21]Curves!$H$7</definedName>
    <definedName name="IMP04_B5">[21]Curves!$H$8</definedName>
    <definedName name="IMP04_B6">[21]Curves!$H$9</definedName>
    <definedName name="IMP04_B7">[21]Curves!$H$10</definedName>
    <definedName name="IMP04_B8">[21]Curves!$H$11</definedName>
    <definedName name="IMP04_B9">[21]Curves!$H$12</definedName>
    <definedName name="IMP04_C1">[21]Curves!$I$4</definedName>
    <definedName name="IMP04_C10">[21]Curves!$I$13</definedName>
    <definedName name="IMP04_C11">[21]Curves!$I$14</definedName>
    <definedName name="IMP04_C12">[21]Curves!$I$15</definedName>
    <definedName name="IMP04_C2">[21]Curves!$I$5</definedName>
    <definedName name="IMP04_C3">[21]Curves!$I$6</definedName>
    <definedName name="IMP04_C4">[21]Curves!$I$7</definedName>
    <definedName name="IMP04_C5">[21]Curves!$I$8</definedName>
    <definedName name="IMP04_C6">[21]Curves!$I$9</definedName>
    <definedName name="IMP04_C7">[21]Curves!$I$10</definedName>
    <definedName name="IMP04_C8">[21]Curves!$I$11</definedName>
    <definedName name="IMP04_C9">[21]Curves!$I$12</definedName>
    <definedName name="IMP04_D1">[21]Curves!$D$4</definedName>
    <definedName name="IMP04_D10">[21]Curves!$D$13</definedName>
    <definedName name="IMP04_D11">[21]Curves!$D$14</definedName>
    <definedName name="IMP04_D12">[21]Curves!$D$15</definedName>
    <definedName name="IMP04_D2">[21]Curves!$D$5</definedName>
    <definedName name="IMP04_D3">[21]Curves!$D$6</definedName>
    <definedName name="IMP04_D4">[21]Curves!$D$7</definedName>
    <definedName name="IMP04_D5">[21]Curves!$D$8</definedName>
    <definedName name="IMP04_D6">[21]Curves!$D$9</definedName>
    <definedName name="IMP04_D7">[21]Curves!$D$10</definedName>
    <definedName name="IMP04_D8">[21]Curves!$D$11</definedName>
    <definedName name="IMP04_D9">[21]Curves!$D$12</definedName>
    <definedName name="IMP04_F1">[21]Curves!$A$17</definedName>
    <definedName name="IMP04_F10">[21]Curves!$A$35</definedName>
    <definedName name="IMP04_F11">[21]Curves!$A$37</definedName>
    <definedName name="IMP04_F12">[21]Curves!$A$39</definedName>
    <definedName name="IMP04_F2">[21]Curves!$A$19</definedName>
    <definedName name="IMP04_F3">[21]Curves!$A$21</definedName>
    <definedName name="IMP04_F4">[21]Curves!$A$23</definedName>
    <definedName name="IMP04_F5">[21]Curves!$A$25</definedName>
    <definedName name="IMP04_F6">[21]Curves!$A$27</definedName>
    <definedName name="IMP04_F7">[21]Curves!$A$29</definedName>
    <definedName name="IMP04_F8">[21]Curves!$A$31</definedName>
    <definedName name="IMP04_F9">[21]Curves!$A$33</definedName>
    <definedName name="IMP07_A1">[21]Curves!$G$58</definedName>
    <definedName name="IMP07_A10">[21]Curves!$G$67</definedName>
    <definedName name="IMP07_A11">[21]Curves!$G$68</definedName>
    <definedName name="IMP07_A12">[21]Curves!$G$69</definedName>
    <definedName name="IMP07_A2">[21]Curves!$G$59</definedName>
    <definedName name="IMP07_A3">[21]Curves!$G$60</definedName>
    <definedName name="IMP07_A4">[21]Curves!$G$61</definedName>
    <definedName name="IMP07_A5">[21]Curves!$G$62</definedName>
    <definedName name="IMP07_A6">[21]Curves!$G$63</definedName>
    <definedName name="IMP07_A7">[21]Curves!$G$64</definedName>
    <definedName name="IMP07_A8">[21]Curves!$G$65</definedName>
    <definedName name="IMP07_A9">[21]Curves!$G$66</definedName>
    <definedName name="IMP07_B1">[21]Curves!$H$58</definedName>
    <definedName name="IMP07_B10">[21]Curves!$H$67</definedName>
    <definedName name="IMP07_B11">[21]Curves!$H$68</definedName>
    <definedName name="IMP07_B12">[21]Curves!$H$69</definedName>
    <definedName name="IMP07_B2">[21]Curves!$H$59</definedName>
    <definedName name="IMP07_B3">[21]Curves!$H$60</definedName>
    <definedName name="IMP07_B4">[21]Curves!$H$61</definedName>
    <definedName name="IMP07_B5">[21]Curves!$H$62</definedName>
    <definedName name="IMP07_B6">[21]Curves!$H$63</definedName>
    <definedName name="IMP07_B7">[21]Curves!$H$64</definedName>
    <definedName name="IMP07_B8">[21]Curves!$H$65</definedName>
    <definedName name="IMP07_B9">[21]Curves!$H$66</definedName>
    <definedName name="IMP07_C1">[21]Curves!$I$58</definedName>
    <definedName name="IMP07_C10">[21]Curves!$I$67</definedName>
    <definedName name="IMP07_C11">[21]Curves!$I$68</definedName>
    <definedName name="IMP07_C12">[21]Curves!$I$69</definedName>
    <definedName name="IMP07_C2">[21]Curves!$I$59</definedName>
    <definedName name="IMP07_C3">[21]Curves!$I$60</definedName>
    <definedName name="IMP07_C4">[21]Curves!$I$61</definedName>
    <definedName name="IMP07_C5">[21]Curves!$I$62</definedName>
    <definedName name="IMP07_C6">[21]Curves!$I$63</definedName>
    <definedName name="IMP07_C7">[21]Curves!$I$64</definedName>
    <definedName name="IMP07_C8">[21]Curves!$I$65</definedName>
    <definedName name="IMP07_C9">[21]Curves!$I$66</definedName>
    <definedName name="IMP07_D1">[21]Curves!$D$58</definedName>
    <definedName name="IMP07_D10">[21]Curves!$D$67</definedName>
    <definedName name="IMP07_D11">[21]Curves!$D$68</definedName>
    <definedName name="IMP07_D12">[21]Curves!$D$69</definedName>
    <definedName name="IMP07_D2">[21]Curves!$D$59</definedName>
    <definedName name="IMP07_D3">[21]Curves!$D$60</definedName>
    <definedName name="IMP07_D4">[21]Curves!$D$61</definedName>
    <definedName name="IMP07_D5">[21]Curves!$D$62</definedName>
    <definedName name="IMP07_D6">[21]Curves!$D$63</definedName>
    <definedName name="IMP07_D7">[21]Curves!$D$64</definedName>
    <definedName name="IMP07_D8">[21]Curves!$D$65</definedName>
    <definedName name="IMP07_D9">[21]Curves!$D$66</definedName>
    <definedName name="IMP07_F1">[21]Curves!$A$71</definedName>
    <definedName name="IMP07_F10">[21]Curves!$A$89</definedName>
    <definedName name="IMP07_F11">[21]Curves!$A$91</definedName>
    <definedName name="IMP07_F12">[21]Curves!$A$93</definedName>
    <definedName name="IMP07_F2">[21]Curves!$A$73</definedName>
    <definedName name="IMP07_F3">[21]Curves!$A$75</definedName>
    <definedName name="IMP07_F4">[21]Curves!$A$77</definedName>
    <definedName name="IMP07_F5">[21]Curves!$A$79</definedName>
    <definedName name="IMP07_F6">[21]Curves!$A$81</definedName>
    <definedName name="IMP07_F7">[21]Curves!$A$83</definedName>
    <definedName name="IMP07_F8">[21]Curves!$A$85</definedName>
    <definedName name="IMP07_F9">[21]Curves!$A$87</definedName>
    <definedName name="IMP09_A1">[21]Curves!$I$112</definedName>
    <definedName name="IMP09_A10">[21]Curves!$I$121</definedName>
    <definedName name="IMP09_A11">[21]Curves!$I$122</definedName>
    <definedName name="IMP09_A12">[21]Curves!$I$123</definedName>
    <definedName name="IMP09_A2">[21]Curves!$I$113</definedName>
    <definedName name="IMP09_A3">[21]Curves!$I$114</definedName>
    <definedName name="IMP09_A4">[21]Curves!$I$115</definedName>
    <definedName name="IMP09_A5">[21]Curves!$I$116</definedName>
    <definedName name="IMP09_A6">[21]Curves!$I$117</definedName>
    <definedName name="IMP09_A7">[21]Curves!$I$118</definedName>
    <definedName name="IMP09_A8">[21]Curves!$I$119</definedName>
    <definedName name="IMP09_A9">[21]Curves!$I$120</definedName>
    <definedName name="IMP09_B1">[21]Curves!$J$112</definedName>
    <definedName name="IMP09_B10">[21]Curves!$J$121</definedName>
    <definedName name="IMP09_B11">[21]Curves!$J$122</definedName>
    <definedName name="IMP09_B12">[21]Curves!$J$123</definedName>
    <definedName name="IMP09_B2">[21]Curves!$J$113</definedName>
    <definedName name="IMP09_B3">[21]Curves!$J$114</definedName>
    <definedName name="IMP09_B4">[21]Curves!$J$115</definedName>
    <definedName name="IMP09_B5">[21]Curves!$J$116</definedName>
    <definedName name="IMP09_B6">[21]Curves!$J$117</definedName>
    <definedName name="IMP09_B7">[21]Curves!$J$118</definedName>
    <definedName name="IMP09_B8">[21]Curves!$J$119</definedName>
    <definedName name="IMP09_B9">[21]Curves!$J$120</definedName>
    <definedName name="IMP09_C1">[21]Curves!$K$112</definedName>
    <definedName name="IMP09_C10">[21]Curves!$K$121</definedName>
    <definedName name="IMP09_C11">[21]Curves!$K$122</definedName>
    <definedName name="IMP09_C12">[21]Curves!$K$123</definedName>
    <definedName name="IMP09_C2">[21]Curves!$K$113</definedName>
    <definedName name="IMP09_C3">[21]Curves!$K$114</definedName>
    <definedName name="IMP09_C4">[21]Curves!$K$115</definedName>
    <definedName name="IMP09_C5">[21]Curves!$K$116</definedName>
    <definedName name="IMP09_C6">[21]Curves!$K$117</definedName>
    <definedName name="IMP09_C7">[21]Curves!$K$118</definedName>
    <definedName name="IMP09_C8">[21]Curves!$K$119</definedName>
    <definedName name="IMP09_C9">[21]Curves!$K$120</definedName>
    <definedName name="IMP09_D1">[21]Curves!$F$112</definedName>
    <definedName name="IMP09_D10">[21]Curves!$F$121</definedName>
    <definedName name="IMP09_D11">[21]Curves!$F$122</definedName>
    <definedName name="IMP09_D12">[21]Curves!$F$123</definedName>
    <definedName name="IMP09_D2">[21]Curves!$F$113</definedName>
    <definedName name="IMP09_D3">[21]Curves!$F$114</definedName>
    <definedName name="IMP09_D4">[21]Curves!$F$115</definedName>
    <definedName name="IMP09_D5">[21]Curves!$F$116</definedName>
    <definedName name="IMP09_D6">[21]Curves!$F$117</definedName>
    <definedName name="IMP09_D7">[21]Curves!$F$118</definedName>
    <definedName name="IMP09_D8">[21]Curves!$F$119</definedName>
    <definedName name="IMP09_D9">[21]Curves!$F$120</definedName>
    <definedName name="IMP09_F1">[21]Curves!$A$125</definedName>
    <definedName name="IMP09_F10">[21]Curves!$A$143</definedName>
    <definedName name="IMP09_F11">[21]Curves!$A$145</definedName>
    <definedName name="IMP09_F12">[21]Curves!$A$147</definedName>
    <definedName name="IMP09_F2">[21]Curves!$A$127</definedName>
    <definedName name="IMP09_F3">[21]Curves!$A$129</definedName>
    <definedName name="IMP09_F4">[21]Curves!$A$131</definedName>
    <definedName name="IMP09_F5">[21]Curves!$A$133</definedName>
    <definedName name="IMP09_F6">[21]Curves!$A$135</definedName>
    <definedName name="IMP09_F7">[21]Curves!$A$137</definedName>
    <definedName name="IMP09_F8">[21]Curves!$A$139</definedName>
    <definedName name="IMP09_F9">[21]Curves!$A$141</definedName>
    <definedName name="IMP11_A1">[21]Curves!$G$166</definedName>
    <definedName name="IMP11_A10">[21]Curves!$G$175</definedName>
    <definedName name="IMP11_A11">[21]Curves!$G$176</definedName>
    <definedName name="IMP11_A12">[21]Curves!$G$177</definedName>
    <definedName name="IMP11_A2">[21]Curves!$G$167</definedName>
    <definedName name="IMP11_A3">[21]Curves!$G$168</definedName>
    <definedName name="IMP11_A4">[21]Curves!$G$169</definedName>
    <definedName name="IMP11_A5">[21]Curves!$G$170</definedName>
    <definedName name="IMP11_A6">[21]Curves!$G$171</definedName>
    <definedName name="IMP11_A7">[21]Curves!$G$172</definedName>
    <definedName name="IMP11_A8">[21]Curves!$G$173</definedName>
    <definedName name="IMP11_A9">[21]Curves!$G$174</definedName>
    <definedName name="IMP11_B1">[21]Curves!$H$166</definedName>
    <definedName name="IMP11_B10">[21]Curves!$H$175</definedName>
    <definedName name="IMP11_B11">[21]Curves!$H$176</definedName>
    <definedName name="IMP11_B12">[21]Curves!$H$177</definedName>
    <definedName name="IMP11_B2">[21]Curves!$H$167</definedName>
    <definedName name="IMP11_B3">[21]Curves!$H$168</definedName>
    <definedName name="IMP11_B4">[21]Curves!$H$169</definedName>
    <definedName name="IMP11_B5">[21]Curves!$H$170</definedName>
    <definedName name="IMP11_B6">[21]Curves!$H$171</definedName>
    <definedName name="IMP11_B7">[21]Curves!$H$172</definedName>
    <definedName name="IMP11_B8">[21]Curves!$H$173</definedName>
    <definedName name="IMP11_B9">[21]Curves!$H$174</definedName>
    <definedName name="IMP11_C1">[21]Curves!$I$166</definedName>
    <definedName name="IMP11_C10">[21]Curves!$I$175</definedName>
    <definedName name="IMP11_C11">[21]Curves!$I$176</definedName>
    <definedName name="IMP11_C12">[21]Curves!$I$177</definedName>
    <definedName name="IMP11_C2">[21]Curves!$I$167</definedName>
    <definedName name="IMP11_C3">[21]Curves!$I$168</definedName>
    <definedName name="IMP11_C4">[21]Curves!$I$169</definedName>
    <definedName name="IMP11_C5">[21]Curves!$I$170</definedName>
    <definedName name="IMP11_C6">[21]Curves!$I$171</definedName>
    <definedName name="IMP11_C7">[21]Curves!$I$172</definedName>
    <definedName name="IMP11_C8">[21]Curves!$I$173</definedName>
    <definedName name="IMP11_C9">[21]Curves!$I$174</definedName>
    <definedName name="IMP11_D1">[21]Curves!$D$166</definedName>
    <definedName name="IMP11_D10">[21]Curves!$D$175</definedName>
    <definedName name="IMP11_D11">[21]Curves!$D$176</definedName>
    <definedName name="IMP11_D12">[21]Curves!$D$177</definedName>
    <definedName name="IMP11_D2">[21]Curves!$D$167</definedName>
    <definedName name="IMP11_D3">[21]Curves!$D$168</definedName>
    <definedName name="IMP11_D4">[21]Curves!$D$169</definedName>
    <definedName name="IMP11_D5">[21]Curves!$D$170</definedName>
    <definedName name="IMP11_D6">[21]Curves!$D$171</definedName>
    <definedName name="IMP11_D7">[21]Curves!$D$172</definedName>
    <definedName name="IMP11_D8">[21]Curves!$D$173</definedName>
    <definedName name="IMP11_D9">[21]Curves!$D$174</definedName>
    <definedName name="IMP11_F1">[21]Curves!$A$179</definedName>
    <definedName name="IMP11_F10">[21]Curves!$A$197</definedName>
    <definedName name="IMP11_F11">[21]Curves!$A$199</definedName>
    <definedName name="IMP11_F12">[21]Curves!$A$201</definedName>
    <definedName name="IMP11_F2">[21]Curves!$A$181</definedName>
    <definedName name="IMP11_F3">[21]Curves!$A$183</definedName>
    <definedName name="IMP11_F4">[21]Curves!$A$185</definedName>
    <definedName name="IMP11_F5">[21]Curves!$A$187</definedName>
    <definedName name="IMP11_F6">[21]Curves!$A$189</definedName>
    <definedName name="IMP11_F7">[21]Curves!$A$191</definedName>
    <definedName name="IMP11_F8">[21]Curves!$A$193</definedName>
    <definedName name="IMP11_F9">[21]Curves!$A$195</definedName>
    <definedName name="imuuybrd">#N/A</definedName>
    <definedName name="in_P_C">[30]Set!$D$2:$D$14</definedName>
    <definedName name="incometax">#REF!</definedName>
    <definedName name="IND_LAB">#REF!</definedName>
    <definedName name="INDMANP">#REF!</definedName>
    <definedName name="Infl_rate">#REF!</definedName>
    <definedName name="infl_rateUSD">[62]Gen!$B$31</definedName>
    <definedName name="inn">[68]Титульный!$F$15</definedName>
    <definedName name="INPUT_04">[21]Curves!$A$1</definedName>
    <definedName name="INPUT_07">[21]Curves!$A$55</definedName>
    <definedName name="INPUT_09">[21]Curves!$A$109</definedName>
    <definedName name="INPUT_11">[21]Curves!$A$163</definedName>
    <definedName name="interest">'[69]Inputs Sheet'!$D$11</definedName>
    <definedName name="ioiomkjjjjj">#N/A</definedName>
    <definedName name="iouhnjvgfcfd">#N/A</definedName>
    <definedName name="iouiuyiuyutuyrt">#N/A</definedName>
    <definedName name="iounuibuig">#N/A</definedName>
    <definedName name="iouyuytytfty">#N/A</definedName>
    <definedName name="IS_DEMO">[24]Options!$B$7</definedName>
    <definedName name="IS_ESTATE">[24]Options!$B$11</definedName>
    <definedName name="IS_SUMM">[24]Options!$B$10</definedName>
    <definedName name="IS_TRIAL">[24]Options!$B$8</definedName>
    <definedName name="Itog">#REF!</definedName>
    <definedName name="iuiiiiiiiiiiiiiiiiii" hidden="1">{#N/A,#N/A,TRUE,"Лист1";#N/A,#N/A,TRUE,"Лист2";#N/A,#N/A,TRUE,"Лист3"}</definedName>
    <definedName name="iuiohjkjk">#N/A</definedName>
    <definedName name="iuiuyggggggggggggggggggg">#N/A</definedName>
    <definedName name="iuiuytrsgfjh">#N/A</definedName>
    <definedName name="iuiytyyfdg" hidden="1">{#N/A,#N/A,TRUE,"Лист1";#N/A,#N/A,TRUE,"Лист2";#N/A,#N/A,TRUE,"Лист3"}</definedName>
    <definedName name="iujjjjjjjjjhjh">#N/A</definedName>
    <definedName name="iujjjjjjjjjjjjjjjjjj">#N/A</definedName>
    <definedName name="iukjjjjjjjjjjjj" hidden="1">{#N/A,#N/A,TRUE,"Лист1";#N/A,#N/A,TRUE,"Лист2";#N/A,#N/A,TRUE,"Лист3"}</definedName>
    <definedName name="iukjkjgh">#N/A</definedName>
    <definedName name="iuubbbbbbbbbbbb">#N/A</definedName>
    <definedName name="iuuhhbvg">#N/A</definedName>
    <definedName name="iuuitt">#N/A</definedName>
    <definedName name="iuuiyyttyty">#N/A</definedName>
    <definedName name="iuuuuuuuuuuuuuuuu">#N/A</definedName>
    <definedName name="iuuuuuuuuuuuuuuuuuuu">#N/A</definedName>
    <definedName name="iuuyyyyyyyyyyyyyyy">#N/A</definedName>
    <definedName name="iyuuytvt" hidden="1">{#N/A,#N/A,TRUE,"Лист1";#N/A,#N/A,TRUE,"Лист2";#N/A,#N/A,TRUE,"Лист3"}</definedName>
    <definedName name="j">#N/A</definedName>
    <definedName name="JAN">#REF!</definedName>
    <definedName name="jbnbvggggggggggggggg">#N/A</definedName>
    <definedName name="jghghfd">#N/A</definedName>
    <definedName name="jgjhgd">#N/A</definedName>
    <definedName name="jhfgfs" hidden="1">{#N/A,#N/A,TRUE,"Лист1";#N/A,#N/A,TRUE,"Лист2";#N/A,#N/A,TRUE,"Лист3"}</definedName>
    <definedName name="jhfghfyu">#N/A</definedName>
    <definedName name="jhfghgfgfgfdfs" hidden="1">{#N/A,#N/A,TRUE,"Лист1";#N/A,#N/A,TRUE,"Лист2";#N/A,#N/A,TRUE,"Лист3"}</definedName>
    <definedName name="jhghfd">#N/A</definedName>
    <definedName name="jhghjf">#N/A</definedName>
    <definedName name="jhhgfddfs">#N/A</definedName>
    <definedName name="jhhgjhgf">#N/A</definedName>
    <definedName name="jhhhjhgghg">#N/A</definedName>
    <definedName name="jhhjgkjgl">#N/A</definedName>
    <definedName name="jhjgfghf">#N/A</definedName>
    <definedName name="jhjgjgh">#N/A</definedName>
    <definedName name="jhjhf">#N/A</definedName>
    <definedName name="jhjhjhjggggggggggggg">#N/A</definedName>
    <definedName name="jhjhyyyyyyyyyyyyyy">#N/A</definedName>
    <definedName name="jhjjhhhhhh">#N/A</definedName>
    <definedName name="jhjkghgdd">#N/A</definedName>
    <definedName name="jhjytyyyyyyyyyyyyyyyy" hidden="1">{#N/A,#N/A,TRUE,"Лист1";#N/A,#N/A,TRUE,"Лист2";#N/A,#N/A,TRUE,"Лист3"}</definedName>
    <definedName name="jhkhjghfg">#N/A</definedName>
    <definedName name="jhkjhjhg">#N/A</definedName>
    <definedName name="jhtjgyt" hidden="1">{#N/A,#N/A,TRUE,"Лист1";#N/A,#N/A,TRUE,"Лист2";#N/A,#N/A,TRUE,"Лист3"}</definedName>
    <definedName name="jhujghj">#N/A</definedName>
    <definedName name="jhujy">#N/A</definedName>
    <definedName name="jhy">#N/A</definedName>
    <definedName name="jjhjgjhfg">#N/A</definedName>
    <definedName name="jjhjhhhhhhhhhhhhhhh">#N/A</definedName>
    <definedName name="jjjj">'[70]Гр5(о)'!#REF!</definedName>
    <definedName name="jjkjhhgffd">#N/A</definedName>
    <definedName name="jkbvbcdxd">#N/A</definedName>
    <definedName name="jkhffddds" hidden="1">{#N/A,#N/A,TRUE,"Лист1";#N/A,#N/A,TRUE,"Лист2";#N/A,#N/A,TRUE,"Лист3"}</definedName>
    <definedName name="jkhujygytf">#N/A</definedName>
    <definedName name="jkkjhgj" hidden="1">{#N/A,#N/A,TRUE,"Лист1";#N/A,#N/A,TRUE,"Лист2";#N/A,#N/A,TRUE,"Лист3"}</definedName>
    <definedName name="jnkjjjjjjjjjjjjjjjjjjjj" hidden="1">{#N/A,#N/A,TRUE,"Лист1";#N/A,#N/A,TRUE,"Лист2";#N/A,#N/A,TRUE,"Лист3"}</definedName>
    <definedName name="juhghg" hidden="1">{#N/A,#N/A,TRUE,"Лист1";#N/A,#N/A,TRUE,"Лист2";#N/A,#N/A,TRUE,"Лист3"}</definedName>
    <definedName name="jujhghgcvgfxc">#N/A</definedName>
    <definedName name="JUL">#REF!</definedName>
    <definedName name="JUN">#REF!</definedName>
    <definedName name="jyihtg">#N/A</definedName>
    <definedName name="jyuytvbyvtvfr" hidden="1">{#N/A,#N/A,TRUE,"Лист1";#N/A,#N/A,TRUE,"Лист2";#N/A,#N/A,TRUE,"Лист3"}</definedName>
    <definedName name="k">[0]!k</definedName>
    <definedName name="kane">[71]共機J!$J$64:$IV$7599</definedName>
    <definedName name="kaori">#REF!</definedName>
    <definedName name="kazuyo">#REF!</definedName>
    <definedName name="khjkhjghf" hidden="1">{#N/A,#N/A,TRUE,"Лист1";#N/A,#N/A,TRUE,"Лист2";#N/A,#N/A,TRUE,"Лист3"}</definedName>
    <definedName name="kiuytte">#N/A</definedName>
    <definedName name="Kizg">#REF!</definedName>
    <definedName name="kj" hidden="1">{#N/A,#N/A,TRUE,"Лист1";#N/A,#N/A,TRUE,"Лист2";#N/A,#N/A,TRUE,"Лист3"}</definedName>
    <definedName name="kjhhgfgfs">#N/A</definedName>
    <definedName name="kjhiuh">#N/A</definedName>
    <definedName name="kjhjhgggggggggggggg">#N/A</definedName>
    <definedName name="kjhjhhjgfd">#N/A</definedName>
    <definedName name="kjhkghgggggggggggg">#N/A</definedName>
    <definedName name="kjhkjhjggh">#N/A</definedName>
    <definedName name="kjhmnmfg">#N/A</definedName>
    <definedName name="kjhvvvvvvvvvvvvvvvvv" hidden="1">{#N/A,#N/A,TRUE,"Лист1";#N/A,#N/A,TRUE,"Лист2";#N/A,#N/A,TRUE,"Лист3"}</definedName>
    <definedName name="kjjhghftyfy">#N/A</definedName>
    <definedName name="kjjhjhghgh">#N/A</definedName>
    <definedName name="kjjjjjhhhhhhhhhhhhh" hidden="1">{#N/A,#N/A,TRUE,"Лист1";#N/A,#N/A,TRUE,"Лист2";#N/A,#N/A,TRUE,"Лист3"}</definedName>
    <definedName name="kjjkhgf">#N/A</definedName>
    <definedName name="kjjkkjhjhgjhg">#N/A</definedName>
    <definedName name="kjjyhjhuyh">#N/A</definedName>
    <definedName name="kjkhj">#N/A</definedName>
    <definedName name="kjkhjkjhgh" hidden="1">{#N/A,#N/A,TRUE,"Лист1";#N/A,#N/A,TRUE,"Лист2";#N/A,#N/A,TRUE,"Лист3"}</definedName>
    <definedName name="kjkhkjhjcx">#N/A</definedName>
    <definedName name="kjkjhjhjhghgf" hidden="1">{#N/A,#N/A,TRUE,"Лист1";#N/A,#N/A,TRUE,"Лист2";#N/A,#N/A,TRUE,"Лист3"}</definedName>
    <definedName name="kjkjhjjjjjjjjjjjjjjjjj">#N/A</definedName>
    <definedName name="kjkjjhhgfgfdds">#N/A</definedName>
    <definedName name="kjkjjjjjjjjjjjjjjjj">#N/A</definedName>
    <definedName name="kjlkji">#N/A</definedName>
    <definedName name="kjlkjkhghjfgf">#N/A</definedName>
    <definedName name="kjmnmbn">#N/A</definedName>
    <definedName name="kjuiuuuuuuuuuuuuuuu">#N/A</definedName>
    <definedName name="kjuiyyyyyyyyyyyyyyyyyy">#N/A</definedName>
    <definedName name="kjykhjy">#N/A</definedName>
    <definedName name="kk">#REF!</definedName>
    <definedName name="kkkkkkkkkkkkkkkk">#N/A</definedName>
    <definedName name="kkljkjjjjjjjjjjjjj">#N/A</definedName>
    <definedName name="kl">#REF!</definedName>
    <definedName name="kljhjkghv" hidden="1">{#N/A,#N/A,TRUE,"Лист1";#N/A,#N/A,TRUE,"Лист2";#N/A,#N/A,TRUE,"Лист3"}</definedName>
    <definedName name="kljjhgfhg">#N/A</definedName>
    <definedName name="klkjkjhhffdx">#N/A</definedName>
    <definedName name="klljjjhjgghf" hidden="1">{#N/A,#N/A,TRUE,"Лист1";#N/A,#N/A,TRUE,"Лист2";#N/A,#N/A,TRUE,"Лист3"}</definedName>
    <definedName name="kmnjnj">#N/A</definedName>
    <definedName name="knkn.n.">#N/A</definedName>
    <definedName name="KorQnt">[31]Параметры!$B$5</definedName>
    <definedName name="KotList">[31]Лист!$A$260</definedName>
    <definedName name="KotQnt">[31]Лист!$B$261</definedName>
    <definedName name="Kpost">#REF!</definedName>
    <definedName name="kpp">[68]Титульный!$F$16</definedName>
    <definedName name="kr">'[72]Сводка - лизинг'!$C$17</definedName>
    <definedName name="ktzuk" hidden="1">{#N/A,#N/A,FALSE,"Aging Summary";#N/A,#N/A,FALSE,"Ratio Analysis";#N/A,#N/A,FALSE,"Test 120 Day Accts";#N/A,#N/A,FALSE,"Tickmarks"}</definedName>
    <definedName name="kuykjhjkhy">#N/A</definedName>
    <definedName name="l">[73]drivers!$C$6</definedName>
    <definedName name="LACO">[21]Dbase!$B$37</definedName>
    <definedName name="LACO_1">[21]Heads!$B$89:$W$89</definedName>
    <definedName name="LACO_10">[21]Heads!$B$107:$W$107</definedName>
    <definedName name="LACO_11">[21]Heads!$B$109:$W$109</definedName>
    <definedName name="LACO_12">[21]Heads!$B$111:$W$111</definedName>
    <definedName name="LACO_13">[21]Heads!$B$113:$W$113</definedName>
    <definedName name="LACO_14">[21]Heads!$B$115:$W$115</definedName>
    <definedName name="LACO_15">[21]Heads!$B$117:$W$117</definedName>
    <definedName name="LACO_16">[21]Heads!$B$119:$W$119</definedName>
    <definedName name="LACO_17">[21]Heads!$B$121:$W$121</definedName>
    <definedName name="LACO_18">[21]Heads!$B$123:$W$123</definedName>
    <definedName name="LACO_19">[21]Heads!$B$125:$W$125</definedName>
    <definedName name="LACO_2">[21]Heads!$B$91:$W$91</definedName>
    <definedName name="LACO_3">[21]Heads!$B$93:$W$93</definedName>
    <definedName name="LACO_4">[21]Heads!$B$95:$W$95</definedName>
    <definedName name="LACO_5">[21]Heads!$B$97:$W$97</definedName>
    <definedName name="LACO_6">[21]Heads!$B$99:$W$99</definedName>
    <definedName name="LACO_7">[21]Heads!$B$101:$W$101</definedName>
    <definedName name="LACO_8">[21]Heads!$B$103:$W$103</definedName>
    <definedName name="LACO_9">[21]Heads!$B$105:$W$105</definedName>
    <definedName name="Language">#REF!</definedName>
    <definedName name="LanguageID">[24]Language!$A$2</definedName>
    <definedName name="likuih" hidden="1">{#N/A,#N/A,TRUE,"Лист1";#N/A,#N/A,TRUE,"Лист2";#N/A,#N/A,TRUE,"Лист3"}</definedName>
    <definedName name="lim">[74]SET!$B$4</definedName>
    <definedName name="limcount" hidden="1">1</definedName>
    <definedName name="LINE">#REF!</definedName>
    <definedName name="LINE2">#REF!</definedName>
    <definedName name="LINK_1">#REF!</definedName>
    <definedName name="LINK_2A">#REF!</definedName>
    <definedName name="LINK_2B">#REF!</definedName>
    <definedName name="LISTA_BOX_1">#REF!</definedName>
    <definedName name="LISTA_BOX_2A">#REF!</definedName>
    <definedName name="LISTA_BOX_2B">#REF!</definedName>
    <definedName name="lkj" hidden="1">{#N/A,#N/A,FALSE,"Aging Summary";#N/A,#N/A,FALSE,"Ratio Analysis";#N/A,#N/A,FALSE,"Test 120 Day Accts";#N/A,#N/A,FALSE,"Tickmarks"}</definedName>
    <definedName name="lkjjjjjjjjjjjj">#N/A</definedName>
    <definedName name="lkjklhjkghjffgd">#N/A</definedName>
    <definedName name="lkjkljhjkjhghjfg">#N/A</definedName>
    <definedName name="lkkkkkkkkkkkkkk">#N/A</definedName>
    <definedName name="lkkljhhggtg" hidden="1">{#N/A,#N/A,TRUE,"Лист1";#N/A,#N/A,TRUE,"Лист2";#N/A,#N/A,TRUE,"Лист3"}</definedName>
    <definedName name="lkljhjhghggf">#N/A</definedName>
    <definedName name="lkljkjhjhggfdgf" hidden="1">{#N/A,#N/A,TRUE,"Лист1";#N/A,#N/A,TRUE,"Лист2";#N/A,#N/A,TRUE,"Лист3"}</definedName>
    <definedName name="lkljkjhjkjh">#N/A</definedName>
    <definedName name="lklkjkjhjhfg">#N/A</definedName>
    <definedName name="lklkkllk">#N/A</definedName>
    <definedName name="lklkljkhjhgh">#N/A</definedName>
    <definedName name="lklklkjkj">#N/A</definedName>
    <definedName name="ll">#N/A</definedName>
    <definedName name="lll">BlankMacro1</definedName>
    <definedName name="LMKN">#N/A</definedName>
    <definedName name="loan_amount">'[62]Кредитный калькулятор'!$D$5</definedName>
    <definedName name="logic">[37]TEHSHEET!$C$2:$C$3</definedName>
    <definedName name="LOOK_01">[21]Dbase!$AH$27</definedName>
    <definedName name="LOOK_27">[21]Dbase!$AI$27</definedName>
    <definedName name="LOOK_DATA">[21]Dbase!$B$13:$AB$25</definedName>
    <definedName name="LOOKUP_1">[21]Dbase!$AY$4:$AZ$7</definedName>
    <definedName name="LOOKUP_2">[21]Note!$C$77:$E$79</definedName>
    <definedName name="m">#REF!</definedName>
    <definedName name="MA">#N/A</definedName>
    <definedName name="MACO_09">[21]Curves!$A$220:$H$267</definedName>
    <definedName name="MAJ_CON_EQP">#REF!</definedName>
    <definedName name="MAR">#REF!</definedName>
    <definedName name="MARGIN">[0]!MARGIN</definedName>
    <definedName name="markup">1.03</definedName>
    <definedName name="masaru">#REF!</definedName>
    <definedName name="MASVT">[21]Tables!$C$2:$AA$14</definedName>
    <definedName name="mAT">BlankMacro1</definedName>
    <definedName name="MAT_1">'[50]Dati Caricati'!$B$7:$B$135</definedName>
    <definedName name="MAT_2">'[50]Dati Caricati'!$B$139:$B$357</definedName>
    <definedName name="MAT_3">'[50]Dati Caricati'!$B$361:$B$394</definedName>
    <definedName name="MAT_4">'[50]Dati Caricati'!$B$398:$B$511</definedName>
    <definedName name="materials">BlankMacro1</definedName>
    <definedName name="MAY">#REF!</definedName>
    <definedName name="mayumi">#REF!</definedName>
    <definedName name="MECHANICAL">#REF!</definedName>
    <definedName name="MENU">[12]HO_hrs!$AZ$1</definedName>
    <definedName name="MG_A">#REF!</definedName>
    <definedName name="mhgg">#N/A</definedName>
    <definedName name="mhyt" hidden="1">{#N/A,#N/A,TRUE,"Лист1";#N/A,#N/A,TRUE,"Лист2";#N/A,#N/A,TRUE,"Лист3"}</definedName>
    <definedName name="MinCash">[40]Gen!$B$46</definedName>
    <definedName name="MISC">[21]Heads!$B$75:$W$77</definedName>
    <definedName name="MIXE">[21]Heads!$B$83:$W$85</definedName>
    <definedName name="mjghggggggggggggg">#N/A</definedName>
    <definedName name="mjhhhhhujy">#N/A</definedName>
    <definedName name="mjhuiy" hidden="1">{#N/A,#N/A,TRUE,"Лист1";#N/A,#N/A,TRUE,"Лист2";#N/A,#N/A,TRUE,"Лист3"}</definedName>
    <definedName name="mjnnnnnnnnnnnnnnkjnmh">#N/A</definedName>
    <definedName name="mjujy">#N/A</definedName>
    <definedName name="MmExcelLinker_6E24F10A_D93B_4197_A91F_1E8C46B84DD5">РТ передача [75]ээ!$I$76:$I$76</definedName>
    <definedName name="mmm" hidden="1">{#N/A,#N/A,FALSE,"Себестоимсть-97"}</definedName>
    <definedName name="mnbhjf">#N/A</definedName>
    <definedName name="mnghr">#N/A</definedName>
    <definedName name="mnmbnvb">#N/A</definedName>
    <definedName name="mnnjjjjjjjjjjjjj" hidden="1">{#N/A,#N/A,TRUE,"Лист1";#N/A,#N/A,TRUE,"Лист2";#N/A,#N/A,TRUE,"Лист3"}</definedName>
    <definedName name="MO">#REF!</definedName>
    <definedName name="Mode2011">[76]Титульный!$F$20</definedName>
    <definedName name="Mode2012">[76]Титульный!$F$22</definedName>
    <definedName name="ModePrd">[19]Титульный!$F$27</definedName>
    <definedName name="Money1">'[77]Cost 2004-2008'!$B$1</definedName>
    <definedName name="Money11">'[77]Cost 2004-2008'!$B$1</definedName>
    <definedName name="MONTH">#REF!</definedName>
    <definedName name="months_per_period">INDEX({12,6,3,2,1,0.5,0.25},MATCH('[78]Кредитный калькулятор'!#REF!,frequency,0))</definedName>
    <definedName name="morita">#REF!</definedName>
    <definedName name="moritam">'[20]合成単価作成・-BLDG'!#REF!</definedName>
    <definedName name="moritavn">#REF!</definedName>
    <definedName name="MR_LIST">[65]REESTR_MO!$D$2:$D$76</definedName>
    <definedName name="Mrsupdet">#REF!</definedName>
    <definedName name="N">#REF!</definedName>
    <definedName name="Nada">[0]!Nada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 hidden="1">{#N/A,#N/A,FALSE,"Aging Summary";#N/A,#N/A,FALSE,"Ratio Analysis";#N/A,#N/A,FALSE,"Test 120 Day Accts";#N/A,#N/A,FALSE,"Tickmarks"}</definedName>
    <definedName name="name1">'[47]Master Inputs Start here'!$F$6</definedName>
    <definedName name="NAME110">#REF!,#REF!,#REF!,#REF!,#REF!,#REF!,#REF!,#REF!</definedName>
    <definedName name="NAME111">#REF!,#REF!,#REF!,#REF!,#REF!,#REF!,#REF!,#REF!</definedName>
    <definedName name="NAME112">#REF!,#REF!,#REF!,#REF!,#REF!,#REF!,#REF!,#REF!</definedName>
    <definedName name="NAME113">#REF!,#REF!,#REF!,#REF!,#REF!,#REF!,#REF!,#REF!</definedName>
    <definedName name="NAME114">#REF!,#REF!,#REF!,#REF!,#REF!,#REF!,#REF!,#REF!</definedName>
    <definedName name="NAME115">#REF!,#REF!,#REF!,#REF!,#REF!,#REF!,#REF!,#REF!</definedName>
    <definedName name="NAME116">#REF!,#REF!,#REF!,#REF!,#REF!,#REF!,#REF!,#REF!</definedName>
    <definedName name="NAME117">#REF!,#REF!,#REF!,#REF!,#REF!,#REF!,#REF!,#REF!</definedName>
    <definedName name="NAME118">#REF!,#REF!,#REF!,#REF!,#REF!,#REF!,#REF!,#REF!</definedName>
    <definedName name="NAME119">#REF!,#REF!,#REF!,#REF!,#REF!,#REF!,#REF!,#REF!</definedName>
    <definedName name="NAME12">#REF!,#REF!,#REF!,#REF!,#REF!,#REF!,#REF!,#REF!</definedName>
    <definedName name="NAME120">#REF!,#REF!,#REF!,#REF!,#REF!,#REF!,#REF!,#REF!</definedName>
    <definedName name="NAME121">#REF!,#REF!,#REF!,#REF!,#REF!,#REF!,#REF!,#REF!</definedName>
    <definedName name="NAME122">#REF!,#REF!,#REF!,#REF!,#REF!,#REF!,#REF!,#REF!</definedName>
    <definedName name="NAME123">#REF!,#REF!,#REF!,#REF!,#REF!,#REF!,#REF!,#REF!</definedName>
    <definedName name="NAME124">#REF!,#REF!,#REF!,#REF!,#REF!,#REF!,#REF!,#REF!</definedName>
    <definedName name="NAME125">#REF!,#REF!,#REF!,#REF!,#REF!,#REF!,#REF!,#REF!</definedName>
    <definedName name="NAME126">#REF!,#REF!,#REF!,#REF!,#REF!,#REF!,#REF!,#REF!</definedName>
    <definedName name="NAME127">#REF!,#REF!,#REF!,#REF!,#REF!,#REF!,#REF!,#REF!</definedName>
    <definedName name="NAME128">#REF!,#REF!,#REF!,#REF!,#REF!,#REF!,#REF!,#REF!</definedName>
    <definedName name="NAME129">#REF!,#REF!,#REF!,#REF!,#REF!,#REF!,#REF!,#REF!</definedName>
    <definedName name="NAME13">#REF!,#REF!,#REF!,#REF!,#REF!,#REF!,#REF!,#REF!</definedName>
    <definedName name="NAME130">#REF!,#REF!,#REF!,#REF!,#REF!,#REF!,#REF!,#REF!</definedName>
    <definedName name="NAME131">#REF!,#REF!,#REF!,#REF!,#REF!,#REF!,#REF!,#REF!</definedName>
    <definedName name="NAME132">#REF!,#REF!,#REF!,#REF!,#REF!,#REF!,#REF!,#REF!</definedName>
    <definedName name="NAME133">#REF!,#REF!,#REF!,#REF!,#REF!,#REF!,#REF!,#REF!</definedName>
    <definedName name="NAME134">#REF!,#REF!,#REF!,#REF!,#REF!,#REF!,#REF!,#REF!</definedName>
    <definedName name="NAME135">#REF!,#REF!,#REF!,#REF!,#REF!,#REF!,#REF!,#REF!</definedName>
    <definedName name="NAME136">#REF!,#REF!,#REF!,#REF!,#REF!,#REF!,#REF!,#REF!</definedName>
    <definedName name="NAME137">#REF!,#REF!,#REF!,#REF!,#REF!,#REF!,#REF!,#REF!</definedName>
    <definedName name="NAME138">#REF!,#REF!,#REF!,#REF!,#REF!,#REF!,#REF!,#REF!</definedName>
    <definedName name="NAME139">#REF!,#REF!,#REF!,#REF!,#REF!,#REF!,#REF!,#REF!</definedName>
    <definedName name="NAME14">#REF!,#REF!,#REF!,#REF!,#REF!,#REF!,#REF!,#REF!</definedName>
    <definedName name="NAME140">#REF!,#REF!,#REF!,#REF!,#REF!,#REF!,#REF!,#REF!</definedName>
    <definedName name="NAME141">#REF!,#REF!,#REF!,#REF!,#REF!,#REF!,#REF!,#REF!</definedName>
    <definedName name="NAME142">#REF!,#REF!,#REF!,#REF!,#REF!,#REF!,#REF!,#REF!</definedName>
    <definedName name="NAME143">#REF!,#REF!,#REF!,#REF!,#REF!,#REF!,#REF!,#REF!</definedName>
    <definedName name="NAME144">#REF!,#REF!,#REF!,#REF!,#REF!,#REF!,#REF!,#REF!</definedName>
    <definedName name="NAME145">#REF!,#REF!,#REF!,#REF!,#REF!,#REF!,#REF!,#REF!</definedName>
    <definedName name="NAME146">#REF!,#REF!,#REF!,#REF!,#REF!,#REF!,#REF!,#REF!</definedName>
    <definedName name="NAME147">#REF!,#REF!,#REF!,#REF!,#REF!,#REF!,#REF!,#REF!</definedName>
    <definedName name="NAME148">#REF!,#REF!,#REF!,#REF!,#REF!,#REF!,#REF!,#REF!</definedName>
    <definedName name="NAME149">#REF!,#REF!,#REF!,#REF!,#REF!,#REF!,#REF!,#REF!</definedName>
    <definedName name="NAME15">#REF!,#REF!,#REF!,#REF!,#REF!,#REF!,#REF!,#REF!</definedName>
    <definedName name="NAME150">#REF!,#REF!,#REF!,#REF!,#REF!,#REF!,#REF!,#REF!</definedName>
    <definedName name="NAME151">#REF!,#REF!,#REF!,#REF!,#REF!,#REF!,#REF!,#REF!</definedName>
    <definedName name="NAME152">#REF!,#REF!,#REF!,#REF!,#REF!,#REF!,#REF!,#REF!</definedName>
    <definedName name="NAME153">#REF!,#REF!,#REF!,#REF!,#REF!,#REF!,#REF!,#REF!</definedName>
    <definedName name="NAME154">#REF!,#REF!,#REF!,#REF!,#REF!,#REF!,#REF!,#REF!</definedName>
    <definedName name="NAME155">#REF!,#REF!,#REF!,#REF!,#REF!,#REF!,#REF!,#REF!</definedName>
    <definedName name="NAME156">#REF!,#REF!,#REF!,#REF!,#REF!,#REF!,#REF!,#REF!</definedName>
    <definedName name="NAME157">#REF!,#REF!,#REF!,#REF!,#REF!,#REF!,#REF!,#REF!</definedName>
    <definedName name="NAME158">#REF!,#REF!,#REF!,#REF!,#REF!,#REF!,#REF!,#REF!</definedName>
    <definedName name="NAME159">#REF!,#REF!,#REF!,#REF!,#REF!,#REF!,#REF!,#REF!</definedName>
    <definedName name="NAME16">#REF!,#REF!,#REF!,#REF!,#REF!,#REF!,#REF!,#REF!</definedName>
    <definedName name="NAME160">#REF!,#REF!,#REF!,#REF!,#REF!,#REF!,#REF!,#REF!</definedName>
    <definedName name="NAME161">#REF!,#REF!,#REF!,#REF!,#REF!,#REF!,#REF!,#REF!</definedName>
    <definedName name="NAME162">#REF!,#REF!,#REF!,#REF!,#REF!,#REF!,#REF!,#REF!</definedName>
    <definedName name="NAME17">#REF!,#REF!,#REF!,#REF!,#REF!,#REF!,#REF!,#REF!</definedName>
    <definedName name="NAME18">#REF!,#REF!,#REF!,#REF!,#REF!,#REF!,#REF!,#REF!</definedName>
    <definedName name="NAME19">#REF!,#REF!,#REF!,#REF!,#REF!,#REF!,#REF!,#REF!</definedName>
    <definedName name="NAME210">#REF!,#REF!,#REF!,#REF!,#REF!,#REF!,#REF!</definedName>
    <definedName name="NAME211">#REF!,#REF!,#REF!,#REF!,#REF!,#REF!,#REF!</definedName>
    <definedName name="NAME212">#REF!,#REF!,#REF!,#REF!,#REF!,#REF!,#REF!</definedName>
    <definedName name="NAME213">#REF!,#REF!,#REF!,#REF!,#REF!,#REF!,#REF!</definedName>
    <definedName name="NAME214">#REF!,#REF!,#REF!,#REF!,#REF!,#REF!,#REF!</definedName>
    <definedName name="NAME215">#REF!,#REF!,#REF!,#REF!,#REF!,#REF!,#REF!</definedName>
    <definedName name="NAME216">#REF!,#REF!,#REF!,#REF!,#REF!,#REF!,#REF!</definedName>
    <definedName name="NAME217">#REF!,#REF!,#REF!,#REF!,#REF!,#REF!,#REF!</definedName>
    <definedName name="NAME218">#REF!,#REF!,#REF!,#REF!,#REF!,#REF!,#REF!</definedName>
    <definedName name="NAME219">#REF!,#REF!,#REF!,#REF!,#REF!,#REF!,#REF!</definedName>
    <definedName name="NAME22">#REF!</definedName>
    <definedName name="NAME220">#REF!,#REF!,#REF!,#REF!,#REF!,#REF!,#REF!</definedName>
    <definedName name="NAME221">#REF!,#REF!,#REF!,#REF!,#REF!,#REF!,#REF!</definedName>
    <definedName name="NAME222">#REF!,#REF!,#REF!,#REF!,#REF!,#REF!,#REF!</definedName>
    <definedName name="NAME223">#REF!,#REF!,#REF!,#REF!,#REF!,#REF!,#REF!</definedName>
    <definedName name="NAME224">#REF!,#REF!,#REF!,#REF!,#REF!,#REF!,#REF!</definedName>
    <definedName name="NAME225">#REF!,#REF!,#REF!,#REF!,#REF!,#REF!,#REF!</definedName>
    <definedName name="NAME226">#REF!,#REF!,#REF!,#REF!,#REF!,#REF!,#REF!</definedName>
    <definedName name="NAME227">#REF!,#REF!,#REF!,#REF!,#REF!,#REF!,#REF!</definedName>
    <definedName name="NAME228">#REF!,#REF!,#REF!,#REF!,#REF!,#REF!,#REF!</definedName>
    <definedName name="NAME229">#REF!,#REF!,#REF!,#REF!,#REF!,#REF!,#REF!</definedName>
    <definedName name="NAME23">#REF!,#REF!,#REF!,#REF!,#REF!,#REF!,#REF!</definedName>
    <definedName name="NAME230">#REF!,#REF!,#REF!,#REF!,#REF!,#REF!,#REF!</definedName>
    <definedName name="NAME231">#REF!,#REF!,#REF!,#REF!,#REF!,#REF!,#REF!</definedName>
    <definedName name="NAME232">#REF!,#REF!,#REF!,#REF!,#REF!,#REF!,#REF!</definedName>
    <definedName name="NAME233">#REF!,#REF!,#REF!,#REF!,#REF!,#REF!,#REF!</definedName>
    <definedName name="NAME234">#REF!,#REF!,#REF!,#REF!,#REF!,#REF!,#REF!</definedName>
    <definedName name="NAME235">#REF!,#REF!,#REF!,#REF!,#REF!,#REF!,#REF!</definedName>
    <definedName name="NAME236">#REF!,#REF!,#REF!,#REF!,#REF!,#REF!,#REF!</definedName>
    <definedName name="NAME237">#REF!,#REF!,#REF!,#REF!,#REF!,#REF!,#REF!</definedName>
    <definedName name="NAME238">#REF!,#REF!,#REF!,#REF!,#REF!,#REF!,#REF!</definedName>
    <definedName name="NAME239">#REF!,#REF!,#REF!,#REF!,#REF!,#REF!,#REF!</definedName>
    <definedName name="NAME24">#REF!,#REF!,#REF!,#REF!,#REF!,#REF!,#REF!</definedName>
    <definedName name="NAME240">#REF!,#REF!,#REF!,#REF!,#REF!,#REF!,#REF!</definedName>
    <definedName name="NAME241">#REF!,#REF!,#REF!,#REF!,#REF!,#REF!,#REF!</definedName>
    <definedName name="NAME242">#REF!,#REF!,#REF!,#REF!,#REF!,#REF!,#REF!</definedName>
    <definedName name="NAME243">#REF!,#REF!,#REF!,#REF!,#REF!,#REF!,#REF!</definedName>
    <definedName name="NAME244">#REF!,#REF!,#REF!,#REF!,#REF!,#REF!,#REF!</definedName>
    <definedName name="NAME245">#REF!,#REF!,#REF!,#REF!,#REF!,#REF!,#REF!</definedName>
    <definedName name="NAME246">#REF!,#REF!,#REF!,#REF!,#REF!,#REF!,#REF!</definedName>
    <definedName name="NAME247">#REF!,#REF!,#REF!,#REF!,#REF!,#REF!,#REF!</definedName>
    <definedName name="NAME248">#REF!,#REF!,#REF!,#REF!,#REF!,#REF!,#REF!</definedName>
    <definedName name="NAME249">#REF!,#REF!,#REF!,#REF!,#REF!,#REF!,#REF!</definedName>
    <definedName name="NAME25">#REF!,#REF!,#REF!,#REF!,#REF!,#REF!,#REF!</definedName>
    <definedName name="NAME250">#REF!,#REF!,#REF!,#REF!,#REF!,#REF!,#REF!</definedName>
    <definedName name="NAME251">#REF!,#REF!,#REF!,#REF!,#REF!,#REF!,#REF!</definedName>
    <definedName name="NAME252">#REF!,#REF!,#REF!,#REF!,#REF!,#REF!,#REF!</definedName>
    <definedName name="NAME253">#REF!,#REF!,#REF!,#REF!,#REF!,#REF!,#REF!</definedName>
    <definedName name="NAME254">#REF!,#REF!,#REF!,#REF!,#REF!,#REF!,#REF!</definedName>
    <definedName name="NAME255">#REF!,#REF!,#REF!,#REF!,#REF!,#REF!,#REF!</definedName>
    <definedName name="NAME256">#REF!,#REF!,#REF!,#REF!,#REF!,#REF!,#REF!</definedName>
    <definedName name="NAME257">#REF!,#REF!,#REF!,#REF!,#REF!,#REF!,#REF!</definedName>
    <definedName name="NAME258">#REF!,#REF!,#REF!,#REF!,#REF!,#REF!,#REF!</definedName>
    <definedName name="NAME259">#REF!,#REF!,#REF!,#REF!,#REF!,#REF!,#REF!</definedName>
    <definedName name="NAME26">#REF!,#REF!,#REF!,#REF!,#REF!,#REF!,#REF!</definedName>
    <definedName name="NAME260">#REF!,#REF!,#REF!,#REF!,#REF!,#REF!,#REF!</definedName>
    <definedName name="NAME261">#REF!,#REF!,#REF!,#REF!,#REF!,#REF!,#REF!</definedName>
    <definedName name="NAME262">#REF!,#REF!,#REF!,#REF!,#REF!,#REF!,#REF!</definedName>
    <definedName name="NAME27">#REF!,#REF!,#REF!,#REF!,#REF!,#REF!,#REF!</definedName>
    <definedName name="NAME28">#REF!,#REF!,#REF!,#REF!,#REF!,#REF!,#REF!</definedName>
    <definedName name="NAME29">#REF!,#REF!,#REF!,#REF!,#REF!,#REF!,#REF!</definedName>
    <definedName name="Names">#REF!</definedName>
    <definedName name="NasPotrEE">[31]Параметры!$B$10</definedName>
    <definedName name="NasPotrEEList">[31]Лист!$A$150</definedName>
    <definedName name="nazev">#REF!</definedName>
    <definedName name="nbbcbvx">#N/A</definedName>
    <definedName name="nbbvgf" hidden="1">{#N/A,#N/A,TRUE,"Лист1";#N/A,#N/A,TRUE,"Лист2";#N/A,#N/A,TRUE,"Лист3"}</definedName>
    <definedName name="nbghhhhhhhhhhhhhhhhhhhhhh">#N/A</definedName>
    <definedName name="nbhggggggggggggg">#N/A</definedName>
    <definedName name="nbhgggggggggggggggg">#N/A</definedName>
    <definedName name="nbhhhhhhhhhhhhhhhh">#N/A</definedName>
    <definedName name="nbjhgy">#N/A</definedName>
    <definedName name="nbnbbnvbnvvcvbcvc">#N/A</definedName>
    <definedName name="nbnbfders">#N/A</definedName>
    <definedName name="nbnvnbfgdsdfs">#N/A</definedName>
    <definedName name="nbvbnfddddddddddddddddddd">#N/A</definedName>
    <definedName name="nbvgfhcf">#N/A</definedName>
    <definedName name="nbvgggggggggggggggggg" hidden="1">{#N/A,#N/A,TRUE,"Лист1";#N/A,#N/A,TRUE,"Лист2";#N/A,#N/A,TRUE,"Лист3"}</definedName>
    <definedName name="nbvghfgdx">#N/A</definedName>
    <definedName name="ňđĺňčé">#REF!</definedName>
    <definedName name="net">[51]FST5!$G$100:$G$116,[0]!P1_net</definedName>
    <definedName name="NET_1">#REF!</definedName>
    <definedName name="NET_ANA">#REF!</definedName>
    <definedName name="NET_ANA_1">#REF!</definedName>
    <definedName name="NET_ANA_2">#REF!</definedName>
    <definedName name="NEW_FORM">[21]Dbase!$B$2:$AA$37</definedName>
    <definedName name="NEWB">[21]Tables!$E$87</definedName>
    <definedName name="NewSourceFile">[79]Сведения!#REF!</definedName>
    <definedName name="nfgjn">#N/A</definedName>
    <definedName name="nfyz">#N/A</definedName>
    <definedName name="nghf">#N/A</definedName>
    <definedName name="nghjk">#N/A</definedName>
    <definedName name="nhghfgfgf">#N/A</definedName>
    <definedName name="nhguy" hidden="1">{#N/A,#N/A,TRUE,"Лист1";#N/A,#N/A,TRUE,"Лист2";#N/A,#N/A,TRUE,"Лист3"}</definedName>
    <definedName name="njhgyhjftxcdfxnkl">#N/A</definedName>
    <definedName name="njhhhhhhhhhhhhhd">#N/A</definedName>
    <definedName name="njkhgjhghfhg" hidden="1">{#N/A,#N/A,TRUE,"Лист1";#N/A,#N/A,TRUE,"Лист2";#N/A,#N/A,TRUE,"Лист3"}</definedName>
    <definedName name="nkjgyuff">#N/A</definedName>
    <definedName name="nmbhhhhhhhhhhhhhhhhhhhh">#N/A</definedName>
    <definedName name="nmbnbnc">#N/A</definedName>
    <definedName name="nmmbnbv">#N/A</definedName>
    <definedName name="NMT">[0]!NMT</definedName>
    <definedName name="nnngggggggggggggggggggggggggg" hidden="1">{#N/A,#N/A,TRUE,"Лист1";#N/A,#N/A,TRUE,"Лист2";#N/A,#N/A,TRUE,"Лист3"}</definedName>
    <definedName name="No.15">#REF!</definedName>
    <definedName name="No.22">[80]WACC!#REF!</definedName>
    <definedName name="No.7">#REF!</definedName>
    <definedName name="NO_CU">[21]Note!$C$13</definedName>
    <definedName name="NO_ED">[21]Note!$H$48</definedName>
    <definedName name="NO_EX">[21]Note!$F$13</definedName>
    <definedName name="NO_PD1">[21]Note!$C$5</definedName>
    <definedName name="NO_PD2">[21]Note!$C$7</definedName>
    <definedName name="NO_PR">[21]Note!$C$9</definedName>
    <definedName name="NO_UN">[21]Note!$F$9</definedName>
    <definedName name="NO_XC">[21]Note!$C$15</definedName>
    <definedName name="NOEQ">[21]Dbase!$C$29</definedName>
    <definedName name="NOEQ_1">[21]Heads!$B$169:$C$174</definedName>
    <definedName name="NOEQ_10">[21]Heads!$B$233:$C$238</definedName>
    <definedName name="NOEQ_11">[21]Heads!$B$240:$C$245</definedName>
    <definedName name="NOEQ_12">[21]Heads!$B$247:$C$252</definedName>
    <definedName name="NOEQ_13">[21]Heads!$B$254:$C$259</definedName>
    <definedName name="NOEQ_14">[21]Heads!$B$261:$C$266</definedName>
    <definedName name="NOEQ_15">[21]Heads!$B$268:$C$273</definedName>
    <definedName name="NOEQ_16">[21]Heads!$B$275:$C$280</definedName>
    <definedName name="NOEQ_17">[21]Heads!$B$282:$C$287</definedName>
    <definedName name="NOEQ_18">[21]Heads!$B$289:$C$294</definedName>
    <definedName name="NOEQ_19">[21]Heads!$B$296:$C$301</definedName>
    <definedName name="NOEQ_2">[21]Heads!$B$176:$C$181</definedName>
    <definedName name="NOEQ_3">[21]Heads!$B$183:$C$188</definedName>
    <definedName name="NOEQ_4">[21]Heads!$B$191:$C$196</definedName>
    <definedName name="NOEQ_5">[21]Heads!$B$198:$C$203</definedName>
    <definedName name="NOEQ_6">[21]Heads!$B$205:$C$210</definedName>
    <definedName name="NOEQ_7">[21]Heads!$B$212:$C$217</definedName>
    <definedName name="NOEQ_8">[21]Heads!$B$219:$C$224</definedName>
    <definedName name="NOEQ_9">[21]Heads!$B$226:$C$231</definedName>
    <definedName name="NOM">#REF!</definedName>
    <definedName name="NOTA_P2">'[21]Page 2'!$C$79</definedName>
    <definedName name="NOV">#REF!</definedName>
    <definedName name="nper">term*periods_per_year</definedName>
    <definedName name="NSA_B_1">'[50]Dati Caricati'!$N$7:$N$135</definedName>
    <definedName name="NSA_B_2">'[50]Dati Caricati'!$N$139:$N$357</definedName>
    <definedName name="NSA_B_3">'[50]Dati Caricati'!$N$361:$N$394</definedName>
    <definedName name="NSA_B_4">'[50]Dati Caricati'!$N$398:$N$511</definedName>
    <definedName name="NSA_F_1">'[50]Dati Caricati'!$O$7:$O$135</definedName>
    <definedName name="NSA_F_2">'[50]Dati Caricati'!$O$139:$O$357</definedName>
    <definedName name="NSA_F_3">'[50]Dati Caricati'!$O$361:$O$394</definedName>
    <definedName name="NSA_F_4">'[50]Dati Caricati'!$O$398:$O$511</definedName>
    <definedName name="NSRF">#REF!</definedName>
    <definedName name="Num">[30]Свод!$D$28:$O$28</definedName>
    <definedName name="NUMERO">[21]Dbase!$A$1</definedName>
    <definedName name="NVV">#REF!</definedName>
    <definedName name="o">#N/A</definedName>
    <definedName name="OCT">#REF!</definedName>
    <definedName name="odaki">#REF!</definedName>
    <definedName name="oiipiuojhkh">#N/A</definedName>
    <definedName name="oijjjjjjjjjjjjjj" hidden="1">{#N/A,#N/A,TRUE,"Лист1";#N/A,#N/A,TRUE,"Лист2";#N/A,#N/A,TRUE,"Лист3"}</definedName>
    <definedName name="oijnhvfgc">#N/A</definedName>
    <definedName name="oikjjjjjjjjjjjjjjjjjjjjjjjj">#N/A</definedName>
    <definedName name="oikjkjjkn">#N/A</definedName>
    <definedName name="oikkkkkkkkkkkkkkkkkkkkkkk" hidden="1">{#N/A,#N/A,TRUE,"Лист1";#N/A,#N/A,TRUE,"Лист2";#N/A,#N/A,TRUE,"Лист3"}</definedName>
    <definedName name="oilkkh" hidden="1">{#N/A,#N/A,TRUE,"Лист1";#N/A,#N/A,TRUE,"Лист2";#N/A,#N/A,TRUE,"Лист3"}</definedName>
    <definedName name="oinunyg">#N/A</definedName>
    <definedName name="oioiiuiuyofyyyyyyyyyyyyyyyyyyyyy">#N/A</definedName>
    <definedName name="oioiiuuuuuuuuuuuuuu">#N/A</definedName>
    <definedName name="oioiuiouiuyyt">#N/A</definedName>
    <definedName name="oioouiui">#N/A</definedName>
    <definedName name="oiougy">#N/A</definedName>
    <definedName name="oiouiuiyuyt">#N/A</definedName>
    <definedName name="oiouiuygyufg">#N/A</definedName>
    <definedName name="oiuuyyyyyyyyyyyyyyy" hidden="1">{#N/A,#N/A,TRUE,"Лист1";#N/A,#N/A,TRUE,"Лист2";#N/A,#N/A,TRUE,"Лист3"}</definedName>
    <definedName name="ojkjkhjgghfd" hidden="1">{#N/A,#N/A,TRUE,"Лист1";#N/A,#N/A,TRUE,"Лист2";#N/A,#N/A,TRUE,"Лист3"}</definedName>
    <definedName name="OKTMO">#REF!</definedName>
    <definedName name="OLDB">[21]Tables!$E$77</definedName>
    <definedName name="öó">#N/A</definedName>
    <definedName name="ooiumuhggc">#N/A</definedName>
    <definedName name="oopoooooooooooooooo" hidden="1">{#N/A,#N/A,TRUE,"Лист1";#N/A,#N/A,TRUE,"Лист2";#N/A,#N/A,TRUE,"Лист3"}</definedName>
    <definedName name="opmes">[44]I!$C$2</definedName>
    <definedName name="ORE">#REF!</definedName>
    <definedName name="ORG">[61]Справочники!#REF!</definedName>
    <definedName name="Org_list">#REF!</definedName>
    <definedName name="ORG_U">#REF!</definedName>
    <definedName name="OTH_DATA">#REF!</definedName>
    <definedName name="OTH_LIST">#REF!</definedName>
    <definedName name="OTHER_PANEL">'[64]NEW-PANEL'!#REF!</definedName>
    <definedName name="p">'[81]Вводные данные систем'!#REF!</definedName>
    <definedName name="P_C">[30]Set!$D$3:$D$14</definedName>
    <definedName name="P1_dip" hidden="1">[51]FST5!$G$167:$G$172,[51]FST5!$G$174:$G$175,[51]FST5!$G$177:$G$180,[51]FST5!$G$182,[51]FST5!$G$184:$G$188,[51]FST5!$G$190,[51]FST5!$G$192:$G$194</definedName>
    <definedName name="P1_eso" hidden="1">[82]FST5!$G$167:$G$172,[82]FST5!$G$174:$G$175,[82]FST5!$G$177:$G$180,[82]FST5!$G$182,[82]FST5!$G$184:$G$188,[82]FST5!$G$190,[82]FST5!$G$192:$G$194</definedName>
    <definedName name="P1_ESO_PROT" hidden="1">#REF!,#REF!,#REF!,#REF!,#REF!,#REF!,#REF!,#REF!</definedName>
    <definedName name="P1_net" hidden="1">[82]FST5!$G$118:$G$123,[82]FST5!$G$125:$G$126,[82]FST5!$G$128:$G$131,[82]FST5!$G$133,[82]FST5!$G$135:$G$139,[82]FST5!$G$141,[82]FST5!$G$143:$G$145</definedName>
    <definedName name="P1_PROT_0" hidden="1">#REF!,#REF!,#REF!,#REF!,#REF!,#REF!,#REF!,#REF!,#REF!,#REF!,#REF!</definedName>
    <definedName name="P1_PROT_22" hidden="1">'[65]2.2'!$P$70:$P$71,'[65]2.2'!$J$88:$R$90,'[65]2.2'!$J$92:$R$94,'[65]2.2'!$J$96:$R$97,'[65]2.2'!$J$111:$R$111,'[65]2.2'!$J$115:$R$117,'[65]2.2'!$J$119:$R$121</definedName>
    <definedName name="P1_PROT_4" hidden="1">'[65]4'!$J$50:$N$61,'[65]4'!$P$50:$Z$61,'[65]4'!$AB$50:$AC$61,'[65]4'!$AD$3:$AI$69,'[65]4'!$A$63:$AC$71,'[65]4'!$B$20:$B$21,'[65]4'!$B$29:$B$31,'[65]4'!$L$10:$N$11,'[65]4'!$L$13:$N$16</definedName>
    <definedName name="P1_PROT_I1">[65]ИП!$F$20:$I$21,[65]ИП!$K$15:$T$15,[65]ИП!$K$1:$T$1,[65]ИП!$F$1:$I$1,[65]ИП!$K$18:$T$18,[65]ИП!$K$21:$T$21,[65]ИП!$K$23:$T$23,[65]ИП!$K$25:$T$25,[65]ИП!$A$26:$X$34</definedName>
    <definedName name="P1_PROT_I2" hidden="1">'[65]Ист-ики финанс-я'!$C$8:$L$11,'[65]Ист-ики финанс-я'!$C$13:$L$20,'[65]Ист-ики финанс-я'!$C$22:$L$25,'[65]Ист-ики финанс-я'!$C$28:$L$29</definedName>
    <definedName name="P1_PROT_I3" hidden="1">'[65]Расчет прибыли'!$C$10:$K$10,'[65]Расчет прибыли'!$C$12:$K$12,'[65]Расчет прибыли'!$C$16:$L$16,'[65]Расчет прибыли'!$C$18:$L$20,'[65]Расчет прибыли'!$C$22:$L$28</definedName>
    <definedName name="P1_SBT_PROT" hidden="1">#REF!,#REF!,#REF!,#REF!,#REF!,#REF!,#REF!</definedName>
    <definedName name="P1_SC_CLR" hidden="1">#REF!,#REF!,#REF!,#REF!,#REF!</definedName>
    <definedName name="P1_SC22" hidden="1">#REF!,#REF!,#REF!,#REF!,#REF!,#REF!</definedName>
    <definedName name="P1_SCOPE_16_PRT" hidden="1">'[83]16'!$E$15:$I$16,'[83]16'!$E$18:$I$20,'[83]16'!$E$23:$I$23,'[83]16'!$E$26:$I$26,'[83]16'!$E$29:$I$29,'[83]16'!$E$32:$I$32,'[83]16'!$E$35:$I$35,'[83]16'!$B$34,'[83]16'!$B$37</definedName>
    <definedName name="P1_SCOPE_17_PRT" hidden="1">'[83]17'!$E$13:$H$21,'[83]17'!$J$9:$J$11,'[83]17'!$J$13:$J$21,'[83]17'!$E$24:$H$26,'[83]17'!$E$28:$H$36,'[83]17'!$J$24:$M$26,'[83]17'!$J$28:$M$36,'[83]17'!$E$39:$H$41</definedName>
    <definedName name="P1_SCOPE_22" hidden="1">'[65]2.2'!$J$10:$R$10,'[65]2.2'!$J$12:$R$12,'[65]2.2'!$J$15:$R$16,'[65]2.2'!$J$19:$R$20,'[65]2.2'!$J$24:$R$24,'[65]2.2'!$J$27:$R$27,'[65]2.2'!$J$49:$R$51,'[65]2.2'!$J$53:$R$55</definedName>
    <definedName name="P1_SCOPE_4_PRT" hidden="1">'[83]4'!$F$23:$I$23,'[83]4'!$F$25:$I$25,'[83]4'!$F$27:$I$31,'[83]4'!$K$14:$N$20,'[83]4'!$K$23:$N$23,'[83]4'!$K$25:$N$25,'[83]4'!$K$27:$N$31,'[83]4'!$P$14:$S$20,'[83]4'!$P$23:$S$23</definedName>
    <definedName name="P1_SCOPE_5_PRT" hidden="1">'[83]5'!$F$23:$I$23,'[83]5'!$F$25:$I$25,'[83]5'!$F$27:$I$31,'[83]5'!$K$14:$N$21,'[83]5'!$K$23:$N$23,'[83]5'!$K$25:$N$25,'[83]5'!$K$27:$N$31,'[83]5'!$P$14:$S$21,'[83]5'!$P$23:$S$23</definedName>
    <definedName name="P1_SCOPE_CHK2" hidden="1">'[65]2'!$B$172:$N$174,'[65]2'!$B$187:$N$189,'[65]2'!$B$57:$N$59,'[65]2'!$B$71:$N$73,'[65]2'!$B$85:$N$87,'[65]2'!$B$99:$N$101,'[65]2'!$B$113:$N$115,'[65]2'!$B$128:$N$130</definedName>
    <definedName name="P1_SCOPE_CHK2.1" hidden="1">'[65]2.1'!$B$173:$R$175,'[65]2.1'!$B$188:$R$190,'[65]2.1'!$B$58:$R$60,'[65]2.1'!$B$72:$R$74,'[65]2.1'!$B$86:$R$88,'[65]2.1'!$B$100:$R$102,'[65]2.1'!$B$114:$R$116</definedName>
    <definedName name="P1_SCOPE_CHK2.2" hidden="1">'[65]2.2'!$B$164:$R$165,'[65]2.2'!$B$178:$R$179,'[65]2.2'!$B$57:$R$58,'[65]2.2'!$B$70:$R$71,'[65]2.2'!$B$83:$R$84,'[65]2.2'!$B$96:$R$97,'[65]2.2'!$B$109:$R$110</definedName>
    <definedName name="P1_SCOPE_CHK2.3" hidden="1">'[65]2.3'!$B$164:$N$165,'[65]2.3'!$B$178:$N$179,'[65]2.3'!$B$57:$N$58,'[65]2.3'!$B$70:$N$71,'[65]2.3'!$B$83:$N$84,'[65]2.3'!$B$96:$N$97,'[65]2.3'!$B$109:$N$110</definedName>
    <definedName name="P1_SCOPE_CORR" hidden="1">#REF!,#REF!,#REF!,#REF!,#REF!,#REF!,#REF!</definedName>
    <definedName name="P1_SCOPE_DOP" hidden="1">[84]Регионы!#REF!,[84]Регионы!#REF!,[84]Регионы!#REF!,[84]Регионы!#REF!,[84]Регионы!#REF!,[84]Регионы!#REF!</definedName>
    <definedName name="P1_SCOPE_F1_PRT" hidden="1">'[83]Ф-1 (для АО-энерго)'!$D$74:$E$84,'[83]Ф-1 (для АО-энерго)'!$D$71:$E$72,'[83]Ф-1 (для АО-энерго)'!$D$66:$E$69,'[83]Ф-1 (для АО-энерго)'!$D$61:$E$64</definedName>
    <definedName name="P1_SCOPE_F2_PRT" hidden="1">'[83]Ф-2 (для АО-энерго)'!$G$56,'[83]Ф-2 (для АО-энерго)'!$E$55:$E$56,'[83]Ф-2 (для АО-энерго)'!$F$55:$G$55,'[83]Ф-2 (для АО-энерго)'!$D$55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NET_DATE" hidden="1">#REF!,#REF!,#REF!,#REF!</definedName>
    <definedName name="P1_SCOPE_NET_NVV" hidden="1">#REF!,#REF!,#REF!,#REF!,#REF!,#REF!,#REF!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hidden="1">[83]перекрестка!$H$15:$H$19,[83]перекрестка!$H$21:$H$25,[83]перекрестка!$J$14:$J$25,[83]перекрестка!$K$15:$K$19,[83]перекрестка!$K$21:$K$25</definedName>
    <definedName name="P1_SCOPE_REGS" hidden="1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 hidden="1">#REF!,#REF!,#REF!,#REF!,#REF!,#REF!,#REF!</definedName>
    <definedName name="P1_SCOPE_SV_PRT" hidden="1">#REF!,#REF!,#REF!,#REF!,#REF!,#REF!,#REF!</definedName>
    <definedName name="P1_SCOPE_SYS_SVOD" hidden="1">[85]Свод!$L$27:$N$37,[85]Свод!$L$39:$N$51,[85]Свод!$L$53:$N$66,[85]Свод!$L$68:$N$73,[85]Свод!$L$75:$N$89,[85]Свод!$L$91:$N$101,[85]Свод!$L$103:$N$111</definedName>
    <definedName name="P1_SCOPE_TAR" hidden="1">[85]Свод!$G$27:$AA$37,[85]Свод!$G$39:$AA$51,[85]Свод!$G$53:$AA$66,[85]Свод!$G$68:$AA$73,[85]Свод!$G$75:$AA$89,[85]Свод!$G$91:$AA$101,[85]Свод!$G$103:$AA$111</definedName>
    <definedName name="P1_SCOPE_TAR_OLD" hidden="1">[85]Свод!$H$27:$H$37,[85]Свод!$H$39:$H$51,[85]Свод!$H$53:$H$66,[85]Свод!$H$68:$H$73,[85]Свод!$H$75:$H$89,[85]Свод!$H$91:$H$101,[85]Свод!$H$103:$H$108</definedName>
    <definedName name="P1_SET_PROT" hidden="1">#REF!,#REF!,#REF!,#REF!,#REF!,#REF!,#REF!</definedName>
    <definedName name="P1_SET_PRT" hidden="1">#REF!,#REF!,#REF!,#REF!,#REF!,#REF!,#REF!</definedName>
    <definedName name="P1_T0_Protect" hidden="1">[86]Тариф!$D$27:$E$27,[86]Тариф!$D$37:$E$37,[86]Тариф!$E$47,[86]Тариф!#REF!,[86]Тариф!$D$49:$E$49,[86]Тариф!$E$51,[86]Тариф!#REF!,[86]Тариф!$D$53:$E$53,[86]Тариф!$D$60:$E$60,[86]Тариф!$D$63:$E$63</definedName>
    <definedName name="P1_T0_Protection">[86]Тариф!$D$27:$E$27,[86]Тариф!$D$37:$E$37,[86]Тариф!$D$49:$E$49,[86]Тариф!$D$53:$E$53,[86]Тариф!$D$60:$E$60,[86]Тариф!$D$63:$E$63,[86]Тариф!$D$73:$E$73,[86]Тариф!$D$81:$E$82,[86]Тариф!$D$95,[86]Тариф!$D$97</definedName>
    <definedName name="P1_T1?axis?ПРД2?2005" hidden="1">#REF!,#REF!,#REF!,#REF!,#REF!,#REF!,#REF!</definedName>
    <definedName name="P1_T1?axis?ПРД2?2006" hidden="1">#REF!,#REF!,#REF!,#REF!,#REF!,#REF!,#REF!</definedName>
    <definedName name="P1_T1?Data" hidden="1">#REF!,#REF!,#REF!,#REF!,#REF!,#REF!,#REF!</definedName>
    <definedName name="P1_T1?Fuel_type" hidden="1">#REF!,#REF!,#REF!,#REF!,#REF!,#REF!,#REF!,#REF!,#REF!,#REF!,#REF!</definedName>
    <definedName name="P1_T1?L1.1.1" hidden="1">#REF!,#REF!,#REF!,#REF!,#REF!,#REF!,#REF!</definedName>
    <definedName name="P1_T1?L1.1.1.1" hidden="1">#REF!,#REF!,#REF!,#REF!,#REF!,#REF!,#REF!</definedName>
    <definedName name="P1_T1?L1.1.2" hidden="1">#REF!,#REF!,#REF!,#REF!,#REF!,#REF!,#REF!</definedName>
    <definedName name="P1_T1?L1.1.2.1" hidden="1">#REF!,#REF!,#REF!,#REF!,#REF!,#REF!,#REF!</definedName>
    <definedName name="P1_T1?L1.1.2.1.1" hidden="1">#REF!,#REF!,#REF!,#REF!,#REF!,#REF!,#REF!</definedName>
    <definedName name="P1_T1?L1.1.2.1.2" hidden="1">#REF!,#REF!,#REF!,#REF!,#REF!,#REF!,#REF!</definedName>
    <definedName name="P1_T1?L1.1.2.1.3" hidden="1">#REF!,#REF!,#REF!,#REF!,#REF!,#REF!,#REF!</definedName>
    <definedName name="P1_T1?L1.1.2.2" hidden="1">#REF!,#REF!,#REF!,#REF!,#REF!,#REF!,#REF!</definedName>
    <definedName name="P1_T1?L1.1.2.3" hidden="1">#REF!,#REF!,#REF!,#REF!,#REF!,#REF!,#REF!</definedName>
    <definedName name="P1_T1?L1.1.2.4" hidden="1">#REF!,#REF!,#REF!,#REF!,#REF!,#REF!,#REF!</definedName>
    <definedName name="P1_T1?L1.1.2.5" hidden="1">#REF!,#REF!,#REF!,#REF!,#REF!,#REF!,#REF!</definedName>
    <definedName name="P1_T1?L1.1.2.6" hidden="1">#REF!,#REF!,#REF!,#REF!,#REF!,#REF!,#REF!</definedName>
    <definedName name="P1_T1?L1.1.2.7" hidden="1">#REF!,#REF!,#REF!,#REF!,#REF!,#REF!,#REF!</definedName>
    <definedName name="P1_T1?L1.1.2.7.1" hidden="1">#REF!,#REF!,#REF!,#REF!,#REF!,#REF!,#REF!</definedName>
    <definedName name="P1_T1?M1" hidden="1">#REF!,#REF!,#REF!,#REF!,#REF!,#REF!,#REF!,#REF!,#REF!,#REF!,#REF!</definedName>
    <definedName name="P1_T1?M2" hidden="1">#REF!,#REF!,#REF!,#REF!,#REF!,#REF!,#REF!,#REF!,#REF!,#REF!,#REF!</definedName>
    <definedName name="P1_T1?unit?ГКАЛ" hidden="1">#REF!,#REF!,#REF!,#REF!,#REF!,#REF!,#REF!</definedName>
    <definedName name="P1_T1?unit?РУБ.ГКАЛ" hidden="1">#REF!,#REF!,#REF!,#REF!,#REF!,#REF!,#REF!</definedName>
    <definedName name="P1_T1?unit?РУБ.ТОНН" hidden="1">#REF!,#REF!,#REF!,#REF!,#REF!,#REF!,#REF!,#REF!,#REF!,#REF!,#REF!</definedName>
    <definedName name="P1_T1?unit?СТР" hidden="1">#REF!,#REF!,#REF!,#REF!,#REF!,#REF!,#REF!</definedName>
    <definedName name="P1_T1?unit?ТОНН" hidden="1">#REF!,#REF!,#REF!,#REF!,#REF!,#REF!,#REF!,#REF!,#REF!,#REF!,#REF!</definedName>
    <definedName name="P1_T1?unit?ТРУБ" hidden="1">#REF!,#REF!,#REF!,#REF!,#REF!,#REF!,#REF!</definedName>
    <definedName name="P1_T1_Protect" hidden="1">#REF!,#REF!,#REF!,#REF!,#REF!,#REF!,#REF!,#REF!,#REF!</definedName>
    <definedName name="P1_T16?axis?R?ДОГОВОР" hidden="1">'[87]16'!$E$76:$M$76,'[87]16'!$E$8:$M$8,'[87]16'!$E$12:$M$12,'[87]16'!$E$52:$M$52,'[87]16'!$E$16:$M$16,'[87]16'!$E$64:$M$64,'[87]16'!$E$84:$M$85,'[87]16'!$E$48:$M$48,'[87]16'!$E$80:$M$80,'[87]16'!$E$72:$M$72,'[87]16'!$E$44:$M$44</definedName>
    <definedName name="P1_T16?axis?R?ДОГОВОР?" hidden="1">'[87]16'!$A$76,'[87]16'!$A$84:$A$85,'[87]16'!$A$72,'[87]16'!$A$80,'[87]16'!$A$68,'[87]16'!$A$64,'[87]16'!$A$60,'[87]16'!$A$56,'[87]16'!$A$52,'[87]16'!$A$48,'[87]16'!$A$44,'[87]16'!$A$40,'[87]16'!$A$36,'[87]16'!$A$32,'[87]16'!$A$28,'[87]16'!$A$24,'[87]16'!$A$20</definedName>
    <definedName name="P1_T16?L1" hidden="1">'[87]16'!$A$74:$M$74,'[87]16'!$A$14:$M$14,'[87]16'!$A$10:$M$10,'[87]16'!$A$50:$M$50,'[87]16'!$A$6:$M$6,'[87]16'!$A$62:$M$62,'[87]16'!$A$78:$M$78,'[87]16'!$A$46:$M$46,'[87]16'!$A$82:$M$82,'[87]16'!$A$70:$M$70,'[87]16'!$A$42:$M$42</definedName>
    <definedName name="P1_T16?L1.x" hidden="1">'[87]16'!$A$76:$M$76,'[87]16'!$A$16:$M$16,'[87]16'!$A$12:$M$12,'[87]16'!$A$52:$M$52,'[87]16'!$A$8:$M$8,'[87]16'!$A$64:$M$64,'[87]16'!$A$80:$M$80,'[87]16'!$A$48:$M$48,'[87]16'!$A$84:$M$85,'[87]16'!$A$72:$M$72,'[87]16'!$A$44:$M$44</definedName>
    <definedName name="P1_T16_Protect" hidden="1">'[88]16'!$G$10:$K$14,'[88]16'!$G$17:$K$17,'[88]16'!$G$20:$K$20,'[88]16'!$G$23:$K$23,'[88]16'!$G$26:$K$26,'[88]16'!$G$29:$K$29,'[88]16'!$G$33:$K$34,'[88]16'!$G$38:$K$40</definedName>
    <definedName name="P1_T17?L4">'[67]29'!$J$18:$J$25,'[67]29'!$G$18:$G$25,'[67]29'!$G$35:$G$42,'[67]29'!$J$35:$J$42,'[67]29'!$G$60,'[67]29'!$J$60,'[67]29'!$M$60,'[67]29'!$P$60,'[67]29'!$P$18:$P$25,'[67]29'!$G$9:$G$16</definedName>
    <definedName name="P1_T17?unit?РУБ.ГКАЛ">'[67]29'!$F$44:$F$51,'[67]29'!$I$44:$I$51,'[67]29'!$L$44:$L$51,'[67]29'!$F$18:$F$25,'[67]29'!$I$60,'[67]29'!$L$60,'[67]29'!$O$60,'[67]29'!$F$60,'[67]29'!$F$9:$F$16,'[67]29'!$I$9:$I$16</definedName>
    <definedName name="P1_T17?unit?ТГКАЛ">'[67]29'!$M$18:$M$25,'[67]29'!$J$18:$J$25,'[67]29'!$G$18:$G$25,'[67]29'!$G$35:$G$42,'[67]29'!$J$35:$J$42,'[67]29'!$G$60,'[67]29'!$J$60,'[67]29'!$M$60,'[67]29'!$P$60,'[67]29'!$G$9:$G$16</definedName>
    <definedName name="P1_T17_Protection">'[67]29'!$O$47:$P$51,'[67]29'!$L$47:$M$51,'[67]29'!$L$53:$M$53,'[67]29'!$L$55:$M$59,'[67]29'!$O$53:$P$53,'[67]29'!$O$55:$P$59,'[67]29'!$F$12:$G$16,'[67]29'!$F$10:$G$10</definedName>
    <definedName name="P1_T18.2_Protect" hidden="1">'[88]18.2'!$F$12:$J$19,'[88]18.2'!$F$22:$J$25,'[88]18.2'!$B$28:$J$30,'[88]18.2'!$F$32:$J$32,'[88]18.2'!$B$34:$J$38,'[88]18.2'!$F$42:$J$47,'[88]18.2'!$F$54:$J$54</definedName>
    <definedName name="P1_T2.1_Protect" hidden="1">'[68]2.1'!$B$41:$B$41,'[68]2.1'!$B$47:$B$47,'[68]2.1'!$B$55:$B$55,'[68]2.1'!$B$60:$B$60,'[68]2.1'!$B$68:$B$68,'[68]2.1'!$B$73:$B$73,'[68]2.1'!$B$81:$B$81,'[68]2.1'!$B$86:$B$86</definedName>
    <definedName name="P1_T2.2_Protect" hidden="1">'[68]2.2'!$G$8:$H$8,'[68]2.2'!$G$10:$H$10,'[68]2.2'!$G$12:$H$12,'[68]2.2'!$G$16:$H$16,'[68]2.2'!$G$19:$H$20,'[68]2.2'!$G$24:$H$24,'[68]2.2'!$G$27:$H$27,'[68]2.2'!$G$47:$H$47</definedName>
    <definedName name="P1_T2_1_Protect" hidden="1">'[68]2.1'!$G$8:$H$8,'[68]2.1'!$G$10:$H$10,'[68]2.1'!$G$12:$H$12,'[68]2.1'!$G$19:$H$20,'[68]2.1'!$G$24:$H$24,'[68]2.1'!$G$27:$H$27,'[68]2.1'!$G$47:$H$47,'[68]2.1'!$G$49:$H$49</definedName>
    <definedName name="P1_T2_2_Protect" hidden="1">'[68]2.2'!$G$8:$H$8,'[68]2.2'!$G$10:$H$10,'[68]2.2'!$G$12:$H$12,'[68]2.2'!$G$19:$H$20,'[68]2.2'!$G$24:$H$24,'[68]2.2'!$G$27:$H$27,'[68]2.2'!$G$47:$H$47,'[68]2.2'!$G$49:$H$49</definedName>
    <definedName name="P1_T2_Protect" hidden="1">'[68]2'!$B$167:$B$167,'[68]2'!$B$175:$B$175,'[68]2'!$F$8:$F$8,'[68]2'!$F$10:$F$10,'[68]2'!$F$18:$F$19,'[68]2'!$F$23:$F$23,'[68]2'!$F$26:$F$26,'[68]2'!$F$46:$F$46,'[68]2'!$F$48:$F$48</definedName>
    <definedName name="P1_T20_Protection" hidden="1">'[67]20'!$E$4:$H$4,'[67]20'!$E$13:$H$13,'[67]20'!$E$16:$H$17,'[67]20'!$E$19:$H$19,'[67]20'!$J$4:$M$4,'[67]20'!$J$8:$M$11,'[67]20'!$J$13:$M$13,'[67]20'!$J$16:$M$17,'[67]20'!$J$19:$M$19</definedName>
    <definedName name="P1_T21_Protection">'[67]21'!$O$31:$S$33,'[67]21'!$E$11,'[67]21'!$G$11:$K$11,'[67]21'!$M$11,'[67]21'!$O$11:$S$11,'[67]21'!$E$14:$E$16,'[67]21'!$G$14:$K$16,'[67]21'!$M$14:$M$16,'[67]21'!$O$14:$S$16</definedName>
    <definedName name="P1_T23_Protection">'[67]23'!$F$9:$J$25,'[67]23'!$O$9:$P$25,'[67]23'!$A$32:$A$34,'[67]23'!$F$32:$J$34,'[67]23'!$O$32:$P$34,'[67]23'!$A$37:$A$53,'[67]23'!$F$37:$J$53,'[67]23'!$O$37:$P$53</definedName>
    <definedName name="P1_T25_protection">'[67]25'!$G$8:$J$21,'[67]25'!$G$24:$J$28,'[67]25'!$G$30:$J$33,'[67]25'!$G$35:$J$37,'[67]25'!$G$41:$J$42,'[67]25'!$L$8:$O$21,'[67]25'!$L$24:$O$28,'[67]25'!$L$30:$O$33</definedName>
    <definedName name="P1_T26_Protection">'[67]26'!$B$34:$B$36,'[67]26'!$F$8:$I$8,'[67]26'!$F$10:$I$11,'[67]26'!$F$13:$I$15,'[67]26'!$F$18:$I$19,'[67]26'!$F$22:$I$24,'[67]26'!$F$26:$I$26,'[67]26'!$F$29:$I$32</definedName>
    <definedName name="P1_T27_Protection">'[67]27'!$B$34:$B$36,'[67]27'!$F$8:$I$8,'[67]27'!$F$10:$I$11,'[67]27'!$F$13:$I$15,'[67]27'!$F$18:$I$19,'[67]27'!$F$22:$I$24,'[67]27'!$F$26:$I$26,'[67]27'!$F$29:$I$32</definedName>
    <definedName name="P1_T28?axis?R?ПЭ">'[67]28'!$D$16:$I$18,'[67]28'!$D$22:$I$24,'[67]28'!$D$28:$I$30,'[67]28'!$D$37:$I$39,'[67]28'!$D$42:$I$44,'[67]28'!$D$48:$I$50,'[67]28'!$D$54:$I$56,'[67]28'!$D$63:$I$65</definedName>
    <definedName name="P1_T28?axis?R?ПЭ?">'[67]28'!$B$16:$B$18,'[67]28'!$B$22:$B$24,'[67]28'!$B$28:$B$30,'[67]28'!$B$37:$B$39,'[67]28'!$B$42:$B$44,'[67]28'!$B$48:$B$50,'[67]28'!$B$54:$B$56,'[67]28'!$B$63:$B$65</definedName>
    <definedName name="P1_T28?Data">'[67]28'!$G$242:$H$265,'[67]28'!$D$242:$E$265,'[67]28'!$G$216:$H$239,'[67]28'!$D$268:$E$292,'[67]28'!$G$268:$H$292,'[67]28'!$D$216:$E$239,'[67]28'!$G$190:$H$213</definedName>
    <definedName name="P1_T28_Protection">'[67]28'!$B$74:$B$76,'[67]28'!$B$80:$B$82,'[67]28'!$B$89:$B$91,'[67]28'!$B$94:$B$96,'[67]28'!$B$100:$B$102,'[67]28'!$B$106:$B$108,'[67]28'!$B$115:$B$117,'[67]28'!$B$120:$B$122</definedName>
    <definedName name="P1_T4_Protect" hidden="1">'[88]4'!$G$20:$J$20,'[88]4'!$G$22:$J$22,'[88]4'!$G$24:$J$28,'[88]4'!$L$11:$O$17,'[88]4'!$L$20:$O$20,'[88]4'!$L$22:$O$22,'[88]4'!$L$24:$O$28,'[88]4'!$Q$11:$T$17,'[88]4'!$Q$20:$T$20</definedName>
    <definedName name="P1_T5_Protect" hidden="1">'[68]5'!$J$56:$M$64,'[68]5'!$E$67:$H$69,'[68]5'!$E$71:$H$79,'[68]5'!$E$82:$M$94,'[68]5'!$E$7:$H$9,'[68]5'!$E$11:$H$19,'[68]5'!$J$7:$J$9,'[68]5'!$J$11:$J$19,'[68]5'!$E$37:$H$39</definedName>
    <definedName name="P1_T6_Protect" hidden="1">'[88]6'!$D$46:$H$55,'[88]6'!$J$46:$N$55,'[88]6'!$D$57:$H$59,'[88]6'!$J$57:$N$59,'[88]6'!$B$10:$B$19,'[88]6'!$D$10:$H$19,'[88]6'!$J$10:$N$19,'[88]6'!$D$21:$H$23,'[88]6'!$J$21:$N$23</definedName>
    <definedName name="P10_SCOPE_FULL_LOAD" hidden="1">#REF!,#REF!,#REF!,#REF!,#REF!,#REF!</definedName>
    <definedName name="P10_T1?unit?ТРУБ" hidden="1">#REF!,#REF!,#REF!,#REF!,#REF!,#REF!,#REF!</definedName>
    <definedName name="P10_T1_Protect" hidden="1">[88]перекрестка!$F$42:$H$46,[88]перекрестка!$F$49:$G$49,[88]перекрестка!$F$50:$H$54,[88]перекрестка!$F$55:$G$55,[88]перекрестка!$F$56:$H$60</definedName>
    <definedName name="P10_T28_Protection">'[67]28'!$G$167:$H$169,'[67]28'!$D$172:$E$174,'[67]28'!$G$172:$H$174,'[67]28'!$D$178:$E$180,'[67]28'!$G$178:$H$181,'[67]28'!$D$184:$E$186,'[67]28'!$G$184:$H$186</definedName>
    <definedName name="P11_SCOPE_FULL_LOAD" hidden="1">#REF!,#REF!,#REF!,#REF!,#REF!</definedName>
    <definedName name="P11_T1?unit?ТРУБ" hidden="1">#REF!,#REF!,#REF!,#REF!,#REF!,#REF!,#REF!</definedName>
    <definedName name="P11_T1_Protect" hidden="1">[88]перекрестка!$F$62:$H$66,[88]перекрестка!$F$68:$H$72,[88]перекрестка!$F$74:$H$78,[88]перекрестка!$F$80:$H$84,[88]перекрестка!$F$89:$G$89</definedName>
    <definedName name="P11_T28_Protection">'[67]28'!$D$193:$E$195,'[67]28'!$G$193:$H$195,'[67]28'!$D$198:$E$200,'[67]28'!$G$198:$H$200,'[67]28'!$D$204:$E$206,'[67]28'!$G$204:$H$206,'[67]28'!$D$210:$E$212,'[67]28'!$B$68:$B$70</definedName>
    <definedName name="P12_SCOPE_FULL_LOAD" hidden="1">#REF!,#REF!,#REF!,#REF!,#REF!,#REF!</definedName>
    <definedName name="P12_T1?unit?ТРУБ" hidden="1">#REF!,#REF!,#REF!,#REF!,#REF!,#REF!,#REF!,P1_T1?unit?ТРУБ</definedName>
    <definedName name="P12_T1_Protect" hidden="1">[88]перекрестка!$F$90:$H$94,[88]перекрестка!$F$95:$G$95,[88]перекрестка!$F$96:$H$100,[88]перекрестка!$F$102:$H$106,[88]перекрестка!$F$108:$H$112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[88]перекрестка!$F$114:$H$118,[88]перекрестка!$F$120:$H$124,[88]перекрестка!$F$127:$G$127,[88]перекрестка!$F$128:$H$132,[88]перекрестка!$F$133:$G$133</definedName>
    <definedName name="P14_SCOPE_FULL_LOAD" hidden="1">#REF!,#REF!,#REF!,#REF!,#REF!,#REF!</definedName>
    <definedName name="P14_T1_Protect" hidden="1">[88]перекрестка!$F$134:$H$138,[88]перекрестка!$F$140:$H$144,[88]перекрестка!$F$146:$H$150,[88]перекрестка!$F$152:$H$156,[88]перекрестка!$F$158:$H$162</definedName>
    <definedName name="P15_SCOPE_FULL_LOAD" hidden="1">#REF!,#REF!,#REF!,#REF!,#REF!,P1_SCOPE_FULL_LOAD</definedName>
    <definedName name="P15_T1_Protect" hidden="1">[88]перекрестка!$J$158:$K$162,[88]перекрестка!$J$152:$K$156,[88]перекрестка!$J$146:$K$150,[88]перекрестка!$J$140:$K$144,[88]перекрестка!$J$11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[88]перекрестка!$J$12:$K$16,[88]перекрестка!$J$17,[88]перекрестка!$J$18:$K$22,[88]перекрестка!$J$24:$K$28,[88]перекрестка!$J$30:$K$34,[88]перекрестка!$F$23:$G$23</definedName>
    <definedName name="P17_SCOPE_FULL_LOAD" hidden="1">[0]!P9_SCOPE_FULL_LOAD,P10_SCOPE_FULL_LOAD,P11_SCOPE_FULL_LOAD,P12_SCOPE_FULL_LOAD,P13_SCOPE_FULL_LOAD,P14_SCOPE_FULL_LOAD,P15_SCOPE_FULL_LOAD</definedName>
    <definedName name="P17_T1_Protect" hidden="1">[88]перекрестка!$F$29:$G$29,[88]перекрестка!$F$61:$G$61,[88]перекрестка!$F$67:$G$67,[88]перекрестка!$F$101:$G$101,[88]перекрестка!$F$107:$G$107</definedName>
    <definedName name="P18_T1_Protect" hidden="1">[88]перекрестка!$F$139:$G$139,[88]перекрестка!$F$145:$G$145,[88]перекрестка!$J$36:$K$40,[0]!P1_T1_Protect,[0]!P2_T1_Protect,P3_T1_Protect,P4_T1_Protect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[51]FST5!$G$100:$G$116,[51]FST5!$G$118:$G$123,[51]FST5!$G$125:$G$126,[51]FST5!$G$128:$G$131,[51]FST5!$G$133,[51]FST5!$G$135:$G$139,[51]FST5!$G$141</definedName>
    <definedName name="P2_PROT_21" hidden="1">'[65]2.1'!$J$58:$J$60,'[65]2.1'!$P$50:$P$52,'[65]2.1'!$P$54:$P$56,'[65]2.1'!$P$58:$P$60,'[65]2.1'!$J$64:$J$66,'[65]2.1'!$J$68:$J$70,'[65]2.1'!$J$72:$J$74,'[65]2.1'!$P$64:$P$66</definedName>
    <definedName name="P2_PROT_23" hidden="1">'[65]2.3'!$I$49:$N$51,'[65]2.3'!$I$53:$N$55,'[65]2.3'!$I$57:$N$58,'[65]2.3'!$I$62:$N$64,'[65]2.3'!$I$66:$N$68,'[65]2.3'!$I$70:$N$71,'[65]2.3'!$B$33:$B$34,'[65]2.3'!$B$42:$B$43</definedName>
    <definedName name="P2_PROT_4" hidden="1">'[65]4'!$P$10:$Z$11,'[65]4'!$P$13:$Z$16,'[65]4'!$AB$10:$AC$11,'[65]4'!$AB$13:$AC$16,'[65]4'!$F$20:$H$21,'[65]4'!$J$20:$N$21,'[65]4'!$P$20:$Z$21,'[65]4'!$AB$20:$AC$21,'[65]4'!$F$23:$H$23</definedName>
    <definedName name="P2_PROT_I1" hidden="1">[65]ИП!$V$9:$X$25,[65]ИП!$F$12:$I$12,[65]ИП!$K$12:$T$12,[65]ИП!$F$14:$I$15,[65]ИП!$D$21:$D$21,[65]ИП!$D$18:$D$18,[65]ИП!$D$15:$D$15,[65]ИП!$D$12:$D$12,[65]ИП!$D$1</definedName>
    <definedName name="P2_PROT_I3" hidden="1">'[65]Расчет прибыли'!$C$30:$L$30,'[65]Расчет прибыли'!$C$32:$L$32,'[65]Расчет прибыли'!$C$34:$L$34,'[65]Расчет прибыли'!$A$35:$O$38,'[65]Расчет прибыли'!$M$4:$O$34</definedName>
    <definedName name="P2_SC_CLR" hidden="1">#REF!,#REF!,#REF!,#REF!,#REF!</definedName>
    <definedName name="P2_SC22" hidden="1">#REF!,#REF!,#REF!,#REF!,#REF!,#REF!,#REF!</definedName>
    <definedName name="P2_SCOPE_16_PRT" hidden="1">'[83]16'!$E$38:$I$38,'[83]16'!$E$41:$I$41,'[83]16'!$E$45:$I$47,'[83]16'!$E$49:$I$49,'[83]16'!$E$53:$I$54,'[83]16'!$E$56:$I$57,'[83]16'!$E$59:$I$59,'[83]16'!$E$9:$I$13</definedName>
    <definedName name="P2_SCOPE_22" hidden="1">'[65]2.2'!$J$57:$R$58,'[65]2.2'!$J$62:$R$64,'[65]2.2'!$J$66:$R$68,'[65]2.2'!$J$70:$R$71,'[65]2.2'!$J$88:$R$90,'[65]2.2'!$J$92:$R$94,'[65]2.2'!$J$96:$R$97,'[65]2.2'!$J$111:$R$111</definedName>
    <definedName name="P2_SCOPE_4_PRT" hidden="1">'[83]4'!$P$25:$S$25,'[83]4'!$P$27:$S$31,'[83]4'!$U$14:$X$20,'[83]4'!$U$23:$X$23,'[83]4'!$U$25:$X$25,'[83]4'!$U$27:$X$31,'[83]4'!$Z$14:$AC$20,'[83]4'!$Z$23:$AC$23,'[83]4'!$Z$25:$AC$25</definedName>
    <definedName name="P2_SCOPE_5_PRT" hidden="1">'[83]5'!$P$25:$S$25,'[83]5'!$P$27:$S$31,'[83]5'!$U$14:$X$21,'[83]5'!$U$23:$X$23,'[83]5'!$U$25:$X$25,'[83]5'!$U$27:$X$31,'[83]5'!$Z$14:$AC$21,'[83]5'!$Z$23:$AC$23,'[83]5'!$Z$25:$AC$25</definedName>
    <definedName name="P2_SCOPE_CHK2" hidden="1">'[65]2'!$B$142:$N$144,'[65]2'!$B$157:$N$159,'[65]2'!$B$32:$N$33,'[65]2'!$B$164:$N$165,'[65]2'!$B$179:$N$180,'[65]2'!$B$49:$N$50,'[65]2'!$B$63:$N$64,'[65]2'!$B$77:$N$78</definedName>
    <definedName name="P2_SCOPE_CHK2.1" hidden="1">'[65]2.1'!$B$129:$R$131,'[65]2.1'!$B$143:$R$145,'[65]2.1'!$B$158:$R$160,'[65]2.1'!$B$33:$R$34,'[65]2.1'!$B$165:$R$166,'[65]2.1'!$B$180:$R$181,'[65]2.1'!$B$50:$R$51</definedName>
    <definedName name="P2_SCOPE_CHK2.2" hidden="1">'[65]2.2'!$B$123:$R$124,'[65]2.2'!$B$136:$R$137,'[65]2.2'!$B$150:$R$151,'[65]2.2'!$B$33:$R$34,'[65]2.2'!$B$156:$R$157,'[65]2.2'!$B$170:$R$171,'[65]2.2'!$B$49:$R$50</definedName>
    <definedName name="P2_SCOPE_CHK2.3" hidden="1">'[65]2.3'!$B$123:$N$124,'[65]2.3'!$B$136:$N$137,'[65]2.3'!$B$150:$N$151,'[65]2.3'!$B$33:$N$34,'[65]2.3'!$B$156:$N$157,'[65]2.3'!$B$170:$N$171,'[65]2.3'!$B$49:$N$50</definedName>
    <definedName name="P2_SCOPE_CORR" hidden="1">#REF!,#REF!,#REF!,#REF!,#REF!,#REF!,#REF!,#REF!</definedName>
    <definedName name="P2_SCOPE_F1_PRT" hidden="1">'[83]Ф-1 (для АО-энерго)'!$D$56:$E$59,'[83]Ф-1 (для АО-энерго)'!$D$34:$E$50,'[83]Ф-1 (для АО-энерго)'!$D$32:$E$32,'[83]Ф-1 (для АО-энерго)'!$D$23:$E$30</definedName>
    <definedName name="P2_SCOPE_F2_PRT" hidden="1">'[83]Ф-2 (для АО-энерго)'!$D$52:$G$54,'[83]Ф-2 (для АО-энерго)'!$C$21:$E$42,'[83]Ф-2 (для АО-энерго)'!$A$12:$E$12,'[83]Ф-2 (для АО-энерго)'!$C$8:$E$11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hidden="1">[83]перекрестка!$N$14:$N$25,[83]перекрестка!$N$27:$N$31,[83]перекрестка!$J$27:$K$31,[83]перекрестка!$F$27:$H$31,[83]перекрестка!$F$33:$H$37</definedName>
    <definedName name="P2_SCOPE_SAVE2" hidden="1">#REF!,#REF!,#REF!,#REF!,#REF!,#REF!</definedName>
    <definedName name="P2_SCOPE_SV_PRT" hidden="1">#REF!,#REF!,#REF!,#REF!,#REF!,#REF!,#REF!</definedName>
    <definedName name="P2_SCOPE_TAR_OLD" hidden="1">[85]Свод!$W$8:$W$25,[85]Свод!$W$27:$W$37,[85]Свод!$W$39:$W$51,[85]Свод!$W$53:$W$66,[85]Свод!$W$68:$W$73,[85]Свод!$W$75:$W$89,[85]Свод!$W$91:$W$101</definedName>
    <definedName name="P2_T0_Protect" hidden="1">[86]Тариф!$D$65:$E$65,[86]Тариф!$E$71,[86]Тариф!#REF!,[86]Тариф!$D$73:$E$73,[86]Тариф!$E$81:$E$82,[86]Тариф!#REF!,[86]Тариф!$D$89,[86]Тариф!$D$92,[86]Тариф!$D$94:$D$95,[86]Тариф!$D$97,[86]Тариф!#REF!</definedName>
    <definedName name="P2_T1?axis?ПРД2?2005" hidden="1">#REF!,#REF!,#REF!,#REF!,#REF!,#REF!,#REF!</definedName>
    <definedName name="P2_T1?axis?ПРД2?2006" hidden="1">#REF!,#REF!,#REF!,#REF!,#REF!,#REF!,#REF!</definedName>
    <definedName name="P2_T1?Data" hidden="1">#REF!,#REF!,#REF!,#REF!,#REF!,#REF!,#REF!</definedName>
    <definedName name="P2_T1?L1.1.1" hidden="1">#REF!,#REF!,#REF!,#REF!,#REF!,#REF!,#REF!</definedName>
    <definedName name="P2_T1?L1.1.1.1" hidden="1">#REF!,#REF!,#REF!,#REF!,#REF!,#REF!,#REF!</definedName>
    <definedName name="P2_T1?L1.1.2" hidden="1">#REF!,#REF!,#REF!,#REF!,#REF!,#REF!,#REF!</definedName>
    <definedName name="P2_T1?L1.1.2.1" hidden="1">#REF!,#REF!,#REF!,#REF!,#REF!,#REF!,#REF!</definedName>
    <definedName name="P2_T1?L1.1.2.1.1" hidden="1">#REF!,#REF!,#REF!,#REF!,#REF!,#REF!,#REF!</definedName>
    <definedName name="P2_T1?L1.1.2.1.2" hidden="1">#REF!,#REF!,#REF!,#REF!,#REF!,#REF!,#REF!</definedName>
    <definedName name="P2_T1?L1.1.2.1.3" hidden="1">#REF!,#REF!,#REF!,#REF!,#REF!,#REF!,#REF!</definedName>
    <definedName name="P2_T1?L1.1.2.2" hidden="1">#REF!,#REF!,#REF!,#REF!,#REF!,#REF!,#REF!</definedName>
    <definedName name="P2_T1?L1.1.2.3" hidden="1">#REF!,#REF!,#REF!,#REF!,#REF!,#REF!,#REF!</definedName>
    <definedName name="P2_T1?L1.1.2.4" hidden="1">#REF!,#REF!,#REF!,#REF!,#REF!,#REF!,#REF!</definedName>
    <definedName name="P2_T1?L1.1.2.5" hidden="1">#REF!,#REF!,#REF!,#REF!,#REF!,#REF!,#REF!</definedName>
    <definedName name="P2_T1?L1.1.2.6" hidden="1">#REF!,#REF!,#REF!,#REF!,#REF!,#REF!,#REF!</definedName>
    <definedName name="P2_T1?L1.1.2.7" hidden="1">#REF!,#REF!,#REF!,#REF!,#REF!,#REF!,#REF!</definedName>
    <definedName name="P2_T1?L1.1.2.7.1" hidden="1">#REF!,#REF!,#REF!,#REF!,#REF!,#REF!,#REF!</definedName>
    <definedName name="P2_T1?M1" hidden="1">#REF!,#REF!,#REF!,#REF!,#REF!,#REF!,#REF!,#REF!,#REF!,#REF!,#REF!</definedName>
    <definedName name="P2_T1?M2" hidden="1">#REF!,#REF!,#REF!,#REF!,#REF!,#REF!,#REF!,#REF!,#REF!,#REF!,#REF!</definedName>
    <definedName name="P2_T1?unit?ГКАЛ" hidden="1">#REF!,#REF!,#REF!,#REF!,#REF!,#REF!,#REF!</definedName>
    <definedName name="P2_T1?unit?РУБ.ГКАЛ" hidden="1">#REF!,#REF!,#REF!,#REF!,#REF!,#REF!,#REF!</definedName>
    <definedName name="P2_T1?unit?РУБ.ТОНН" hidden="1">#REF!,#REF!,#REF!,#REF!,#REF!,#REF!,#REF!,#REF!,#REF!,#REF!,#REF!</definedName>
    <definedName name="P2_T1?unit?СТР" hidden="1">#REF!,#REF!,#REF!,#REF!,#REF!,#REF!,#REF!</definedName>
    <definedName name="P2_T1?unit?ТОНН" hidden="1">#REF!,#REF!,#REF!,#REF!,#REF!,#REF!,#REF!,#REF!,#REF!,#REF!,#REF!</definedName>
    <definedName name="P2_T1?unit?ТРУБ" hidden="1">#REF!,#REF!,#REF!,#REF!,#REF!,#REF!,#REF!</definedName>
    <definedName name="P2_T1_Protect" hidden="1">#REF!,#REF!,#REF!,#REF!,#REF!,#REF!,#REF!,#REF!,#REF!</definedName>
    <definedName name="P2_T17?L4">'[67]29'!$J$9:$J$16,'[67]29'!$M$9:$M$16,'[67]29'!$P$9:$P$16,'[67]29'!$G$44:$G$51,'[67]29'!$J$44:$J$51,'[67]29'!$M$44:$M$51,'[67]29'!$M$35:$M$42,'[67]29'!$P$35:$P$42,'[67]29'!$P$44:$P$51</definedName>
    <definedName name="P2_T17?unit?РУБ.ГКАЛ">'[67]29'!$I$18:$I$25,'[67]29'!$L$9:$L$16,'[67]29'!$L$18:$L$25,'[67]29'!$O$9:$O$16,'[67]29'!$F$35:$F$42,'[67]29'!$I$35:$I$42,'[67]29'!$L$35:$L$42,'[67]29'!$O$35:$O$51</definedName>
    <definedName name="P2_T17?unit?ТГКАЛ">'[67]29'!$J$9:$J$16,'[67]29'!$M$9:$M$16,'[67]29'!$P$9:$P$16,'[67]29'!$M$35:$M$42,'[67]29'!$P$35:$P$42,'[67]29'!$G$44:$G$51,'[67]29'!$J$44:$J$51,'[67]29'!$M$44:$M$51,'[67]29'!$P$44:$P$51</definedName>
    <definedName name="P2_T17_Protection">'[67]29'!$F$19:$G$19,'[67]29'!$F$21:$G$25,'[67]29'!$F$27:$G$27,'[67]29'!$F$29:$G$33,'[67]29'!$F$36:$G$36,'[67]29'!$F$38:$G$42,'[67]29'!$F$45:$G$45,'[67]29'!$F$47:$G$51</definedName>
    <definedName name="P2_T2.1_Protect" hidden="1">'[68]2.1'!$B$94:$B$94,'[68]2.1'!$B$99:$B$99,'[68]2.1'!$B$107:$B$107,'[68]2.1'!$B$113:$B$113,'[68]2.1'!$B$121:$B$121,'[68]2.1'!$B$126:$B$126,'[68]2.1'!$B$134:$B$134</definedName>
    <definedName name="P2_T2.2_Protect" hidden="1">'[68]2.2'!$G$49:$H$49,'[68]2.2'!$G$51:$H$53,'[68]2.2'!$G$55:$H$55,'[68]2.2'!$G$60:$H$60,'[68]2.2'!$G$62:$H$62,'[68]2.2'!$G$64:$H$66,'[68]2.2'!$G$68:$H$68,'[68]2.2'!$G$86:$H$86</definedName>
    <definedName name="P2_T2_1_Protect" hidden="1">'[68]2.1'!$G$51:$H$53,'[68]2.1'!$G$55:$H$55,'[68]2.1'!$G$60:$H$60,'[68]2.1'!$G$62:$H$62,'[68]2.1'!$G$64:$H$66,'[68]2.1'!$G$68:$H$68,'[68]2.1'!$G$86:$H$86,'[68]2.1'!$G$88:$H$88</definedName>
    <definedName name="P2_T2_2_Protect" hidden="1">'[68]2.2'!$G$51:$H$53,'[68]2.2'!$G$55:$H$55,'[68]2.2'!$G$60:$H$60,'[68]2.2'!$G$62:$H$62,'[68]2.2'!$G$64:$H$66,'[68]2.2'!$G$68:$H$68,'[68]2.2'!$G$86:$H$86,'[68]2.2'!$G$88:$H$88</definedName>
    <definedName name="P2_T2_Protect" hidden="1">'[68]2'!$F$50:$F$52,'[68]2'!$F$54:$F$54,'[68]2'!$F$59:$F$59,'[68]2'!$F$61:$F$61,'[68]2'!$F$63:$F$65,'[68]2'!$F$67:$F$67,'[68]2'!$F$85:$F$85,'[68]2'!$F$87:$F$87,'[68]2'!$F$89:$F$91</definedName>
    <definedName name="P2_T21_Protection">'[67]21'!$E$20:$E$22,'[67]21'!$G$20:$K$22,'[67]21'!$M$20:$M$22,'[67]21'!$O$20:$S$22,'[67]21'!$E$26:$E$28,'[67]21'!$G$26:$K$28,'[67]21'!$M$26:$M$28,'[67]21'!$O$26:$S$28</definedName>
    <definedName name="P2_T25_protection">'[67]25'!$L$35:$O$37,'[67]25'!$L$41:$O$42,'[67]25'!$Q$8:$T$21,'[67]25'!$Q$24:$T$28,'[67]25'!$Q$30:$T$33,'[67]25'!$Q$35:$T$37,'[67]25'!$Q$41:$T$42,'[67]25'!$B$35:$B$37</definedName>
    <definedName name="P2_T26_Protection">'[67]26'!$F$34:$I$36,'[67]26'!$K$8:$N$8,'[67]26'!$K$10:$N$11,'[67]26'!$K$13:$N$15,'[67]26'!$K$18:$N$19,'[67]26'!$K$22:$N$24,'[67]26'!$K$26:$N$26,'[67]26'!$K$29:$N$32</definedName>
    <definedName name="P2_T27_Protection">'[67]27'!$F$34:$I$36,'[67]27'!$K$8:$N$8,'[67]27'!$K$10:$N$11,'[67]27'!$K$13:$N$15,'[67]27'!$K$18:$N$19,'[67]27'!$K$22:$N$24,'[67]27'!$K$26:$N$26,'[67]27'!$K$29:$N$32</definedName>
    <definedName name="P2_T28?axis?R?ПЭ">'[67]28'!$D$68:$I$70,'[67]28'!$D$74:$I$76,'[67]28'!$D$80:$I$82,'[67]28'!$D$89:$I$91,'[67]28'!$D$94:$I$96,'[67]28'!$D$100:$I$102,'[67]28'!$D$106:$I$108,'[67]28'!$D$115:$I$117</definedName>
    <definedName name="P2_T28?axis?R?ПЭ?">'[67]28'!$B$68:$B$70,'[67]28'!$B$74:$B$76,'[67]28'!$B$80:$B$82,'[67]28'!$B$89:$B$91,'[67]28'!$B$94:$B$96,'[67]28'!$B$100:$B$102,'[67]28'!$B$106:$B$108,'[67]28'!$B$115:$B$117</definedName>
    <definedName name="P2_T28_Protection">'[67]28'!$B$126:$B$128,'[67]28'!$B$132:$B$134,'[67]28'!$B$141:$B$143,'[67]28'!$B$146:$B$148,'[67]28'!$B$152:$B$154,'[67]28'!$B$158:$B$160,'[67]28'!$B$167:$B$169</definedName>
    <definedName name="P2_T4_Protect" hidden="1">'[88]4'!$Q$22:$T$22,'[88]4'!$Q$24:$T$28,'[88]4'!$V$24:$Y$28,'[88]4'!$V$22:$Y$22,'[88]4'!$V$20:$Y$20,'[88]4'!$V$11:$Y$17,'[88]4'!$AA$11:$AD$17,'[88]4'!$AA$20:$AD$20,'[88]4'!$AA$22:$AD$22</definedName>
    <definedName name="P2_T6_Protect" hidden="1">'[68]6'!$D$54:$H$55,'[68]6'!$D$57:$H$57,'[68]6'!$D$7:$H$11,'[68]6'!$D$13:$H$14,'[68]6'!$D$21:$H$21,'[68]6'!$D$24:$H$24,'[68]6'!$D$27:$H$27,'[68]6'!$B$32,'[68]6'!$B$35,'[68]6'!$D$30:$H$30</definedName>
    <definedName name="p26.5_List2">'[89]2'!$H$153</definedName>
    <definedName name="p26.5_List2.1">'[19]2.1'!$G$153</definedName>
    <definedName name="p26.5_List2.2">'[19]2.2'!$G$153</definedName>
    <definedName name="p26_List2">'[89]2'!$H$140</definedName>
    <definedName name="p26_List2.1">'[19]2.1'!$G$140</definedName>
    <definedName name="p26_List2.2">'[19]2.2'!$G$140</definedName>
    <definedName name="P3_dip" hidden="1">[51]FST5!$G$143:$G$145,[51]FST5!$G$214:$G$217,[51]FST5!$G$219:$G$224,[51]FST5!$G$226,[51]FST5!$G$228,[51]FST5!$G$230,[51]FST5!$G$232,[51]FST5!$G$197:$G$212</definedName>
    <definedName name="P3_PROT_2" hidden="1">'[65]2'!$H$95:$J$97,'[65]2'!$H$99:$J$101,'[65]2'!$H$120:$J$122,'[65]2'!$H$116:$J$116,'[65]2'!$H$145:$J$145,'[65]2'!$O$3:$S$213,'[65]2'!$A$193:$N$213,'[65]2'!$H$124:$J$126,P1_PROT_2</definedName>
    <definedName name="P3_PROT_21" hidden="1">'[65]2.1'!$P$68:$P$70,'[65]2.1'!$P$72:$P$74,'[65]2.1'!$J$92:$R$94,'[65]2.1'!$J$96:$R$98,'[65]2.1'!$J$100:$R$102,'[65]2.1'!$J$117:$R$117,'[65]2.1'!$J$121:$R$123</definedName>
    <definedName name="P3_PROT_23" hidden="1">'[65]2.3'!$I$88:$N$90,'[65]2.3'!$I$92:$N$94,'[65]2.3'!$I$96:$N$97,'[65]2.3'!$I$111:$N$111,'[65]2.3'!$I$115:$N$117,'[65]2.3'!$I$119:$N$121,'[65]2.3'!$I$123:$N$124</definedName>
    <definedName name="P3_PROT_4" hidden="1">'[65]4'!$J$23:$N$23,'[65]4'!$P$23:$Z$23,'[65]4'!$AB$23:$AC$23,'[65]4'!$F$25:$H$27,'[65]4'!$J$25:$N$27,'[65]4'!$P$25:$Z$27,'[65]4'!$AB$25:$AC$27,'[65]4'!$F$29:$H$31,'[65]4'!$J$29:$N$31</definedName>
    <definedName name="P3_SC22" hidden="1">#REF!,#REF!,#REF!,#REF!,#REF!,#REF!</definedName>
    <definedName name="P3_SCOPE_22" hidden="1">'[65]2.2'!$J$115:$R$117,'[65]2.2'!$J$119:$R$121,'[65]2.2'!$J$123:$R$124,'[65]2.2'!$J$138:$R$138,'[65]2.2'!$A$183:$Y$199,'[65]2.2'!$S$3:$Y$182,'[65]2.2'!$B$33:$B$34</definedName>
    <definedName name="P3_SCOPE_CHK2.1" hidden="1">'[65]2.1'!$B$64:$R$65,'[65]2.1'!$B$78:$R$79,'[65]2.1'!$B$92:$R$93,'[65]2.1'!$B$106:$R$107,'[65]2.1'!$B$121:$R$122,'[65]2.1'!$B$135:$R$136,'[65]2.1'!$B$150:$R$151</definedName>
    <definedName name="P3_SCOPE_CHK2.2" hidden="1">'[65]2.2'!$B$62:$R$63,'[65]2.2'!$B$75:$R$76,'[65]2.2'!$B$88:$R$89,'[65]2.2'!$B$101:$R$102,'[65]2.2'!$B$115:$R$116,'[65]2.2'!$B$128:$R$129,'[65]2.2'!$B$142:$R$143</definedName>
    <definedName name="P3_SCOPE_CHK2.3" hidden="1">'[65]2.3'!$B$62:$N$63,'[65]2.3'!$B$75:$N$76,'[65]2.3'!$B$88:$N$89,'[65]2.3'!$B$101:$N$102,'[65]2.3'!$B$115:$N$116,'[65]2.3'!$B$128:$N$129,'[65]2.3'!$B$142:$N$143</definedName>
    <definedName name="P3_SCOPE_F1_PRT" hidden="1">'[83]Ф-1 (для АО-энерго)'!$E$16:$E$17,'[83]Ф-1 (для АО-энерго)'!$C$4:$D$4,'[83]Ф-1 (для АО-энерго)'!$C$7:$E$10,'[83]Ф-1 (для АО-энерго)'!$A$11:$E$11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hidden="1">[83]перекрестка!$J$33:$K$37,[83]перекрестка!$N$33:$N$37,[83]перекрестка!$F$39:$H$43,[83]перекрестка!$J$39:$K$43,[83]перекрестка!$N$39:$N$43</definedName>
    <definedName name="P3_SCOPE_SV_PRT" hidden="1">#REF!,#REF!,#REF!,#REF!,#REF!,#REF!,#REF!</definedName>
    <definedName name="P3_T0_Protect" hidden="1">[86]Тариф!$D$98:$E$98,[86]Тариф!$D$99:$E$100,[86]Тариф!$D$104,[86]Тариф!#REF!,[86]Тариф!$D$127:$E$128,[86]Тариф!$D$131:$E$132,[86]Тариф!$133:$189,[86]Тариф!$F:$AJ,[86]Тариф!$D$18:$E$18,P1_T0_Protect</definedName>
    <definedName name="P3_T1?axis?ПРД2?2005" hidden="1">#REF!,#REF!,#REF!,#REF!,#REF!,#REF!,#REF!</definedName>
    <definedName name="P3_T1?axis?ПРД2?2006" hidden="1">#REF!,#REF!,#REF!,#REF!,#REF!,#REF!,#REF!</definedName>
    <definedName name="P3_T1?Data" hidden="1">#REF!,#REF!,#REF!,#REF!,#REF!,#REF!,#REF!</definedName>
    <definedName name="P3_T1?L1.1.1" hidden="1">#REF!,#REF!,#REF!,#REF!,#REF!,#REF!,#REF!</definedName>
    <definedName name="P3_T1?L1.1.1.1" hidden="1">#REF!,#REF!,#REF!,#REF!,#REF!,#REF!,#REF!</definedName>
    <definedName name="P3_T1?L1.1.2" hidden="1">#REF!,#REF!,#REF!,#REF!,#REF!,#REF!,#REF!,P1_T1?L1.1.2</definedName>
    <definedName name="P3_T1?L1.1.2.1" hidden="1">#REF!,#REF!,#REF!,#REF!,#REF!,#REF!,#REF!</definedName>
    <definedName name="P3_T1?L1.1.2.1.1" hidden="1">#REF!,#REF!,#REF!,#REF!,#REF!,#REF!,#REF!</definedName>
    <definedName name="P3_T1?L1.1.2.1.2" hidden="1">#REF!,#REF!,#REF!,#REF!,#REF!,#REF!,#REF!</definedName>
    <definedName name="P3_T1?L1.1.2.1.3" hidden="1">#REF!,#REF!,#REF!,#REF!,#REF!,#REF!,#REF!</definedName>
    <definedName name="P3_T1?L1.1.2.2" hidden="1">#REF!,#REF!,#REF!,#REF!,#REF!,#REF!,#REF!</definedName>
    <definedName name="P3_T1?L1.1.2.3" hidden="1">#REF!,#REF!,#REF!,#REF!,#REF!,#REF!,#REF!</definedName>
    <definedName name="P3_T1?L1.1.2.4" hidden="1">#REF!,#REF!,#REF!,#REF!,#REF!,#REF!,#REF!</definedName>
    <definedName name="P3_T1?L1.1.2.5" hidden="1">#REF!,#REF!,#REF!,#REF!,#REF!,#REF!,#REF!</definedName>
    <definedName name="P3_T1?L1.1.2.6" hidden="1">#REF!,#REF!,#REF!,#REF!,#REF!,#REF!,#REF!</definedName>
    <definedName name="P3_T1?L1.1.2.7" hidden="1">#REF!,#REF!,#REF!,#REF!,#REF!,#REF!,#REF!</definedName>
    <definedName name="P3_T1?L1.1.2.7.1" hidden="1">#REF!,#REF!,#REF!,#REF!,#REF!,#REF!,#REF!</definedName>
    <definedName name="P3_T1?M1" hidden="1">#REF!,#REF!,#REF!,#REF!,#REF!,#REF!,#REF!,#REF!,#REF!,#REF!,#REF!</definedName>
    <definedName name="P3_T1?M2" hidden="1">#REF!,#REF!,#REF!,#REF!,#REF!,#REF!,#REF!,#REF!,#REF!,#REF!,#REF!</definedName>
    <definedName name="P3_T1?unit?ГКАЛ" hidden="1">#REF!,#REF!,#REF!,#REF!,#REF!,#REF!,#REF!</definedName>
    <definedName name="P3_T1?unit?РУБ.ГКАЛ" hidden="1">#REF!,#REF!,#REF!,#REF!,#REF!,#REF!,#REF!</definedName>
    <definedName name="P3_T1?unit?РУБ.ТОНН" hidden="1">#REF!,#REF!,#REF!,#REF!,#REF!,#REF!,#REF!,#REF!,#REF!,#REF!,#REF!</definedName>
    <definedName name="P3_T1?unit?СТР" hidden="1">#REF!,#REF!,#REF!,#REF!,#REF!,#REF!,#REF!</definedName>
    <definedName name="P3_T1?unit?ТОНН" hidden="1">#REF!,#REF!,#REF!,#REF!,#REF!,#REF!,#REF!,#REF!,#REF!,#REF!,#REF!</definedName>
    <definedName name="P3_T1?unit?ТРУБ" hidden="1">#REF!,#REF!,#REF!,#REF!,#REF!,#REF!,#REF!</definedName>
    <definedName name="P3_T1_Protect" hidden="1">[88]перекрестка!$J$96:$K$100,[88]перекрестка!$J$102:$K$106,[88]перекрестка!$J$108:$K$112,[88]перекрестка!$J$114:$K$118,[88]перекрестка!$J$120:$K$124</definedName>
    <definedName name="P3_T17_Protection">'[67]29'!$F$53:$G$53,'[67]29'!$F$55:$G$59,'[67]29'!$I$55:$J$59,'[67]29'!$I$53:$J$53,'[67]29'!$I$47:$J$51,'[67]29'!$I$45:$J$45,'[67]29'!$I$38:$J$42,'[67]29'!$I$36:$J$36</definedName>
    <definedName name="P3_T2.1_Protect" hidden="1">'[68]2.1'!$B$140:$B$140,'[68]2.1'!$B$148:$B$148,'[68]2.1'!$B$154:$B$154,'[68]2.1'!$B$162:$B$162,'[68]2.1'!$B$168:$B$168,'[68]2.1'!$B$176:$B$176,'[68]2.1'!$G$4:$H$4</definedName>
    <definedName name="P3_T2.2_Protect" hidden="1">'[68]2.2'!$G$88:$H$88,'[68]2.2'!$G$90:$H$92,'[68]2.2'!$G$94:$H$94,'[68]2.2'!$G$113:$H$113,'[68]2.2'!$G$115:$H$115,'[68]2.2'!$G$117:$H$119,'[68]2.2'!$G$121:$H$121</definedName>
    <definedName name="P3_T2_1_Protect" hidden="1">'[68]2.1'!$G$90:$H$92,'[68]2.1'!$G$94:$H$94,'[68]2.1'!$G$113:$H$113,'[68]2.1'!$G$115:$H$115,'[68]2.1'!$G$117:$H$119,'[68]2.1'!$G$121:$H$121,'[68]2.1'!$B$33:$B$33</definedName>
    <definedName name="P3_T2_2_Protect" hidden="1">'[68]2.2'!$G$90:$H$92,'[68]2.2'!$G$94:$H$94,'[68]2.2'!$G$113:$H$113,'[68]2.2'!$G$115:$H$115,'[68]2.2'!$G$117:$H$119,'[68]2.2'!$G$121:$H$121,'[68]2.2'!$B$33:$B$33</definedName>
    <definedName name="P3_T2_Protect" hidden="1">'[68]2'!$F$93:$F$93,'[68]2'!$F$112:$F$112,'[68]2'!$F$114:$F$114,'[68]2'!$F$116:$F$118,'[68]2'!$F$120:$F$120,'[68]2'!$B$32:$B$32,'[68]2'!$B$40:$B$40,'[68]2'!$B$46:$B$46</definedName>
    <definedName name="P3_T21_Protection">'[67]21'!$E$31:$E$33,'[67]21'!$G$31:$K$33,'[67]21'!$B$14:$B$16,'[67]21'!$B$20:$B$22,'[67]21'!$B$26:$B$28,'[67]21'!$B$31:$B$33,'[67]21'!$M$31:$M$33,P1_T21_Protection</definedName>
    <definedName name="P3_T27_Protection">'[67]27'!$K$34:$N$36,'[67]27'!$P$8:$S$8,'[67]27'!$P$10:$S$11,'[67]27'!$P$13:$S$15,'[67]27'!$P$18:$S$19,'[67]27'!$P$22:$S$24,'[67]27'!$P$26:$S$26,'[67]27'!$P$29:$S$32</definedName>
    <definedName name="P3_T28?axis?R?ПЭ">'[67]28'!$D$120:$I$122,'[67]28'!$D$126:$I$128,'[67]28'!$D$132:$I$134,'[67]28'!$D$141:$I$143,'[67]28'!$D$146:$I$148,'[67]28'!$D$152:$I$154,'[67]28'!$D$158:$I$160</definedName>
    <definedName name="P3_T28?axis?R?ПЭ?">'[67]28'!$B$120:$B$122,'[67]28'!$B$126:$B$128,'[67]28'!$B$132:$B$134,'[67]28'!$B$141:$B$143,'[67]28'!$B$146:$B$148,'[67]28'!$B$152:$B$154,'[67]28'!$B$158:$B$160</definedName>
    <definedName name="P3_T28_Protection">'[67]28'!$B$172:$B$174,'[67]28'!$B$178:$B$180,'[67]28'!$B$184:$B$186,'[67]28'!$B$193:$B$195,'[67]28'!$B$198:$B$200,'[67]28'!$B$204:$B$206,'[67]28'!$B$210:$B$212</definedName>
    <definedName name="P4_dip" hidden="1">[51]FST5!$G$70:$G$75,[51]FST5!$G$77:$G$78,[51]FST5!$G$80:$G$83,[51]FST5!$G$85,[51]FST5!$G$87:$G$91,[51]FST5!$G$93,[51]FST5!$G$95:$G$97,[51]FST5!$G$52:$G$68</definedName>
    <definedName name="P4_PROT_21" hidden="1">'[65]2.1'!$J$125:$R$127,'[65]2.1'!$J$129:$R$131,'[65]2.1'!$J$146:$R$146,'[65]2.1'!$A$194:$V$204,'[65]2.1'!$S$3:$V$193,'[65]2.1'!$B$33:$B$34,'[65]2.1'!$B$42:$B$44</definedName>
    <definedName name="P4_PROT_4" hidden="1">'[65]4'!$P$29:$Z$31,'[65]4'!$AB$29:$AC$31,'[65]4'!$F$33:$H$33,'[65]4'!$J$33:$N$33,'[65]4'!$P$33:$Z$33,'[65]4'!$AB$33:$AC$33,'[65]4'!$F$12:$AC$12,'[65]4'!$F$13:$K$14,'[65]4'!$F$16:$K$16</definedName>
    <definedName name="P4_SCOPE_F1_PRT" hidden="1">'[83]Ф-1 (для АО-энерго)'!$C$13:$E$13,'[83]Ф-1 (для АО-энерго)'!$A$14:$E$14,'[83]Ф-1 (для АО-энерго)'!$C$23:$C$50,'[83]Ф-1 (для АО-энерго)'!$C$54:$C$95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hidden="1">[83]перекрестка!$F$45:$H$49,[83]перекрестка!$J$45:$K$49,[83]перекрестка!$N$45:$N$49,[83]перекрестка!$F$53:$G$64,[83]перекрестка!$H$54:$H$58</definedName>
    <definedName name="P4_T1?Data" hidden="1">#REF!,#REF!,#REF!,#REF!,#REF!,#REF!,#REF!</definedName>
    <definedName name="P4_T1?unit?ГКАЛ" hidden="1">#REF!,#REF!,#REF!,#REF!,#REF!,#REF!,#REF!</definedName>
    <definedName name="P4_T1?unit?РУБ.ГКАЛ" hidden="1">#REF!,#REF!,#REF!,#REF!,#REF!,#REF!,#REF!</definedName>
    <definedName name="P4_T1?unit?РУБ.ТОНН" hidden="1">#REF!,#REF!,#REF!,#REF!,#REF!,#REF!,#REF!,#REF!,#REF!,#REF!,#REF!</definedName>
    <definedName name="P4_T1?unit?СТР" hidden="1">#REF!,#REF!,#REF!,#REF!,#REF!,#REF!,#REF!</definedName>
    <definedName name="P4_T1?unit?ТОНН" hidden="1">#REF!,#REF!,#REF!,#REF!,#REF!,#REF!,#REF!,#REF!,#REF!,#REF!,#REF!</definedName>
    <definedName name="P4_T1?unit?ТРУБ" hidden="1">#REF!,#REF!,#REF!,#REF!,#REF!,#REF!,#REF!</definedName>
    <definedName name="P4_T1_Protect" hidden="1">[88]перекрестка!$J$127,[88]перекрестка!$J$128:$K$132,[88]перекрестка!$J$133,[88]перекрестка!$J$134:$K$138,[88]перекрестка!$N$11:$N$22,[88]перекрестка!$N$24:$N$28</definedName>
    <definedName name="P4_T17_Protection">'[67]29'!$I$29:$J$33,'[67]29'!$I$27:$J$27,'[67]29'!$I$21:$J$25,'[67]29'!$I$19:$J$19,'[67]29'!$I$12:$J$16,'[67]29'!$I$10:$J$10,'[67]29'!$L$10:$M$10,'[67]29'!$L$12:$M$16</definedName>
    <definedName name="P4_T2.1_Protect" hidden="1">'[68]2.1'!$G$8:$H$10,'[68]2.1'!$G$12:$H$12,'[68]2.1'!$G$15:$H$16,'[68]2.1'!$G$19:$H$20,'[68]2.1'!$E$30:$F$30,'[68]2.1'!$G$24:$H$24,'[68]2.1'!$G$27:$H$27,'[68]2.1'!$G$47:$H$47</definedName>
    <definedName name="P4_T2.2_Protect" hidden="1">'[68]2.2'!$B$33:$B$33,'[68]2.2'!$B$41:$B$41,'[68]2.2'!$B$47:$B$47,'[68]2.2'!$B$55:$B$55,'[68]2.2'!$B$60:$B$60,'[68]2.2'!$B$68:$B$68,'[68]2.2'!$B$73:$B$73,'[68]2.2'!$B$81:$B$81</definedName>
    <definedName name="P4_T2_1_Protect" hidden="1">'[68]2.1'!$B$41:$B$41,'[68]2.1'!$B$47:$B$47,'[68]2.1'!$B$55:$B$55,'[68]2.1'!$B$60:$B$60,'[68]2.1'!$B$68:$B$68,'[68]2.1'!$B$73:$B$73,'[68]2.1'!$B$81:$B$81,'[68]2.1'!$B$86:$B$86</definedName>
    <definedName name="P4_T2_2_Protect" hidden="1">'[68]2.2'!$B$41:$B$41,'[68]2.2'!$B$47:$B$47,'[68]2.2'!$B$55:$B$55,'[68]2.2'!$B$60:$B$60,'[68]2.2'!$B$68:$B$68,'[68]2.2'!$B$73:$B$73,'[68]2.2'!$B$81:$B$81,'[68]2.2'!$B$86:$B$86</definedName>
    <definedName name="P4_T2_Protect" hidden="1">'[68]2'!$B$54:$B$54,'[68]2'!$B$59:$B$59,'[68]2'!$B$67:$B$67,'[68]2'!$B$72:$B$72,'[68]2'!$B$80:$B$80,'[68]2'!$B$85:$B$85,'[68]2'!$B$93:$B$93,'[68]2'!$B$98:$B$98,'[68]2'!$B$106:$B$106</definedName>
    <definedName name="P4_T28?axis?R?ПЭ">'[67]28'!$D$167:$I$169,'[67]28'!$D$172:$I$174,'[67]28'!$D$178:$I$180,'[67]28'!$D$184:$I$186,'[67]28'!$D$193:$I$195,'[67]28'!$D$198:$I$200,'[67]28'!$D$204:$I$206</definedName>
    <definedName name="P4_T28?axis?R?ПЭ?">'[67]28'!$B$167:$B$169,'[67]28'!$B$172:$B$174,'[67]28'!$B$178:$B$180,'[67]28'!$B$184:$B$186,'[67]28'!$B$193:$B$195,'[67]28'!$B$198:$B$200,'[67]28'!$B$204:$B$206</definedName>
    <definedName name="P4_T28_Protection">'[67]28'!$B$219:$B$221,'[67]28'!$B$224:$B$226,'[67]28'!$B$230:$B$232,'[67]28'!$B$236:$B$238,'[67]28'!$B$245:$B$247,'[67]28'!$B$250:$B$252,'[67]28'!$B$256:$B$258</definedName>
    <definedName name="P5_PROT_22">'[65]2.2'!$P$57:$P$58,'[65]2.2'!$J$62:$J$64,'[65]2.2'!$J$66:$J$68,'[65]2.2'!$J$70:$J$71,'[65]2.2'!$P$62:$P$64,'[65]2.2'!$J$24:$R$24,'[65]2.2'!$P$66:$P$68,P1_PROT_22,P2_PROT_22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hidden="1">[83]перекрестка!$H$60:$H$64,[83]перекрестка!$J$53:$J$64,[83]перекрестка!$K$54:$K$58,[83]перекрестка!$K$60:$K$64,[83]перекрестка!$N$53:$N$64</definedName>
    <definedName name="P5_T1?Data" hidden="1">#REF!,#REF!,#REF!,#REF!,#REF!,#REF!,#REF!</definedName>
    <definedName name="P5_T1?unit?ГКАЛ" hidden="1">#REF!,#REF!,#REF!,#REF!,#REF!,#REF!,#REF!</definedName>
    <definedName name="P5_T1?unit?РУБ.ГКАЛ" hidden="1">#REF!,#REF!,#REF!,#REF!,#REF!,#REF!,#REF!</definedName>
    <definedName name="P5_T1?unit?РУБ.ТОНН" hidden="1">#REF!,#REF!,#REF!,#REF!,#REF!,#REF!,P1_T1?unit?РУБ.ТОНН,P2_T1?unit?РУБ.ТОНН,P3_T1?unit?РУБ.ТОНН</definedName>
    <definedName name="P5_T1?unit?СТР" hidden="1">#REF!,#REF!,#REF!,#REF!,#REF!,#REF!,#REF!</definedName>
    <definedName name="P5_T1?unit?ТРУБ" hidden="1">#REF!,#REF!,#REF!,#REF!,#REF!,#REF!,#REF!</definedName>
    <definedName name="P5_T1_Protect" hidden="1">[88]перекрестка!$N$30:$N$34,[88]перекрестка!$N$36:$N$40,[88]перекрестка!$N$42:$N$46,[88]перекрестка!$N$49:$N$60,[88]перекрестка!$N$62:$N$66</definedName>
    <definedName name="P5_T17_Protection">'[67]29'!$L$19:$M$19,'[67]29'!$L$21:$M$27,'[67]29'!$L$29:$M$33,'[67]29'!$L$36:$M$36,'[67]29'!$L$38:$M$42,'[67]29'!$L$45:$M$45,'[67]29'!$O$10:$P$10,'[67]29'!$O$12:$P$16</definedName>
    <definedName name="P5_T2.1_Protect" hidden="1">'[68]2.1'!$G$49:$H$49,'[68]2.1'!$G$51:$H$53,'[68]2.1'!$G$55:$H$55,'[68]2.1'!$G$60:$H$60,'[68]2.1'!$G$62:$H$62,'[68]2.1'!$G$64:$H$66,'[68]2.1'!$G$68:$H$68,'[68]2.1'!$G$86:$H$86</definedName>
    <definedName name="P5_T2.2_Protect" hidden="1">'[68]2.2'!$B$86:$B$86,'[68]2.2'!$B$94:$B$94,'[68]2.2'!$B$99:$B$99,'[68]2.2'!$B$107:$B$107,'[68]2.2'!$B$113:$B$113,'[68]2.2'!$B$121:$B$121,'[68]2.2'!$B$126:$B$126</definedName>
    <definedName name="P5_T2_1_Protect" hidden="1">'[68]2.1'!$B$94:$B$94,'[68]2.1'!$B$99:$B$99,'[68]2.1'!$B$107:$B$107,'[68]2.1'!$B$113:$B$113,'[68]2.1'!$B$121:$B$121,'[68]2.1'!$B$126:$B$126,'[68]2.1'!$B$134:$B$134</definedName>
    <definedName name="P5_T2_2_Protect" hidden="1">'[68]2.2'!$B$94:$B$94,'[68]2.2'!$B$99:$B$99,'[68]2.2'!$B$107:$B$107,'[68]2.2'!$B$113:$B$113,'[68]2.2'!$B$121:$B$121,'[68]2.2'!$B$126:$B$126,'[68]2.2'!$B$134:$B$134</definedName>
    <definedName name="P5_T2_Protect" hidden="1">'[68]2'!$B$112:$B$112,'[68]2'!$B$120:$B$120,'[68]2'!$B$125:$B$125,'[68]2'!$B$133:$B$133,'[68]2'!$B$139:$B$139,'[68]2'!$B$147:$B$147,'[68]2'!$B$153:$B$153,'[68]2'!$B$161:$B$161</definedName>
    <definedName name="P5_T28?axis?R?ПЭ">'[67]28'!$D$210:$I$212,'[67]28'!$D$219:$I$221,'[67]28'!$D$224:$I$226,'[67]28'!$D$230:$I$232,'[67]28'!$D$236:$I$238,'[67]28'!$D$245:$I$247,'[67]28'!$D$250:$I$252</definedName>
    <definedName name="P5_T28?axis?R?ПЭ?">'[67]28'!$B$210:$B$212,'[67]28'!$B$219:$B$221,'[67]28'!$B$224:$B$226,'[67]28'!$B$230:$B$232,'[67]28'!$B$236:$B$238,'[67]28'!$B$245:$B$247,'[67]28'!$B$250:$B$252</definedName>
    <definedName name="P5_T28_Protection">'[67]28'!$B$262:$B$264,'[67]28'!$B$271:$B$273,'[67]28'!$B$276:$B$278,'[67]28'!$B$282:$B$284,'[67]28'!$B$288:$B$291,'[67]28'!$B$11:$B$13,'[67]28'!$B$16:$B$18,'[67]28'!$B$22:$B$24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hidden="1">[83]перекрестка!$F$66:$H$70,[83]перекрестка!$J$66:$K$70,[83]перекрестка!$N$66:$N$70,[83]перекрестка!$F$72:$H$76,[83]перекрестка!$J$72:$K$76</definedName>
    <definedName name="P6_T1?Data" hidden="1">#REF!,#REF!,#REF!,#REF!,#REF!,#REF!,#REF!</definedName>
    <definedName name="P6_T1?unit?ГКАЛ" hidden="1">#REF!,#REF!,#REF!,#REF!,#REF!,#REF!,#REF!</definedName>
    <definedName name="P6_T1?unit?РУБ.ГКАЛ" hidden="1">#REF!,#REF!,#REF!,#REF!,#REF!,#REF!,#REF!</definedName>
    <definedName name="P6_T1?unit?СТР" hidden="1">#REF!,#REF!,#REF!,#REF!,#REF!,#REF!,#REF!,P1_T1?unit?СТР</definedName>
    <definedName name="P6_T1?unit?ТРУБ" hidden="1">#REF!,#REF!,#REF!,#REF!,#REF!,#REF!,#REF!</definedName>
    <definedName name="P6_T1_Protect" hidden="1">[88]перекрестка!$N$68:$N$72,[88]перекрестка!$N$74:$N$78,[88]перекрестка!$N$80:$N$84,[88]перекрестка!$N$89:$N$100,[88]перекрестка!$N$102:$N$106</definedName>
    <definedName name="P6_T17_Protection">'[67]29'!$O$19:$P$19,'[67]29'!$O$21:$P$25,'[67]29'!$O$27:$P$27,'[67]29'!$O$29:$P$33,'[67]29'!$O$36:$P$36,'[67]29'!$O$38:$P$42,'[67]29'!$O$45:$P$45,P1_T17_Protection</definedName>
    <definedName name="P6_T2.1?Protection">P1_T2.1?Protection</definedName>
    <definedName name="P6_T2.1_Protect" hidden="1">'[68]2.1'!$G$88:$H$88,'[68]2.1'!$G$90:$H$92,'[68]2.1'!$G$94:$H$94,'[68]2.1'!$G$109:$H$109,'[68]2.1'!$G$113:$H$113,'[68]2.1'!$G$115:$H$115,'[68]2.1'!$G$117:$H$119</definedName>
    <definedName name="P6_T2.2_Protect" hidden="1">'[68]2.2'!$B$134:$B$134,'[68]2.2'!$B$140:$B$140,'[68]2.2'!$B$148:$B$148,'[68]2.2'!$B$154:$B$154,'[68]2.2'!$B$162:$B$162,'[68]2.2'!$B$168:$B$168,'[68]2.2'!$E$4:$H$4</definedName>
    <definedName name="P6_T2_1_Protect" hidden="1">'[68]2.1'!$B$140:$B$140,'[68]2.1'!$B$148:$B$148,'[68]2.1'!$B$154:$B$154,'[68]2.1'!$B$162:$B$162,'[68]2.1'!$B$168:$B$168,'[68]2.1'!$E$4:$H$4,'[68]2.1'!$G$136:$H$136</definedName>
    <definedName name="P6_T2_2_Protect" hidden="1">'[68]2.2'!$B$140:$B$140,'[68]2.2'!$B$148:$B$148,'[68]2.2'!$B$154:$B$154,'[68]2.2'!$B$162:$B$162,'[68]2.2'!$B$168:$B$168,'[68]2.2'!$E$4:$H$4,'[68]2.2'!$G$15:$H$16</definedName>
    <definedName name="P6_T2_Protect" hidden="1">'[68]2'!$F$13:$F$15,'[68]2'!$E$29,'[68]2'!$F$108:$F$108,'[68]2'!$F$135:$F$135,'[68]2'!$A$180:$IV$279,'[68]2'!$O$1:$AO$65536,'[68]2'!$F$5:$F$6,P1_T2_Protect,P2_T2_Protect,P3_T2_Protect</definedName>
    <definedName name="P6_T28?axis?R?ПЭ">'[67]28'!$D$256:$I$258,'[67]28'!$D$262:$I$264,'[67]28'!$D$271:$I$273,'[67]28'!$D$276:$I$278,'[67]28'!$D$282:$I$284,'[67]28'!$D$288:$I$291,'[67]28'!$D$11:$I$13,P1_T28?axis?R?ПЭ</definedName>
    <definedName name="P6_T28?axis?R?ПЭ?">'[67]28'!$B$256:$B$258,'[67]28'!$B$262:$B$264,'[67]28'!$B$271:$B$273,'[67]28'!$B$276:$B$278,'[67]28'!$B$282:$B$284,'[67]28'!$B$288:$B$291,'[67]28'!$B$11:$B$13,P1_T28?axis?R?ПЭ?</definedName>
    <definedName name="P6_T28_Protection">'[67]28'!$B$28:$B$30,'[67]28'!$B$37:$B$39,'[67]28'!$B$42:$B$44,'[67]28'!$B$48:$B$50,'[67]28'!$B$54:$B$56,'[67]28'!$B$63:$B$65,'[67]28'!$G$210:$H$212,'[67]28'!$D$11:$E$13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 hidden="1">[83]перекрестка!$N$72:$N$76,[83]перекрестка!$F$78:$H$82,[83]перекрестка!$J$78:$K$82,[83]перекрестка!$N$78:$N$82,[83]перекрестка!$F$84:$H$88</definedName>
    <definedName name="P7_T1?Data" hidden="1">#REF!,#REF!,#REF!,#REF!,#REF!,#REF!,#REF!</definedName>
    <definedName name="P7_T1?unit?ТРУБ" hidden="1">#REF!,#REF!,#REF!,#REF!,#REF!,#REF!,#REF!</definedName>
    <definedName name="P7_T1_Protect" hidden="1">[88]перекрестка!$N$108:$N$112,[88]перекрестка!$N$114:$N$118,[88]перекрестка!$N$120:$N$124,[88]перекрестка!$N$127:$N$138,[88]перекрестка!$N$140:$N$144</definedName>
    <definedName name="P7_T2.1_Protect" hidden="1">'[68]2.1'!$G$121:$H$121,'[68]2.1'!$G$136:$H$136,'[68]2.1'!$A$181:$IV$281,'[68]2.1'!$L$1:$AL$65536,'[68]2.1'!$B$33:$B$33,P1_T2.1_Protect,P2_T2.1_Protect,P3_T2.1_Protect</definedName>
    <definedName name="P7_T2_1_Protect" hidden="1">'[68]2.1'!$G$109:$H$109,'[68]2.1'!$G$15:$H$16,'[68]2.1'!$A$181:$IV$281,'[68]2.1'!$L$1:$AL$65536,'[68]2.1'!$B$176:$B$176,P1_T2_1_Protect,P2_T2_1_Protect,P3_T2_1_Protect</definedName>
    <definedName name="P7_T2_2_Protect" hidden="1">'[68]2.2'!$G$109:$H$109,'[68]2.2'!$G$136:$H$136,'[68]2.2'!$A$181:$IV$281,'[68]2.2'!$L$1:$AL$65536,'[68]2.2'!$B$176:$B$176,P1_T2_2_Protect,P2_T2_2_Protect,P3_T2_2_Protect</definedName>
    <definedName name="P7_T28_Protection">'[67]28'!$G$11:$H$13,'[67]28'!$D$16:$E$18,'[67]28'!$G$16:$H$18,'[67]28'!$D$22:$E$24,'[67]28'!$G$22:$H$24,'[67]28'!$D$28:$E$30,'[67]28'!$G$28:$H$30,'[67]28'!$D$37:$E$39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[83]перекрестка!$J$84:$K$88,[83]перекрестка!$N$84:$N$88,[83]перекрестка!$F$14:$G$25,P1_SCOPE_PER_PRT,P2_SCOPE_PER_PRT,P3_SCOPE_PER_PRT,P4_SCOPE_PER_PRT</definedName>
    <definedName name="P8_T1?Data" hidden="1">#REF!,#REF!,#REF!,#REF!,#REF!,#REF!,#REF!</definedName>
    <definedName name="P8_T1?unit?ТРУБ" hidden="1">#REF!,#REF!,#REF!,#REF!,#REF!,#REF!,#REF!</definedName>
    <definedName name="P8_T1_Protect" hidden="1">[88]перекрестка!$N$146:$N$150,[88]перекрестка!$N$152:$N$156,[88]перекрестка!$N$158:$N$162,[88]перекрестка!$F$11:$G$11,[88]перекрестка!$F$12:$H$16</definedName>
    <definedName name="P8_T28_Protection">'[67]28'!$G$37:$H$39,'[67]28'!$D$42:$E$44,'[67]28'!$G$42:$H$44,'[67]28'!$D$48:$E$50,'[67]28'!$G$48:$H$50,'[67]28'!$D$54:$E$56,'[67]28'!$G$54:$H$56,'[67]28'!$D$89:$E$91</definedName>
    <definedName name="P9_SCOPE_FULL_LOAD" hidden="1">#REF!,#REF!,#REF!,#REF!,#REF!,#REF!</definedName>
    <definedName name="P9_SCOPE_NotInd" hidden="1">#REF!,[0]!P1_SCOPE_NOTIND,[0]!P2_SCOPE_NOTIND,[0]!P3_SCOPE_NOTIND,[0]!P4_SCOPE_NOTIND,[0]!P5_SCOPE_NOTIND,[0]!P6_SCOPE_NOTIND,[0]!P7_SCOPE_NOTIND</definedName>
    <definedName name="P9_T1?Data" hidden="1">#REF!,#REF!,#REF!,#REF!,#REF!,#REF!,#REF!</definedName>
    <definedName name="P9_T1?unit?ТРУБ" hidden="1">#REF!,#REF!,#REF!,#REF!,#REF!,#REF!,#REF!</definedName>
    <definedName name="P9_T1_Protect" hidden="1">[88]перекрестка!$F$17:$G$17,[88]перекрестка!$F$18:$H$22,[88]перекрестка!$F$24:$H$28,[88]перекрестка!$F$30:$H$34,[88]перекрестка!$F$36:$H$40</definedName>
    <definedName name="P9_T28_Protection">'[67]28'!$G$89:$H$91,'[67]28'!$G$94:$H$96,'[67]28'!$D$94:$E$96,'[67]28'!$D$100:$E$102,'[67]28'!$G$100:$H$102,'[67]28'!$D$106:$E$108,'[67]28'!$G$106:$H$108,'[67]28'!$D$167:$E$169</definedName>
    <definedName name="PathOutFolder">'[90]Формирование свода'!#REF!</definedName>
    <definedName name="Pay_Op">[30]Set!$A$48:$A$73</definedName>
    <definedName name="Pay_Op_2">[30]Set!$A$48:$B$73</definedName>
    <definedName name="payment">'[62]Кредитный калькулятор'!$D$13</definedName>
    <definedName name="PER_ET">#REF!</definedName>
    <definedName name="periods_per_year">12</definedName>
    <definedName name="Personal">'[91]6 Списки'!$A$2:$A$20</definedName>
    <definedName name="PET_C_1">'[50]Dati Caricati'!$X$7:$X$135</definedName>
    <definedName name="PET_C_2">'[50]Dati Caricati'!$X$139:$X$357</definedName>
    <definedName name="PET_C_3">'[50]Dati Caricati'!$X$361:$X$394</definedName>
    <definedName name="PET_C_4">'[50]Dati Caricati'!$X$398:$X$511</definedName>
    <definedName name="PET_F_1">'[50]Dati Caricati'!$I$7:$I$135</definedName>
    <definedName name="PET_F_2">'[50]Dati Caricati'!$I$139:$I$357</definedName>
    <definedName name="PET_F_3">'[50]Dati Caricati'!$I$361:$I$394</definedName>
    <definedName name="PET_F_4">'[50]Dati Caricati'!$I$398:$I$511</definedName>
    <definedName name="PET_P_1">'[50]Dati Caricati'!$H$7:$H$135</definedName>
    <definedName name="PET_P_2">'[50]Dati Caricati'!$H$139:$H$357</definedName>
    <definedName name="PET_P_3">'[50]Dati Caricati'!$H$361:$H$394</definedName>
    <definedName name="PET_P_4">'[50]Dati Caricati'!$H$398:$H$511</definedName>
    <definedName name="PET_R_1">'[50]Dati Caricati'!$J$7:$J$135</definedName>
    <definedName name="PET_R_2">'[50]Dati Caricati'!$J$139:$J$357</definedName>
    <definedName name="PET_R_3">'[50]Dati Caricati'!$J$361:$J$394</definedName>
    <definedName name="PET_R_4">'[50]Dati Caricati'!$J$398:$J$511</definedName>
    <definedName name="PET_V_1">'[50]Dati Caricati'!$K$7:$K$135</definedName>
    <definedName name="PET_V_2">'[50]Dati Caricati'!$K$139:$K$357</definedName>
    <definedName name="PET_V_3">'[50]Dati Caricati'!$K$361:$K$394</definedName>
    <definedName name="PET_V_4">'[50]Dati Caricati'!$K$398:$K$511</definedName>
    <definedName name="PETOT">[92]A!$Y$619</definedName>
    <definedName name="Pg1_Chrg_Totals">#N/A</definedName>
    <definedName name="Pg1_NChrg_Totals">#N/A</definedName>
    <definedName name="pg1maxmin">#REF!</definedName>
    <definedName name="pg1totval">#REF!</definedName>
    <definedName name="pg2isbldisc">#REF!</definedName>
    <definedName name="pg2isblmaxmin">#REF!</definedName>
    <definedName name="pg2isbltotval">#REF!</definedName>
    <definedName name="pg2osbldisc">#REF!</definedName>
    <definedName name="pg2osblmaxmin">#REF!</definedName>
    <definedName name="pg2osbltotval">#REF!</definedName>
    <definedName name="PIP">BlankMacro1</definedName>
    <definedName name="PIPE2">BlankMacro1</definedName>
    <definedName name="PL_指示燈___P.B.___REST_P.B._壓扣開關">'[64]NEW-PANEL'!#REF!</definedName>
    <definedName name="plan12mes">[17]Таб1.1!$B$34</definedName>
    <definedName name="PM">[93]IBASE!$AH$16:$AV$110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iuyfrts">#N/A</definedName>
    <definedName name="polta">#REF!</definedName>
    <definedName name="popiiiiiiiiiiiiiiiiiii" hidden="1">{#N/A,#N/A,TRUE,"Лист1";#N/A,#N/A,TRUE,"Лист2";#N/A,#N/A,TRUE,"Лист3"}</definedName>
    <definedName name="popiopoiioj">#N/A</definedName>
    <definedName name="popipuiouiguyg">#N/A</definedName>
    <definedName name="PORT_PrjPeriods">[24]Портфель!$A$27</definedName>
    <definedName name="Portfolio">#REF!</definedName>
    <definedName name="PostEE">[31]Параметры!$B$7</definedName>
    <definedName name="PostEEList">[31]Лист!$A$60</definedName>
    <definedName name="PostTE">[31]Лист!$B$281</definedName>
    <definedName name="PostTEList">[31]Лист!$A$280</definedName>
    <definedName name="PPP">BlankMacro1</definedName>
    <definedName name="PR_OPT">#REF!</definedName>
    <definedName name="PR_ROZN">#REF!</definedName>
    <definedName name="prd">[19]Титульный!$F$8</definedName>
    <definedName name="priApplication1">#REF!</definedName>
    <definedName name="priApplication2">#REF!</definedName>
    <definedName name="pric_sense">[35]Exh_DCF_CAPM!$H$54</definedName>
    <definedName name="price">#REF!</definedName>
    <definedName name="PRICE1">#REF!</definedName>
    <definedName name="pricesensfactor">[28]Exh_DCF_WACC!$D$34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_MI">[94]ESTI.!$A$1:$U$52</definedName>
    <definedName name="PRINT_AREA_MI1">#REF!</definedName>
    <definedName name="Print_Titles_MI">#REF!</definedName>
    <definedName name="PRINTA">#REF!</definedName>
    <definedName name="PRINTB">#REF!</definedName>
    <definedName name="PRINTC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N2ISBL">#REF!</definedName>
    <definedName name="PRN2OSBL">#REF!</definedName>
    <definedName name="PRNS2">'[21]Page 2'!$E$53</definedName>
    <definedName name="PRNTS">#REF!</definedName>
    <definedName name="ProchPotrEE">[31]Параметры!$B$11</definedName>
    <definedName name="ProchPotrEEList">[31]Лист!$A$180</definedName>
    <definedName name="ProchPotrTE">[31]Лист!$B$331</definedName>
    <definedName name="ProchPotrTEList">[31]Лист!$A$330</definedName>
    <definedName name="Project">[95]Списки!$B$2:$B$21</definedName>
    <definedName name="ProjectName">{"Client Name or Project Name"}</definedName>
    <definedName name="PropertyTaxRate">[40]Gen!$B$50</definedName>
    <definedName name="PROPOSAL">#REF!</definedName>
    <definedName name="PROT">#REF!,#REF!,#REF!,#REF!,#REF!,#REF!</definedName>
    <definedName name="PROT_0">#REF!,#REF!,#REF!,#REF!,P1_PROT_0</definedName>
    <definedName name="PROT_02">'[65]0.1'!$A$42:$K$74,'[65]0.1'!$L$3:$S$74</definedName>
    <definedName name="PROT_2">P2_PROT_2,P3_PROT_2</definedName>
    <definedName name="PROT_22">P3_PROT_22,P4_PROT_22,P5_PROT_22</definedName>
    <definedName name="PROT_23">'[65]2.3'!$I$138:$N$138,'[65]2.3'!$I$24:$N$24,'[65]2.3'!$A$183:$S$196,P1_PROT_23,P2_PROT_23,P3_PROT_23</definedName>
    <definedName name="PROT_4">'[65]4'!$F$50:$H$61,P1_PROT_4,P2_PROT_4,P3_PROT_4,P4_PROT_4</definedName>
    <definedName name="PROT_I1">[65]ИП!$F$17:$I$18,P1_PROT_I1,P2_PROT_I1</definedName>
    <definedName name="PROT_I2">'[65]Ист-ики финанс-я'!$N$4:$P$30,'[65]Ист-ики финанс-я'!$A$31:$P$38,'[65]Ист-ики финанс-я'!$C$5:$L$5,P1_PROT_I2</definedName>
    <definedName name="PROT_I3">'[65]Расчет прибыли'!$C$8:$L$8,P1_PROT_I3,P2_PROT_I3</definedName>
    <definedName name="PROT_IND">[65]Индексы!$I$4:$I$12,[65]Индексы!$I$14:$I$19,[65]Индексы!$C$4:$H$19</definedName>
    <definedName name="protect">#REF!,#REF!,#REF!,#REF!</definedName>
    <definedName name="PS_status_1">[19]Титульный!$F$29</definedName>
    <definedName name="PT">BlankMacro1</definedName>
    <definedName name="PUB_FileID" hidden="1">"L10003363.xls"</definedName>
    <definedName name="PUB_UserID" hidden="1">"MAYERX"</definedName>
    <definedName name="Q">#N/A</definedName>
    <definedName name="qq">#REF!</definedName>
    <definedName name="QUA_F_1">'[50]Dati Caricati'!$E$7:$E$135</definedName>
    <definedName name="QUA_F_2">'[50]Dati Caricati'!$E$139:$E$357</definedName>
    <definedName name="QUA_F_3">'[50]Dati Caricati'!$E$361:$E$394</definedName>
    <definedName name="QUA_F_4">'[50]Dati Caricati'!$E$398:$E$511</definedName>
    <definedName name="QUA_P_1">'[50]Dati Caricati'!$D$7:$D$135</definedName>
    <definedName name="QUA_P_2">'[50]Dati Caricati'!$D$139:$D$357</definedName>
    <definedName name="QUA_P_3">'[50]Dati Caricati'!$D$361:$D$394</definedName>
    <definedName name="QUA_P_4">'[50]Dati Caricati'!$D$398:$D$511</definedName>
    <definedName name="QUA_R_1">'[50]Dati Caricati'!$F$7:$F$135</definedName>
    <definedName name="QUA_R_2">'[50]Dati Caricati'!$F$139:$F$357</definedName>
    <definedName name="QUA_R_3">'[50]Dati Caricati'!$F$361:$F$394</definedName>
    <definedName name="QUA_R_4">'[50]Dati Caricati'!$F$398:$F$511</definedName>
    <definedName name="QUA_V_1">'[50]Dati Caricati'!$G$7:$G$135</definedName>
    <definedName name="QUA_V_2">'[50]Dati Caricati'!$G$139:$G$357</definedName>
    <definedName name="QUA_V_3">'[50]Dati Caricati'!$G$361:$G$394</definedName>
    <definedName name="QUA_V_4">'[50]Dati Caricati'!$G$398:$G$511</definedName>
    <definedName name="R_">'[15]MAIN GATE HOUSE'!#REF!</definedName>
    <definedName name="range1">'[77]&lt;&lt;&lt;EXHIBITS&gt;&gt;&gt;'!$G$29:$M$29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[96]rates!$C$9</definedName>
    <definedName name="rate1">[74]SET!$B$3</definedName>
    <definedName name="rate2">[74]SET!$B$5</definedName>
    <definedName name="RawData">#REF!</definedName>
    <definedName name="RCOM">[21]Heads!$B$67:$W$69</definedName>
    <definedName name="RD_status_1">[19]Титульный!$F$25</definedName>
    <definedName name="RD_status_2011">[89]Титульный!$F$28</definedName>
    <definedName name="RD_status_3">[19]Титульный!$F$23</definedName>
    <definedName name="rdcfgffffffffffffff">#N/A</definedName>
    <definedName name="rdffffffffffff">#N/A</definedName>
    <definedName name="REAC">[21]Heads!$B$31:$W$33</definedName>
    <definedName name="RECOUT">#N/A</definedName>
    <definedName name="reddddddddddddddddd">#N/A</definedName>
    <definedName name="redo" hidden="1">{#N/A,#N/A,FALSE,"ACQ_GRAPHS";#N/A,#N/A,FALSE,"T_1 GRAPHS";#N/A,#N/A,FALSE,"T_2 GRAPHS";#N/A,#N/A,FALSE,"COMB_GRAPHS"}</definedName>
    <definedName name="reeeeeeeeeeeeeeeeeee">#N/A</definedName>
    <definedName name="REESTR_STATION_OREM_RANGE">[97]REESTR_STATION!$A$1:$A$2</definedName>
    <definedName name="REG_ET">#REF!</definedName>
    <definedName name="REG_PROT">#REF!,#REF!,#REF!,#REF!,#REF!,#REF!,#REF!</definedName>
    <definedName name="REGcom">#REF!</definedName>
    <definedName name="REGION">[36]TEHSHEET!$J$2:$J$85</definedName>
    <definedName name="region_name">[68]Титульный!$F$8</definedName>
    <definedName name="REGIONS">[83]TEHSHEET!$C$6:$C$89</definedName>
    <definedName name="REGNUM">#REF!</definedName>
    <definedName name="REGUL">#REF!</definedName>
    <definedName name="Rep_comp">[98]Титул!$A$17</definedName>
    <definedName name="RepDate">[98]Списки!$A$6</definedName>
    <definedName name="repoffices">#REF!</definedName>
    <definedName name="rererrrrrrrrrrrrrrrr">#N/A</definedName>
    <definedName name="rerrrr">#N/A</definedName>
    <definedName name="rerttryu" hidden="1">{#N/A,#N/A,TRUE,"Лист1";#N/A,#N/A,TRUE,"Лист2";#N/A,#N/A,TRUE,"Лист3"}</definedName>
    <definedName name="retruiyi">#N/A</definedName>
    <definedName name="retytttttttttttttttttt">#N/A</definedName>
    <definedName name="rf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gk">[82]FST5!$G$214:$G$217,[82]FST5!$G$219:$G$224,[82]FST5!$G$226,[82]FST5!$G$228,[82]FST5!$G$230,[82]FST5!$G$232,[82]FST5!$G$197:$G$212</definedName>
    <definedName name="rhfgfh">#N/A</definedName>
    <definedName name="ROW_7F">[21]Dbase!$AJ$6</definedName>
    <definedName name="ROW_7I">[21]Dbase!$AJ$5</definedName>
    <definedName name="ROW_BOF">[21]Dbase!$A$11</definedName>
    <definedName name="ROW_MAX">[21]Dbase!$A$12</definedName>
    <definedName name="ROW_TOF">[21]Dbase!$A$10</definedName>
    <definedName name="RPUM">[21]Heads!$B$59:$W$61</definedName>
    <definedName name="rr">#N/A</definedName>
    <definedName name="ŕŕ">#N/A</definedName>
    <definedName name="RRE">#REF!</definedName>
    <definedName name="rrr">[44]I!$C$2</definedName>
    <definedName name="rrrrrr">#REF!</definedName>
    <definedName name="rrtdrdrdsf" hidden="1">{#N/A,#N/A,TRUE,"Лист1";#N/A,#N/A,TRUE,"Лист2";#N/A,#N/A,TRUE,"Лист3"}</definedName>
    <definedName name="rrtget6">#N/A</definedName>
    <definedName name="rt" hidden="1">{#N/A,#N/A,FALSE,"Aging Summary";#N/A,#N/A,FALSE,"Ratio Analysis";#N/A,#N/A,FALSE,"Test 120 Day Accts";#N/A,#N/A,FALSE,"Tickmarks"}</definedName>
    <definedName name="rtttttttt">#N/A</definedName>
    <definedName name="rty" hidden="1">{#N/A,#N/A,FALSE,"Aging Summary";#N/A,#N/A,FALSE,"Ratio Analysis";#N/A,#N/A,FALSE,"Test 120 Day Accts";#N/A,#N/A,FALSE,"Tickmarks"}</definedName>
    <definedName name="rtyuiuy">#N/A</definedName>
    <definedName name="rybuf">#REF!</definedName>
    <definedName name="rybuf3">#REF!</definedName>
    <definedName name="s">{#N/A,#N/A,FALSE,"Aging Summary";#N/A,#N/A,FALSE,"Ratio Analysis";#N/A,#N/A,FALSE,"Test 120 Day Accts";#N/A,#N/A,FALSE,"Tickmarks"}</definedName>
    <definedName name="S1_">#REF!</definedName>
    <definedName name="S10_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_">#REF!</definedName>
    <definedName name="S20_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dfsd">[99]t_настройки!$I$88</definedName>
    <definedName name="Sale_MVZ">[30]Set!$B$2:$B$5</definedName>
    <definedName name="SAPBEXhrIndnt" hidden="1">3</definedName>
    <definedName name="SAPBEXrevision" hidden="1">1</definedName>
    <definedName name="SAPBEXsysID" hidden="1">"QBW"</definedName>
    <definedName name="SAPBEXwbID" hidden="1">"4160MIG5IVXA4QF0B7OSZ84R8"</definedName>
    <definedName name="SAVE">[21]Dbase!$AA$35</definedName>
    <definedName name="SB">[93]IBASE!$AH$7:$AL$14</definedName>
    <definedName name="SBT_ET">#REF!</definedName>
    <definedName name="SBT_PROT">#N/A</definedName>
    <definedName name="SBTcom">#REF!</definedName>
    <definedName name="sbyt">[82]FST5!$G$70:$G$75,[82]FST5!$G$77:$G$78,[82]FST5!$G$80:$G$83,[82]FST5!$G$85,[82]FST5!$G$87:$G$91,[82]FST5!$G$93,[82]FST5!$G$95:$G$97,[82]FST5!$G$52:$G$68</definedName>
    <definedName name="SCENARIOS">[83]TEHSHEET!$K$6:$K$7</definedName>
    <definedName name="sch">#REF!</definedName>
    <definedName name="SCOPE">#REF!</definedName>
    <definedName name="SCOPE_16_LD">#REF!</definedName>
    <definedName name="SCOPE_16_PRT">P1_SCOPE_16_PRT,P2_SCOPE_16_PRT</definedName>
    <definedName name="SCOPE_17.1_LD">#REF!</definedName>
    <definedName name="SCOPE_17.1_PRT">'[83]17.1'!$D$14:$F$17,'[83]17.1'!$D$19:$F$22,'[83]17.1'!$I$9:$I$12,'[83]17.1'!$I$14:$I$17,'[83]17.1'!$I$19:$I$22,'[83]17.1'!$D$9:$F$12</definedName>
    <definedName name="SCOPE_17_LD">#REF!</definedName>
    <definedName name="SCOPE_17_PRT">'[83]17'!$J$39:$M$41,'[83]17'!$E$43:$H$51,'[83]17'!$J$43:$M$51,'[83]17'!$E$54:$H$56,'[83]17'!$E$58:$H$66,'[83]17'!$E$69:$M$81,'[83]17'!$E$9:$H$11,P1_SCOPE_17_PRT</definedName>
    <definedName name="SCOPE_2">#REF!</definedName>
    <definedName name="SCOPE_2.1_LD">'[65]2.1'!$G$8:$R$30,'[65]2.1'!$G$192:$R$192</definedName>
    <definedName name="SCOPE_2.1_PRT">#REF!</definedName>
    <definedName name="SCOPE_2.2_LD">'[65]2.2'!$G$8:$R$30,'[65]2.2'!$G$181:$R$181</definedName>
    <definedName name="SCOPE_2.2_PRT">#REF!</definedName>
    <definedName name="SCOPE_2.3_LD">'[65]2.3'!$G$8:$N$30,'[65]2.3'!$G$181:$N$181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'[65]2'!$G$191:$N$191,'[65]2'!$G$6:$N$30</definedName>
    <definedName name="SCOPE_24_LD">'[83]24'!$E$8:$J$47,'[83]24'!$E$49:$J$66</definedName>
    <definedName name="SCOPE_24_PRT">'[83]24'!$E$41:$I$41,'[83]24'!$E$34:$I$34,'[83]24'!$E$36:$I$36,'[83]24'!$E$43:$I$43</definedName>
    <definedName name="SCOPE_25_LD">#REF!</definedName>
    <definedName name="SCOPE_25_PRT">'[83]25'!$E$20:$I$20,'[83]25'!$E$34:$I$34,'[83]25'!$E$41:$I$41,'[83]25'!$E$8:$I$10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'[83]4'!$Z$27:$AC$31,'[83]4'!$F$14:$I$20,P1_SCOPE_4_PRT,P2_SCOPE_4_PRT</definedName>
    <definedName name="SCOPE_5_LD">#REF!</definedName>
    <definedName name="SCOPE_5_PRT">'[83]5'!$Z$27:$AC$31,'[83]5'!$F$14:$I$21,P1_SCOPE_5_PRT,P2_SCOPE_5_PRT</definedName>
    <definedName name="SCOPE_CHK2">'[65]2'!$B$91:$N$92,'[65]2'!$B$105:$N$106,'[65]2'!$B$120:$N$121,'[65]2'!$B$134:$N$135,'[65]2'!$B$149:$N$150,'[65]2'!$B$41:$N$43,P1_SCOPE_CHK2,P2_SCOPE_CHK2</definedName>
    <definedName name="SCOPE_CHK2.1">'[65]2.1'!$B$42:$R$44,P1_SCOPE_CHK2.1,P2_SCOPE_CHK2.1,P3_SCOPE_CHK2.1</definedName>
    <definedName name="SCOPE_CHK2.2">'[65]2.2'!$B$42:$R$43,P1_SCOPE_CHK2.2,P2_SCOPE_CHK2.2,P3_SCOPE_CHK2.2</definedName>
    <definedName name="SCOPE_CHK2.3">'[65]2.3'!$B$42:$N$43,P1_SCOPE_CHK2.3,P2_SCOPE_CHK2.3,P3_SCOPE_CHK2.3</definedName>
    <definedName name="SCOPE_CHK4">'[65]4'!$B$45:$AC$47,'[65]4'!$B$59:$AC$61,'[65]4'!$B$20:$AC$21,'[65]4'!$B$37:$AC$38,'[65]4'!$B$51:$AC$52,'[65]4'!$B$29:$AC$31</definedName>
    <definedName name="SCOPE_CL">[65]Справочники!$D$5:$D$47</definedName>
    <definedName name="SCOPE_CORR">#REF!,#REF!,#REF!,#REF!,#REF!,[0]!P1_SCOPE_CORR,[0]!P2_SCOPE_CORR</definedName>
    <definedName name="SCOPE_CPR">#REF!</definedName>
    <definedName name="SCOPE_DATA_CNG">#REF!,#REF!,#REF!</definedName>
    <definedName name="SCOPE_DOP">[100]Регионы!#REF!,[0]!P1_SCOPE_DOP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'[83]Ф-1 (для АО-энерго)'!$D$86:$E$95,P1_SCOPE_F1_PRT,P2_SCOPE_F1_PRT,P3_SCOPE_F1_PRT,P4_SCOPE_F1_PRT</definedName>
    <definedName name="SCOPE_F2_LD1">#REF!</definedName>
    <definedName name="SCOPE_F2_LD2">#REF!</definedName>
    <definedName name="SCOPE_F2_PRT">'[83]Ф-2 (для АО-энерго)'!$C$5:$D$5,'[83]Ф-2 (для АО-энерго)'!$C$52:$C$57,'[83]Ф-2 (для АО-энерго)'!$D$57:$G$57,P1_SCOPE_F2_PRT,P2_SCOPE_F2_PRT</definedName>
    <definedName name="SCOPE_FL">[65]Справочники!$G$5:$G$19</definedName>
    <definedName name="SCOPE_FLOAD">#N/A</definedName>
    <definedName name="SCOPE_FORM46_EE1">#REF!</definedName>
    <definedName name="SCOPE_FRML">#REF!,#REF!,[0]!P1_SCOPE_FRML</definedName>
    <definedName name="SCOPE_FST7">#REF!,#REF!,#REF!,#REF!,[0]!P1_SCOPE_FST7</definedName>
    <definedName name="SCOPE_FULL_LOAD">[0]!P16_SCOPE_FULL_LOAD,[0]!P17_SCOPE_FULL_LOAD</definedName>
    <definedName name="SCOPE_I1_LD">[65]ИП!$F$20:$U$21,[65]ИП!$F$17:$U$18,[65]ИП!$F$14:$U$15,[65]ИП!$F$11:$U$12,[65]ИП!$K$23:$U$25</definedName>
    <definedName name="SCOPE_IND">#REF!,#REF!,[0]!P1_SCOPE_IND,[0]!P2_SCOPE_IND,[0]!P3_SCOPE_IND,[0]!P4_SCOPE_IND</definedName>
    <definedName name="SCOPE_IND2">#REF!,#REF!,#REF!,[0]!P1_SCOPE_IND2,[0]!P2_SCOPE_IND2,[0]!P3_SCOPE_IND2,[0]!P4_SCOPE_IND2</definedName>
    <definedName name="scope_ld">#REF!</definedName>
    <definedName name="SCOPE_LOAD">#REF!</definedName>
    <definedName name="SCOPE_LOAD_FUEL">#REF!</definedName>
    <definedName name="SCOPE_LOAD1">#REF!</definedName>
    <definedName name="SCOPE_NET_DATE">#N/A</definedName>
    <definedName name="SCOPE_NET_NVV">#N/A</definedName>
    <definedName name="SCOPE_NOTIND">[0]!P1_SCOPE_NOTIND,[0]!P2_SCOPE_NOTIND,[0]!P3_SCOPE_NOTIND,[0]!P4_SCOPE_NOTIND,[0]!P5_SCOPE_NOTIND,[0]!P6_SCOPE_NOTIND,[0]!P7_SCOPE_NOTIND,[0]!P8_SCOPE_NOTIND</definedName>
    <definedName name="SCOPE_NotInd2">[0]!P4_SCOPE_NotInd2,[0]!P5_SCOPE_NotInd2,[0]!P6_SCOPE_NotInd2,[0]!P7_SCOPE_NotInd2</definedName>
    <definedName name="SCOPE_NotInd3">#REF!,#REF!,#REF!,[0]!P1_SCOPE_NotInd3,[0]!P2_SCOPE_NotInd3</definedName>
    <definedName name="SCOPE_ORE">#REF!</definedName>
    <definedName name="SCOPE_OUTD">[51]FST5!$G$23:$G$30,[51]FST5!$G$32:$G$35,[51]FST5!$G$37,[51]FST5!$G$39:$G$45,[51]FST5!$G$47,[51]FST5!$G$49,[51]FST5!$G$5:$G$21</definedName>
    <definedName name="SCOPE_PER_LD">#REF!</definedName>
    <definedName name="SCOPE_PER_PRT">P5_SCOPE_PER_PRT,P6_SCOPE_PER_PRT,P7_SCOPE_PER_PRT,P8_SCOPE_PER_PRT</definedName>
    <definedName name="SCOPE_PRD">#REF!</definedName>
    <definedName name="SCOPE_PRD_ET">#REF!</definedName>
    <definedName name="SCOPE_PRD_ET2">#REF!</definedName>
    <definedName name="SCOPE_PRIM">#REF!,#REF!,#REF!,#REF!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EGS">#N/A</definedName>
    <definedName name="SCOPE_RG">#REF!</definedName>
    <definedName name="SCOPE_SAVE2">#REF!,#REF!,#REF!,#REF!,#REF!,[0]!P1_SCOPE_SAVE2,[0]!P2_SCOPE_SAVE2</definedName>
    <definedName name="SCOPE_SBTLD">#REF!</definedName>
    <definedName name="SCOPE_SETLD">#REF!</definedName>
    <definedName name="SCOPE_SPR_PRT">[83]Справочники!$D$21:$J$22,[83]Справочники!$E$13:$I$14,[83]Справочники!$F$27:$H$28</definedName>
    <definedName name="SCOPE_SS">#REF!,#REF!,#REF!,#REF!,#REF!,#REF!</definedName>
    <definedName name="SCOPE_SS2">#REF!</definedName>
    <definedName name="SCOPE_SV_LD1">#REF!,#REF!,#REF!,#REF!,#REF!,P1_SCOPE_SV_LD1</definedName>
    <definedName name="SCOPE_SV_LD2">#REF!</definedName>
    <definedName name="SCOPE_SV_PRT">P1_SCOPE_SV_PRT,P2_SCOPE_SV_PRT,P3_SCOPE_SV_PRT</definedName>
    <definedName name="SCOPE_SYS_B">#REF!</definedName>
    <definedName name="SCOPE_TAR_B">#REF!,#REF!,#REF!</definedName>
    <definedName name="SCOPE_TAR_REG">#REF!,#REF!,#REF!,#REF!,#REF!</definedName>
    <definedName name="SCOPE_TAR_SAVE">#REF!,#REF!</definedName>
    <definedName name="SCOPE_TAR_SAVE_B">#REF!</definedName>
    <definedName name="SCOPE_TAR_SYS">#REF!</definedName>
    <definedName name="SCOPE_TP">[51]FST5!$L$12:$L$23,[51]FST5!$L$5:$L$8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[101]Таб1.1!$B$34</definedName>
    <definedName name="SD_status_2011">[89]Титульный!$F$22</definedName>
    <definedName name="sdf">#REF!</definedName>
    <definedName name="sdfdgfg">#N/A</definedName>
    <definedName name="sdfdgfjhjk">#N/A</definedName>
    <definedName name="sdfdgghfj">#N/A</definedName>
    <definedName name="sdfgdfgj">#N/A</definedName>
    <definedName name="sdsdfsf">#N/A</definedName>
    <definedName name="sencount" hidden="1">1</definedName>
    <definedName name="SensFactor">[27]Exh_DCF!$F$40</definedName>
    <definedName name="SensFactor_DR">[62]Exh_DCF!$F$39</definedName>
    <definedName name="SEP">#REF!</definedName>
    <definedName name="SET">#REF!</definedName>
    <definedName name="SET_ET">#REF!</definedName>
    <definedName name="SET_PROT">#REF!,#REF!,#REF!,#REF!,#REF!,[0]!P1_SET_PROT</definedName>
    <definedName name="SET_PRT">#REF!,#REF!,#REF!,#REF!,[0]!P1_SET_PRT</definedName>
    <definedName name="SETcom">#REF!</definedName>
    <definedName name="sfdfdghfj">#N/A</definedName>
    <definedName name="sfdfghfghj">#N/A</definedName>
    <definedName name="sfdgfdghj">#N/A</definedName>
    <definedName name="shareholder">[0]!shareholder</definedName>
    <definedName name="Sheet_int">#REF!</definedName>
    <definedName name="Sheet_kp">#REF!</definedName>
    <definedName name="Sheet_mr">#REF!</definedName>
    <definedName name="Sheet2?prefix?">"H"</definedName>
    <definedName name="SHESEL">'[21]Page 2'!$C$13:$C$73</definedName>
    <definedName name="SIGLA_1">[21]Note!$E$50</definedName>
    <definedName name="SIGLA_2">[21]Note!$E$52</definedName>
    <definedName name="SKQnt">[31]Параметры!$B$4</definedName>
    <definedName name="SM">#REF!</definedName>
    <definedName name="SM_SM">#REF!</definedName>
    <definedName name="SM_STO">#REF!</definedName>
    <definedName name="SM_STO_1">'[58]СМЕТА проект'!#REF!</definedName>
    <definedName name="SM_STO1">#REF!</definedName>
    <definedName name="SM_STO2">#REF!</definedName>
    <definedName name="SM_STO3">#REF!</definedName>
    <definedName name="smet" hidden="1">{#N/A,#N/A,FALSE,"Себестоимсть-97"}</definedName>
    <definedName name="smet1" hidden="1">{#N/A,#N/A,FALSE,"Себестоимсть-97"}</definedName>
    <definedName name="SmetaList">[102]Лист!#REF!</definedName>
    <definedName name="SORT">#REF!</definedName>
    <definedName name="SORT_AREA">'[94]DI-ESTI'!$A$8:$R$489</definedName>
    <definedName name="SP_OPT">#REF!</definedName>
    <definedName name="SP_ROZN">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ARB">[21]Tables!$E$82</definedName>
    <definedName name="SPEC">#REF!</definedName>
    <definedName name="SPECSUMMARY">#REF!</definedName>
    <definedName name="SPHERES">[21]Tables!$A$37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che">[103]R!#REF!</definedName>
    <definedName name="sq">#REF!</definedName>
    <definedName name="ss">BlankMacro1</definedName>
    <definedName name="st_ar">#REF!</definedName>
    <definedName name="STAC">[21]Heads!$B$19:$W$21</definedName>
    <definedName name="STAMPA">#REF!</definedName>
    <definedName name="Standard_Daily_Hours">#N/A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7A">[21]Dbase!$AK$5</definedName>
    <definedName name="Start_8">#REF!</definedName>
    <definedName name="Start_9">#REF!</definedName>
    <definedName name="START_DS">[21]Dbase!$AF$5</definedName>
    <definedName name="station">[68]Титульный!$F$18</definedName>
    <definedName name="Std_Hrs">[0]!Weekday_count*[0]!Standard_Daily_Hours</definedName>
    <definedName name="STOP_7A">[21]Dbase!$AL$5</definedName>
    <definedName name="STOP_DS">[21]Dbase!$AG$5</definedName>
    <definedName name="STYPE">[97]TEHSHEET!$B$2:$B$4</definedName>
    <definedName name="SUM_">#REF!</definedName>
    <definedName name="SUM__1">#REF!</definedName>
    <definedName name="SUM_1">#REF!</definedName>
    <definedName name="sum_2">#REF!</definedName>
    <definedName name="SUM_3">#REF!</definedName>
    <definedName name="SUMM_Only_demo1">#REF!</definedName>
    <definedName name="SUMM_Only_demo2">#REF!</definedName>
    <definedName name="SUMM_Only_demo3">#REF!</definedName>
    <definedName name="SUMM_Only_demo4">#REF!</definedName>
    <definedName name="SUMMARY">#REF!</definedName>
    <definedName name="summary2" hidden="1">{#N/A,#N/A,FALSE,"Aging Summary";#N/A,#N/A,FALSE,"Ratio Analysis";#N/A,#N/A,FALSE,"Test 120 Day Accts";#N/A,#N/A,FALSE,"Tickmarks"}</definedName>
    <definedName name="Sup_art">#REF!</definedName>
    <definedName name="suppliers_list">'[30]Поставщики и субподрядчики'!$B$10:$B$39</definedName>
    <definedName name="SYS">#REF!,#REF!,P1_SYS</definedName>
    <definedName name="t">BlankMacro1</definedName>
    <definedName name="T0?axis?ПРД?БАЗ">'[87]0'!$I$7:$J$112,'[87]0'!$F$7:$G$112</definedName>
    <definedName name="T0?axis?ПРД?ПРЕД">'[87]0'!$K$7:$L$112,'[87]0'!$D$7:$E$112</definedName>
    <definedName name="T0?axis?ПРД?РЕГ">#REF!</definedName>
    <definedName name="T0?axis?ПФ?ПЛАН">'[87]0'!$I$7:$I$112,'[87]0'!$D$7:$D$112,'[87]0'!$K$7:$K$112,'[87]0'!$F$7:$F$112</definedName>
    <definedName name="T0?axis?ПФ?ФАКТ">'[87]0'!$J$7:$J$112,'[87]0'!$E$7:$E$112,'[87]0'!$L$7:$L$112,'[87]0'!$G$7:$G$112</definedName>
    <definedName name="T0?Copy1">#REF!</definedName>
    <definedName name="T0?Copy2">#REF!</definedName>
    <definedName name="T0?Copy3">#REF!</definedName>
    <definedName name="T0?Copy4">#REF!</definedName>
    <definedName name="T0?Data">'[87]0'!$D$8:$L$52,   '[87]0'!$D$54:$L$59,   '[87]0'!$D$63:$L$64,   '[87]0'!$D$68:$L$70,   '[87]0'!$D$72:$L$74,   '[87]0'!$D$77:$L$92,   '[87]0'!$D$95:$L$97,   '[87]0'!$D$99:$L$104,   '[87]0'!$D$107:$L$108,   '[87]0'!$D$111:$L$112</definedName>
    <definedName name="T0?item_ext?РОСТ">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.1">#REF!</definedName>
    <definedName name="T0?L26.2">#REF!</definedName>
    <definedName name="T0?L27.1">#REF!</definedName>
    <definedName name="T0?L27.2">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#REF!</definedName>
    <definedName name="T0?Table">#REF!</definedName>
    <definedName name="T0?Title">#REF!</definedName>
    <definedName name="T0?unit?МВТ">'[87]0'!$D$8:$H$8,   '[87]0'!$D$86:$H$86</definedName>
    <definedName name="T0?unit?МКВТЧ">#REF!</definedName>
    <definedName name="T0?unit?ПРЦ">'[87]0'!$D$87:$H$88,   '[87]0'!$D$96:$H$97,   '[87]0'!$D$107:$H$108,   '[87]0'!$D$111:$H$112,   '[87]0'!$I$7:$L$112</definedName>
    <definedName name="T0?unit?РУБ.ГКАЛ">'[87]0'!$D$89:$H$89,   '[87]0'!$D$92:$H$92</definedName>
    <definedName name="T0?unit?РУБ.МВТ.МЕС">#REF!</definedName>
    <definedName name="T0?unit?РУБ.ТКВТЧ">#REF!</definedName>
    <definedName name="T0?unit?ТГКАЛ">#REF!</definedName>
    <definedName name="T0?unit?ТРУБ">'[87]0'!$D$14:$H$52,   '[87]0'!$D$54:$H$59,   '[87]0'!$D$63:$H$64,   '[87]0'!$D$68:$H$70,   '[87]0'!$D$72:$H$74,   '[87]0'!$D$77:$H$77,   '[87]0'!$D$79:$H$81,   '[87]0'!$D$90:$H$91,   '[87]0'!$D$99:$H$104,   '[87]0'!$D$78:$H$78</definedName>
    <definedName name="T0_1_Protect">'[68]0.1'!$H$5:$I$5,'[68]0.1'!$K$5:$L$5,'[68]0.1'!$F$11:$F$11,'[68]0.1'!$E$5:$F$5</definedName>
    <definedName name="T0_Copy1">#REF!</definedName>
    <definedName name="T0_Protect">P2_T0_Protect,P3_T0_Protect</definedName>
    <definedName name="T1?axis?R?ОРГ">#REF!</definedName>
    <definedName name="T1?axis?R?ОРГ?">#REF!</definedName>
    <definedName name="T1?axis?ПРД?БАЗ">'[87]1'!$I$6:$J$23,'[87]1'!$F$6:$G$23</definedName>
    <definedName name="T1?axis?ПРД?ПРЕД">'[87]1'!$K$6:$L$23,'[87]1'!$D$6:$E$23</definedName>
    <definedName name="T1?axis?ПРД?РЕГ">#REF!</definedName>
    <definedName name="T1?axis?ПРД2?2005">P1_T1?axis?ПРД2?2005,P2_T1?axis?ПРД2?2005,P3_T1?axis?ПРД2?2005</definedName>
    <definedName name="T1?axis?ПРД2?2006">P1_T1?axis?ПРД2?2006,P2_T1?axis?ПРД2?2006,P3_T1?axis?ПРД2?2006</definedName>
    <definedName name="T1?axis?ПФ?ПЛАН">'[87]1'!$I$6:$I$23,'[87]1'!$D$6:$D$23,'[87]1'!$K$6:$K$23,'[87]1'!$F$6:$F$23</definedName>
    <definedName name="T1?axis?ПФ?ФАКТ">'[87]1'!$J$6:$J$23,'[87]1'!$E$6:$E$23,'[87]1'!$L$6:$L$23,'[87]1'!$G$6:$G$23</definedName>
    <definedName name="T1?Data">'[87]1'!$D$6:$L$12,   '[87]1'!$D$14:$L$18,   '[87]1'!$D$20:$L$23</definedName>
    <definedName name="T1?Fuel_type">#REF!,#REF!,#REF!,#REF!,#REF!,#REF!,#REF!,#REF!,#REF!,#REF!,P1_T1?Fuel_type</definedName>
    <definedName name="T1?item_ext?РОСТ">#REF!</definedName>
    <definedName name="T1?L1">#REF!</definedName>
    <definedName name="T1?L1.1.1">P1_T1?L1.1.1,P2_T1?L1.1.1,P3_T1?L1.1.1</definedName>
    <definedName name="T1?L1.1.1.1">P1_T1?L1.1.1.1,P2_T1?L1.1.1.1,P3_T1?L1.1.1.1</definedName>
    <definedName name="T1?L1.1.2">P2_T1?L1.1.2,P3_T1?L1.1.2</definedName>
    <definedName name="T1?L1.1.2.1">P1_T1?L1.1.2.1,P2_T1?L1.1.2.1,P3_T1?L1.1.2.1</definedName>
    <definedName name="T1?L1.1.2.1.1">#REF!,#REF!,#REF!,#REF!,P1_T1?L1.1.2.1.1,P2_T1?L1.1.2.1.1,P3_T1?L1.1.2.1.1</definedName>
    <definedName name="T1?L1.1.2.1.2">#REF!,#REF!,#REF!,#REF!,P1_T1?L1.1.2.1.2,P2_T1?L1.1.2.1.2,P3_T1?L1.1.2.1.2</definedName>
    <definedName name="T1?L1.1.2.1.3">#REF!,#REF!,#REF!,#REF!,P1_T1?L1.1.2.1.3,P2_T1?L1.1.2.1.3,P3_T1?L1.1.2.1.3</definedName>
    <definedName name="T1?L1.1.2.2">P1_T1?L1.1.2.2,P2_T1?L1.1.2.2,P3_T1?L1.1.2.2</definedName>
    <definedName name="T1?L1.1.2.3">P1_T1?L1.1.2.3,P2_T1?L1.1.2.3,P3_T1?L1.1.2.3</definedName>
    <definedName name="T1?L1.1.2.4">P1_T1?L1.1.2.4,P2_T1?L1.1.2.4,P3_T1?L1.1.2.4</definedName>
    <definedName name="T1?L1.1.2.5">P1_T1?L1.1.2.5,P2_T1?L1.1.2.5,P3_T1?L1.1.2.5</definedName>
    <definedName name="T1?L1.1.2.6">P1_T1?L1.1.2.6,P2_T1?L1.1.2.6,P3_T1?L1.1.2.6</definedName>
    <definedName name="T1?L1.1.2.7">P1_T1?L1.1.2.7,P2_T1?L1.1.2.7,P3_T1?L1.1.2.7</definedName>
    <definedName name="T1?L1.1.2.7.1">P1_T1?L1.1.2.7.1,P2_T1?L1.1.2.7.1,P3_T1?L1.1.2.7.1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M1">#REF!,#REF!,#REF!,#REF!,#REF!,#REF!,#REF!,#REF!,#REF!,P1_T1?M1,P2_T1?M1,P3_T1?M1</definedName>
    <definedName name="T1?M2">#REF!,#REF!,#REF!,#REF!,#REF!,#REF!,#REF!,#REF!,#REF!,P1_T1?M2,P2_T1?M2,P3_T1?M2</definedName>
    <definedName name="T1?Name">#REF!</definedName>
    <definedName name="T1?Table">#REF!</definedName>
    <definedName name="T1?Title">#REF!</definedName>
    <definedName name="T1?unit?ГКАЛ">P1_T1?unit?ГКАЛ,P2_T1?unit?ГКАЛ,P3_T1?unit?ГКАЛ,P4_T1?unit?ГКАЛ,P5_T1?unit?ГКАЛ,P6_T1?unit?ГКАЛ</definedName>
    <definedName name="T1?unit?МВТ">#REF!</definedName>
    <definedName name="T1?unit?ПРЦ">#REF!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>P4_T1?unit?РУБ.ТОНН,P5_T1?unit?РУБ.ТОНН</definedName>
    <definedName name="T1?unit?СТР">P2_T1?unit?СТР,P3_T1?unit?СТР,P4_T1?unit?СТР,P5_T1?unit?СТР,P6_T1?unit?СТР</definedName>
    <definedName name="T1?unit?ТОНН">#REF!,#REF!,#REF!,#REF!,#REF!,#REF!,P1_T1?unit?ТОНН,P2_T1?unit?ТОНН,P3_T1?unit?ТОНН,P4_T1?unit?ТОНН</definedName>
    <definedName name="T1?unit?ТРУБ">P11_T1?unit?ТРУБ,P12_T1?unit?ТРУБ,P13_T1?unit?ТРУБ</definedName>
    <definedName name="T1_">#REF!</definedName>
    <definedName name="T1_2_Copy">#REF!</definedName>
    <definedName name="T1_Add_Town">#REF!</definedName>
    <definedName name="T1_Copy">#REF!</definedName>
    <definedName name="T1_Protect">P15_T1_Protect,P16_T1_Protect,P17_T1_Protect,P18_T1_Protect,P19_T1_Protect</definedName>
    <definedName name="T1_Unprotected">#REF!,#REF!,#REF!,#REF!,#REF!,#REF!,#REF!,#REF!</definedName>
    <definedName name="T10?axis?R?ДОГОВОР">'[87]10'!$D$9:$L$11, '[87]10'!$D$15:$L$17, '[87]10'!$D$21:$L$23, '[87]10'!$D$27:$L$29</definedName>
    <definedName name="T10?axis?R?ДОГОВОР?">'[87]10'!$B$9:$B$11, '[87]10'!$B$15:$B$17, '[87]10'!$B$21:$B$23, '[87]10'!$B$27:$B$29</definedName>
    <definedName name="T10?axis?ПРД?БАЗ">'[87]10'!$I$6:$J$31,'[87]10'!$F$6:$G$31</definedName>
    <definedName name="T10?axis?ПРД?ПРЕД">'[87]10'!$K$6:$L$31,'[87]10'!$D$6:$E$31</definedName>
    <definedName name="T10?axis?ПРД?РЕГ">#REF!</definedName>
    <definedName name="T10?axis?ПФ?ПЛАН">'[87]10'!$I$6:$I$31,'[87]10'!$D$6:$D$31,'[87]10'!$K$6:$K$31,'[87]10'!$F$6:$F$31</definedName>
    <definedName name="T10?axis?ПФ?ФАКТ">'[87]10'!$J$6:$J$31,'[87]10'!$E$6:$E$31,'[87]10'!$L$6:$L$31,'[87]10'!$G$6:$G$31</definedName>
    <definedName name="T10?Data">'[87]10'!$D$6:$L$7, '[87]10'!$D$9:$L$11, '[87]10'!$D$13:$L$13, '[87]10'!$D$15:$L$17, '[87]10'!$D$19:$L$19, '[87]10'!$D$21:$L$23, '[87]10'!$D$25:$L$25, '[87]10'!$D$27:$L$29, '[87]10'!$D$31:$L$31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Copy1">#REF!</definedName>
    <definedName name="T10_Copy2">#REF!</definedName>
    <definedName name="T10_Copy3">#REF!</definedName>
    <definedName name="T10_Copy4">#REF!</definedName>
    <definedName name="T10_OPT">#REF!</definedName>
    <definedName name="T10_Protect">'[68]10'!$G$7:$K$22,'[68]10'!$B$19:$B$22,'[68]10'!$A$37:$IV$137,'[68]10'!$P$1:$AP$65536,'[68]10'!$C$7:$C$22</definedName>
    <definedName name="T10_ROZN">#REF!</definedName>
    <definedName name="T11?axis?R?ДОГОВОР">'[87]11'!$D$8:$L$11, '[87]11'!$D$15:$L$18, '[87]11'!$D$22:$L$23, '[87]11'!$D$29:$L$32, '[87]11'!$D$36:$L$39, '[87]11'!$D$43:$L$46, '[87]11'!$D$51:$L$54, '[87]11'!$D$58:$L$61, '[87]11'!$D$65:$L$68, '[87]11'!$D$72:$L$82</definedName>
    <definedName name="T11?axis?R?ДОГОВОР?">'[87]11'!$B$72:$B$82, '[87]11'!$B$65:$B$68, '[87]11'!$B$58:$B$61, '[87]11'!$B$51:$B$54, '[87]11'!$B$43:$B$46, '[87]11'!$B$36:$B$39, '[87]11'!$B$29:$B$33, '[87]11'!$B$22:$B$25, '[87]11'!$B$15:$B$18, '[87]11'!$B$8:$B$11</definedName>
    <definedName name="T11?axis?ПРД?БАЗ">'[87]11'!$I$6:$J$84,'[87]11'!$F$6:$G$84</definedName>
    <definedName name="T11?axis?ПРД?ПРЕД">'[87]11'!$K$6:$L$84,'[87]11'!$D$6:$E$84</definedName>
    <definedName name="T11?axis?ПРД?РЕГ">'[104]услуги непроизводств.'!#REF!</definedName>
    <definedName name="T11?axis?ПФ?ПЛАН">'[87]11'!$I$6:$I$84,'[87]11'!$D$6:$D$84,'[87]11'!$K$6:$K$84,'[87]11'!$F$6:$F$84</definedName>
    <definedName name="T11?axis?ПФ?ФАКТ">'[87]11'!$J$6:$J$84,'[87]11'!$E$6:$E$84,'[87]11'!$L$6:$L$84,'[87]11'!$G$6:$G$84</definedName>
    <definedName name="T11?Data">#N/A</definedName>
    <definedName name="T11?Name">'[104]услуги непроизводств.'!#REF!</definedName>
    <definedName name="T11_Copy1">'[104]услуги непроизводств.'!#REF!</definedName>
    <definedName name="T11_Copy2">'[104]услуги непроизводств.'!#REF!</definedName>
    <definedName name="T11_Copy3">'[104]услуги непроизводств.'!#REF!</definedName>
    <definedName name="T11_Copy4">'[104]услуги непроизводств.'!#REF!</definedName>
    <definedName name="T11_Copy5">'[104]услуги непроизводств.'!#REF!</definedName>
    <definedName name="T11_Copy6">'[104]услуги непроизводств.'!#REF!</definedName>
    <definedName name="T11_Copy7.1">'[104]услуги непроизводств.'!#REF!</definedName>
    <definedName name="T11_Copy7.2">'[104]услуги непроизводств.'!#REF!</definedName>
    <definedName name="T11_Copy8">'[104]услуги непроизводств.'!#REF!</definedName>
    <definedName name="T11_Copy9">'[104]услуги непроизводств.'!#REF!</definedName>
    <definedName name="T11_Protect">'[68]11'!$F$6:$J$46,'[68]11'!$B$39:$B$46,'[68]11'!$A$53:$IV$144,'[68]11'!$O$1:$AO$65536,'[68]11'!$C$6:$C$46</definedName>
    <definedName name="T12?axis?R?ДОГОВОР">#REF!</definedName>
    <definedName name="T12?axis?R?ДОГОВОР?">#REF!</definedName>
    <definedName name="T12?axis?ПРД?БАЗ">'[87]12'!$J$6:$K$20,'[87]12'!$G$6:$H$20</definedName>
    <definedName name="T12?axis?ПРД?ПРЕД">'[87]12'!$L$6:$M$20,'[87]12'!$E$6:$F$20</definedName>
    <definedName name="T12?axis?ПРД?РЕГ">#REF!</definedName>
    <definedName name="T12?axis?ПФ?ПЛАН">'[87]12'!$J$6:$J$20,'[87]12'!$E$6:$E$20,'[87]12'!$L$6:$L$20,'[87]12'!$G$6:$G$20</definedName>
    <definedName name="T12?axis?ПФ?ФАКТ">'[87]12'!$K$6:$K$20,'[87]12'!$F$6:$F$20,'[87]12'!$M$6:$M$20,'[87]12'!$H$6:$H$20</definedName>
    <definedName name="T12?Data">'[87]12'!$E$6:$M$9,  '[87]12'!$E$11:$M$18,  '[87]12'!$E$20:$M$20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'[87]12'!$A$16:$M$16, '[87]12'!$A$14:$M$14, '[87]12'!$A$12:$M$12, '[87]12'!$A$18:$M$18</definedName>
    <definedName name="T12?L2.x">'[87]12'!$A$15:$M$15, '[87]12'!$A$13:$M$13, '[87]12'!$A$11:$M$11, '[87]12'!$A$17:$M$17</definedName>
    <definedName name="T12?L3">#REF!</definedName>
    <definedName name="T12?Name">#REF!</definedName>
    <definedName name="T12?Table">#REF!</definedName>
    <definedName name="T12?Title">#REF!</definedName>
    <definedName name="T12?unit?ГА">'[87]12'!$E$16:$I$16, '[87]12'!$E$14:$I$14, '[87]12'!$E$9:$I$9, '[87]12'!$E$12:$I$12, '[87]12'!$E$18:$I$18, '[87]12'!$E$7:$I$7</definedName>
    <definedName name="T12?unit?ПРЦ">#REF!</definedName>
    <definedName name="T12?unit?ТРУБ">'[87]12'!$E$15:$I$15, '[87]12'!$E$13:$I$13, '[87]12'!$E$6:$I$6, '[87]12'!$E$8:$I$8, '[87]12'!$E$11:$I$11, '[87]12'!$E$17:$I$17, '[87]12'!$E$20:$I$20</definedName>
    <definedName name="T12_Copy">#REF!</definedName>
    <definedName name="T13?axis?ПРД?БАЗ">'[87]13'!$I$6:$J$16,'[87]13'!$F$6:$G$16</definedName>
    <definedName name="T13?axis?ПРД?ПРЕД">'[87]13'!$K$6:$L$16,'[87]13'!$D$6:$E$16</definedName>
    <definedName name="T13?axis?ПРД?РЕГ">#REF!</definedName>
    <definedName name="T13?axis?ПФ?ПЛАН">'[87]13'!$I$6:$I$16,'[87]13'!$D$6:$D$16,'[87]13'!$K$6:$K$16,'[87]13'!$F$6:$F$16</definedName>
    <definedName name="T13?axis?ПФ?ФАКТ">'[87]13'!$J$6:$J$16,'[87]13'!$E$6:$E$16,'[87]13'!$L$6:$L$16,'[87]13'!$G$6:$G$16</definedName>
    <definedName name="T13?Data">'[87]13'!$D$6:$L$7, '[87]13'!$D$8:$L$8, '[87]13'!$D$9:$L$16</definedName>
    <definedName name="T13?item_ext?РОСТ">#REF!</definedName>
    <definedName name="T13?L1.1">#REF!</definedName>
    <definedName name="T13?L1.2">#REF!</definedName>
    <definedName name="T13?L2">#REF!</definedName>
    <definedName name="T13?L2.1">#REF!</definedName>
    <definedName name="T13?L2.1.1">#REF!</definedName>
    <definedName name="T13?L2.1.2">#REF!</definedName>
    <definedName name="T13?L2.2">#REF!</definedName>
    <definedName name="T13?L2.2.1">#REF!</definedName>
    <definedName name="T13?L2.2.2">#REF!</definedName>
    <definedName name="T13?L3">#REF!</definedName>
    <definedName name="T13?L4">#REF!</definedName>
    <definedName name="T13?Name">#REF!</definedName>
    <definedName name="T13?Table">#REF!</definedName>
    <definedName name="T13?Title">#REF!</definedName>
    <definedName name="T13?unit?МКВТЧ">#REF!</definedName>
    <definedName name="T13?unit?ПРЦ">#REF!</definedName>
    <definedName name="T13?unit?РУБ.ТМКБ">'[87]13'!$D$14:$H$14,'[87]13'!$D$11:$H$11</definedName>
    <definedName name="T13?unit?ТГКАЛ">#REF!</definedName>
    <definedName name="T13?unit?ТМКБ">'[87]13'!$D$13:$H$13,'[87]13'!$D$10:$H$10</definedName>
    <definedName name="T13?unit?ТРУБ">'[87]13'!$D$12:$H$12,'[87]13'!$D$15:$H$16,'[87]13'!$D$8:$H$9</definedName>
    <definedName name="T13_Protect">'[68]13'!$G$20:$K$25,'[68]13'!$A$27:$IV$126,'[68]13'!$P$1:$AP$65536,'[68]13'!$C$16:$C$25</definedName>
    <definedName name="T14?axis?R?ВРАС">#REF!</definedName>
    <definedName name="T14?axis?R?ВРАС?">#REF!</definedName>
    <definedName name="T14?axis?ПРД?БАЗ">'[87]14'!$J$6:$K$20,'[87]14'!$G$6:$H$20</definedName>
    <definedName name="T14?axis?ПРД?ПРЕД">'[87]14'!$L$6:$M$20,'[87]14'!$E$6:$F$20</definedName>
    <definedName name="T14?axis?ПРД?РЕГ">#REF!</definedName>
    <definedName name="T14?axis?ПФ?ПЛАН">'[87]14'!$G$6:$G$20,'[87]14'!$J$6:$J$20,'[87]14'!$L$6:$L$20,'[87]14'!$E$6:$E$20</definedName>
    <definedName name="T14?axis?ПФ?ФАКТ">'[87]14'!$H$6:$H$20,'[87]14'!$K$6:$K$20,'[87]14'!$M$6:$M$20,'[87]14'!$F$6:$F$20</definedName>
    <definedName name="T14?Data">'[87]14'!$E$7:$M$18,  '[87]14'!$E$20:$M$20</definedName>
    <definedName name="T14?item_ext?РОСТ">#REF!</definedName>
    <definedName name="T14?L1">'[87]14'!$A$13:$M$13, '[87]14'!$A$10:$M$10, '[87]14'!$A$7:$M$7, '[87]14'!$A$16:$M$16</definedName>
    <definedName name="T14?L1.1">'[87]14'!$A$14:$M$14, '[87]14'!$A$11:$M$11, '[87]14'!$A$8:$M$8, '[87]14'!$A$17:$M$17</definedName>
    <definedName name="T14?L1.2">'[87]14'!$A$15:$M$15, '[87]14'!$A$12:$M$12, '[87]14'!$A$9:$M$9, '[87]14'!$A$18:$M$18</definedName>
    <definedName name="T14?L2">#REF!</definedName>
    <definedName name="T14?Name">#REF!</definedName>
    <definedName name="T14?Table">#REF!</definedName>
    <definedName name="T14?Title">#REF!</definedName>
    <definedName name="T14?unit?ПРЦ">'[87]14'!$E$15:$I$15, '[87]14'!$E$12:$I$12, '[87]14'!$E$9:$I$9, '[87]14'!$E$18:$I$18, '[87]14'!$J$6:$M$20</definedName>
    <definedName name="T14?unit?ТРУБ">'[87]14'!$E$13:$I$14, '[87]14'!$E$10:$I$11, '[87]14'!$E$7:$I$8, '[87]14'!$E$16:$I$17, '[87]14'!$E$20:$I$20</definedName>
    <definedName name="T14_Copy">#REF!</definedName>
    <definedName name="T15?axis?ПРД?БАЗ">'[87]15'!$I$6:$J$11,'[87]15'!$F$6:$G$11</definedName>
    <definedName name="T15?axis?ПРД?ПРЕД">'[87]15'!$K$6:$L$11,'[87]15'!$D$6:$E$11</definedName>
    <definedName name="T15?axis?ПФ?ПЛАН">'[87]15'!$I$6:$I$11,'[87]15'!$D$6:$D$11,'[87]15'!$K$6:$K$11,'[87]15'!$F$6:$F$11</definedName>
    <definedName name="T15?axis?ПФ?ФАКТ">'[87]15'!$J$6:$J$11,'[87]15'!$E$6:$E$11,'[87]15'!$L$6:$L$11,'[87]15'!$G$6:$G$11</definedName>
    <definedName name="T15?Columns">#REF!</definedName>
    <definedName name="T15?item_ext?РОСТ">[104]экология!#REF!</definedName>
    <definedName name="T15?ItemComments">#REF!</definedName>
    <definedName name="T15?Items">#REF!</definedName>
    <definedName name="T15?Name">[104]экология!#REF!</definedName>
    <definedName name="T15?Scope">#REF!</definedName>
    <definedName name="T15?unit?ПРЦ">[104]экология!#REF!</definedName>
    <definedName name="T15?ВРАС">#REF!</definedName>
    <definedName name="T15_Protect">'[88]15'!$E$25:$I$29,'[88]15'!$E$31:$I$34,'[88]15'!$E$36:$I$40,'[88]15'!$E$44:$I$45,'[88]15'!$E$9:$I$17,'[88]15'!$B$36:$B$40,'[88]15'!$E$19:$I$21</definedName>
    <definedName name="T16?axis?R?ДОГОВОР">'[87]16'!$E$40:$M$40,'[87]16'!$E$60:$M$60,'[87]16'!$E$36:$M$36,'[87]16'!$E$32:$M$32,'[87]16'!$E$28:$M$28,'[87]16'!$E$24:$M$24,'[87]16'!$E$68:$M$68,'[87]16'!$E$56:$M$56,'[87]16'!$E$20:$M$20,P1_T16?axis?R?ДОГОВОР</definedName>
    <definedName name="T16?axis?R?ДОГОВОР?">'[87]16'!$A$8,'[87]16'!$A$12,'[87]16'!$A$16,P1_T16?axis?R?ДОГОВОР?</definedName>
    <definedName name="T16?axis?R?ОРГ">#REF!</definedName>
    <definedName name="T16?axis?R?ОРГ?">#REF!</definedName>
    <definedName name="T16?axis?ПРД?БАЗ">'[87]16'!$J$6:$K$88,               '[87]16'!$G$6:$H$88</definedName>
    <definedName name="T16?axis?ПРД?ПРЕД">'[87]16'!$L$6:$M$88,               '[87]16'!$E$6:$F$88</definedName>
    <definedName name="T16?axis?ПРД?РЕГ">#REF!</definedName>
    <definedName name="T16?axis?ПФ?ПЛАН">'[87]16'!$J$6:$J$88,               '[87]16'!$E$6:$E$88,               '[87]16'!$L$6:$L$88,               '[87]16'!$G$6:$G$88</definedName>
    <definedName name="T16?axis?ПФ?ФАКТ">'[87]16'!$K$6:$K$88,               '[87]16'!$F$6:$F$88,               '[87]16'!$M$6:$M$88,               '[87]16'!$H$6:$H$88</definedName>
    <definedName name="T16?Data">#REF!</definedName>
    <definedName name="T16?item_ext?РОСТ">#REF!</definedName>
    <definedName name="T16?L1">'[87]16'!$A$38:$M$38,'[87]16'!$A$58:$M$58,'[87]16'!$A$34:$M$34,'[87]16'!$A$30:$M$30,'[87]16'!$A$26:$M$26,'[87]16'!$A$22:$M$22,'[87]16'!$A$66:$M$66,'[87]16'!$A$54:$M$54,'[87]16'!$A$18:$M$18,P1_T16?L1</definedName>
    <definedName name="T16?L1.x">'[87]16'!$A$40:$M$40,'[87]16'!$A$60:$M$60,'[87]16'!$A$36:$M$36,'[87]16'!$A$32:$M$32,'[87]16'!$A$28:$M$28,'[87]16'!$A$24:$M$24,'[87]16'!$A$68:$M$68,'[87]16'!$A$56:$M$56,'[87]16'!$A$20:$M$20,P1_T16?L1.x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#REF!</definedName>
    <definedName name="T16_Copy">#REF!</definedName>
    <definedName name="T16_Copy2">#REF!</definedName>
    <definedName name="T16_Protect">'[88]16'!$G$44:$K$44,'[88]16'!$G$7:$K$8,P1_T16_Protect</definedName>
    <definedName name="T17.1?axis?C?НП">'[87]17.1'!$E$6:$L$16, '[87]17.1'!$E$18:$L$28</definedName>
    <definedName name="T17.1?axis?C?НП?">#REF!</definedName>
    <definedName name="T17.1?axis?ПРД?БАЗ">#REF!</definedName>
    <definedName name="T17.1?axis?ПРД?РЕГ">#REF!</definedName>
    <definedName name="T17.1?Data">'[87]17.1'!$E$6:$L$16, '[87]17.1'!$N$6:$N$16, '[87]17.1'!$E$18:$L$28, '[87]17.1'!$N$18:$N$28</definedName>
    <definedName name="T17.1?item_ext?ВСЕГО">'[87]17.1'!$N$6:$N$16, '[87]17.1'!$N$18:$N$28</definedName>
    <definedName name="T17.1?L1">'[87]17.1'!$A$6:$N$6, '[87]17.1'!$A$18:$N$18</definedName>
    <definedName name="T17.1?L2">'[87]17.1'!$A$7:$N$7, '[87]17.1'!$A$19:$N$19</definedName>
    <definedName name="T17.1?L3">'[87]17.1'!$A$8:$N$8, '[87]17.1'!$A$20:$N$20</definedName>
    <definedName name="T17.1?L3.1">'[87]17.1'!$A$9:$N$9, '[87]17.1'!$A$21:$N$21</definedName>
    <definedName name="T17.1?L4">'[87]17.1'!$A$10:$N$10, '[87]17.1'!$A$22:$N$22</definedName>
    <definedName name="T17.1?L4.1">'[87]17.1'!$A$11:$N$11, '[87]17.1'!$A$23:$N$23</definedName>
    <definedName name="T17.1?L5">'[87]17.1'!$A$12:$N$12, '[87]17.1'!$A$24:$N$24</definedName>
    <definedName name="T17.1?L5.1">'[87]17.1'!$A$13:$N$13, '[87]17.1'!$A$25:$N$25</definedName>
    <definedName name="T17.1?L6">'[87]17.1'!$A$14:$N$14, '[87]17.1'!$A$26:$N$26</definedName>
    <definedName name="T17.1?L7">'[87]17.1'!$A$15:$N$15, '[87]17.1'!$A$27:$N$27</definedName>
    <definedName name="T17.1?L8">'[87]17.1'!$A$16:$N$16, '[87]17.1'!$A$28:$N$28</definedName>
    <definedName name="T17.1?Name">#REF!</definedName>
    <definedName name="T17.1?Table">#REF!</definedName>
    <definedName name="T17.1?Title">#REF!</definedName>
    <definedName name="T17.1?unit?РУБ">'[87]17.1'!$D$9:$N$9, '[87]17.1'!$D$11:$N$11, '[87]17.1'!$D$13:$N$13, '[87]17.1'!$D$21:$N$21, '[87]17.1'!$D$23:$N$23, '[87]17.1'!$D$25:$N$25</definedName>
    <definedName name="T17.1?unit?ТРУБ">'[87]17.1'!$D$8:$N$8, '[87]17.1'!$D$10:$N$10, '[87]17.1'!$D$12:$N$12, '[87]17.1'!$D$14:$N$16, '[87]17.1'!$D$20:$N$20, '[87]17.1'!$D$22:$N$22, '[87]17.1'!$D$24:$N$24, '[87]17.1'!$D$26:$N$28</definedName>
    <definedName name="T17.1?unit?ЧДН">'[87]17.1'!$D$7:$N$7, '[87]17.1'!$D$19:$N$19</definedName>
    <definedName name="T17.1?unit?ЧЕЛ">'[87]17.1'!$D$18:$N$18, '[87]17.1'!$D$6:$N$6</definedName>
    <definedName name="T17.1_Copy">#REF!</definedName>
    <definedName name="T17.1_Protect">'[88]17.1'!$D$14:$F$17,'[88]17.1'!$D$19:$F$22,'[88]17.1'!$I$9:$I$12,'[88]17.1'!$I$14:$I$17,'[88]17.1'!$I$19:$I$22,'[88]17.1'!$D$9:$F$12</definedName>
    <definedName name="T17?axis?ПРД?БАЗ">'[87]17'!$I$6:$J$13,'[87]17'!$F$6:$G$13</definedName>
    <definedName name="T17?axis?ПРД?ПРЕД">'[87]17'!$K$6:$L$13,'[87]17'!$D$6:$E$13</definedName>
    <definedName name="T17?axis?ПРД?РЕГ">#REF!</definedName>
    <definedName name="T17?axis?ПФ?ПЛАН">'[87]17'!$I$6:$I$13,'[87]17'!$D$6:$D$13,'[87]17'!$K$6:$K$13,'[87]17'!$F$6:$F$13</definedName>
    <definedName name="T17?axis?ПФ?ФАКТ">'[87]17'!$J$6:$J$13,'[87]17'!$E$6:$E$13,'[87]17'!$L$6:$L$13,'[87]17'!$G$6:$G$13</definedName>
    <definedName name="T17?Data">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'[67]29'!$M$26:$M$33,'[67]29'!$P$26:$P$33,'[67]29'!$G$52:$G$59,'[67]29'!$J$52:$J$59,'[67]29'!$M$52:$M$59,'[67]29'!$P$52:$P$59,'[67]29'!$G$26:$G$33,'[67]29'!$J$26:$J$33</definedName>
    <definedName name="T17?unit?РУБ.ГКАЛ">'[67]29'!$O$18:$O$25,P1_T17?unit?РУБ.ГКАЛ,P2_T17?unit?РУБ.ГКАЛ</definedName>
    <definedName name="T17?unit?ТГКАЛ">'[67]29'!$P$18:$P$25,P1_T17?unit?ТГКАЛ,P2_T17?unit?ТГКАЛ</definedName>
    <definedName name="T17?unit?ТРУБ">#REF!</definedName>
    <definedName name="T17?unit?ТРУБ.ГКАЛЧ.МЕС">'[67]29'!$L$26:$L$33,'[67]29'!$O$26:$O$33,'[67]29'!$F$52:$F$59,'[67]29'!$I$52:$I$59,'[67]29'!$L$52:$L$59,'[67]29'!$O$52:$O$59,'[67]29'!$F$26:$F$33,'[67]29'!$I$26:$I$33</definedName>
    <definedName name="T17?unit?ЧДН">#REF!</definedName>
    <definedName name="T17?unit?ЧЕЛ">#REF!</definedName>
    <definedName name="T17_Protect">'[88]21.3'!$E$66:$I$69,'[88]21.3'!$E$10:$I$10,P1_T17_Protect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'[88]18.2'!#REF!,'[88]18.2'!#REF!</definedName>
    <definedName name="T18.2?ВРАС">'[88]18.2'!$B$34:$B$38,'[88]18.2'!$B$28:$B$30</definedName>
    <definedName name="T18.2_Protect">'[88]18.2'!$F$58:$J$59,'[88]18.2'!$F$62:$J$62,'[88]18.2'!$F$64:$J$67,'[88]18.2'!$F$6:$J$8,P1_T18.2_Protect</definedName>
    <definedName name="T18?axis?R?ДОГОВОР">'[87]18'!$D$14:$L$16,'[87]18'!$D$20:$L$22,'[87]18'!$D$26:$L$28,'[87]18'!$D$32:$L$34,'[87]18'!$D$38:$L$40,'[87]18'!$D$8:$L$10</definedName>
    <definedName name="T18?axis?R?ДОГОВОР?">'[87]18'!$B$14:$B$16,'[87]18'!$B$20:$B$22,'[87]18'!$B$26:$B$28,'[87]18'!$B$32:$B$34,'[87]18'!$B$38:$B$40,'[87]18'!$B$8:$B$10</definedName>
    <definedName name="T18?axis?ПРД?БАЗ">'[87]18'!$I$6:$J$42,'[87]18'!$F$6:$G$42</definedName>
    <definedName name="T18?axis?ПРД?ПРЕД">'[87]18'!$K$6:$L$42,'[87]18'!$D$6:$E$42</definedName>
    <definedName name="T18?axis?ПФ?ПЛАН">'[87]18'!$I$6:$I$42,'[87]18'!$D$6:$D$42,'[87]18'!$K$6:$K$42,'[87]18'!$F$6:$F$42</definedName>
    <definedName name="T18?axis?ПФ?ФАКТ">'[87]18'!$J$6:$J$42,'[87]18'!$E$6:$E$42,'[87]18'!$L$6:$L$42,'[87]18'!$G$6:$G$42</definedName>
    <definedName name="T18_Copy1">[104]страховые!#REF!</definedName>
    <definedName name="T18_Copy2">[104]страховые!#REF!</definedName>
    <definedName name="T18_Copy3">[104]страховые!#REF!</definedName>
    <definedName name="T18_Copy4">[104]страховые!#REF!</definedName>
    <definedName name="T18_Copy5">[104]страховые!#REF!</definedName>
    <definedName name="T18_Copy6">[104]страховые!#REF!</definedName>
    <definedName name="T18_Protect">'[68]18'!$B$6:$C$29,'[68]18'!$A$32:$IV$131,'[68]18'!$P$1:$AP$65536,'[68]18'!$G$6:$K$29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?">[104]НИОКР!#REF!</definedName>
    <definedName name="T19?axis?R?ДОГОВОР">'[87]19'!$E$8:$M$9,'[87]19'!$E$13:$M$14,'[87]19'!$E$18:$M$18,'[87]19'!$E$26:$M$27,'[87]19'!$E$22:$M$22</definedName>
    <definedName name="T19?axis?R?ДОГОВОР?">'[87]19'!$A$8:$A$9,'[87]19'!$A$13:$A$14,'[87]19'!$A$18,'[87]19'!$A$26:$A$27,'[87]19'!$A$22</definedName>
    <definedName name="T19?axis?ПРД?БАЗ">'[87]19'!$J$6:$K$30,'[87]19'!$G$6:$H$30</definedName>
    <definedName name="T19?axis?ПРД?ПРЕД">'[87]19'!$L$6:$M$30,'[87]19'!$E$6:$F$30</definedName>
    <definedName name="T19?axis?ПФ?ПЛАН">'[87]19'!$J$6:$J$30,'[87]19'!$E$6:$E$30,'[87]19'!$L$6:$L$30,'[87]19'!$G$6:$G$30</definedName>
    <definedName name="T19?axis?ПФ?ФАКТ">'[87]19'!$K$6:$K$30,'[87]19'!$F$6:$F$30,'[87]19'!$M$6:$M$30,'[87]19'!$H$6:$H$30</definedName>
    <definedName name="T19?Data">'[67]19'!$J$8:$M$16,'[67]19'!$C$8:$H$16</definedName>
    <definedName name="T19?item_ext?РОСТ">[104]НИОКР!#REF!</definedName>
    <definedName name="T19?L1">'[87]19'!$A$16:$M$16, '[87]19'!$A$11:$M$11, '[87]19'!$A$6:$M$6, '[87]19'!$A$20:$M$20, '[87]19'!$A$24:$M$24</definedName>
    <definedName name="T19?L1.x">'[87]19'!$A$18:$M$18, '[87]19'!$A$13:$M$14, '[87]19'!$A$8:$M$9, '[87]19'!$A$22:$M$22, '[87]19'!$A$26:$M$27</definedName>
    <definedName name="T19?Name">[104]НИОКР!#REF!</definedName>
    <definedName name="T19?unit?ПРЦ">[104]НИОКР!#REF!</definedName>
    <definedName name="T19_Copy">[104]НИОКР!#REF!</definedName>
    <definedName name="T19_Copy2">[104]НИОКР!#REF!</definedName>
    <definedName name="T19_Protect">'[68]19'!$G$6:$K$8,'[68]19'!$A$12:$IV$111,'[68]19'!$P$1:$AP$65536,'[68]19'!$A$6:$C$8</definedName>
    <definedName name="T19_Protection">'[67]19'!$E$13:$H$13,'[67]19'!$E$15:$H$15,'[67]19'!$J$8:$M$11,'[67]19'!$J$13:$M$13,'[67]19'!$J$15:$M$15,'[67]19'!$E$4:$H$4,'[67]19'!$J$4:$M$4,'[67]19'!$E$8:$H$11</definedName>
    <definedName name="T2.1?axis?C?ПЭ?">'[105]2.1'!$E$5:$I$5</definedName>
    <definedName name="T2.1?Data">#N/A</definedName>
    <definedName name="T2.1?Protection">P6_T2.1?Protection</definedName>
    <definedName name="T2.1_axis_C_ПЭ_">'[68]2.1'!$E$5:$H$5</definedName>
    <definedName name="T2.1_Protect">P4_T2.1_Protect,P5_T2.1_Protect,P6_T2.1_Protect,P7_T2.1_Protect</definedName>
    <definedName name="T2.2?axis?C?ПЭ?">'[105]2.2'!$E$5:$I$5</definedName>
    <definedName name="T2.2?Protection">P3_T2.2?Protection,P4_T2.2?Protection</definedName>
    <definedName name="T2.2_axis_C_ПЭ_">'[68]2.2'!$E$5:$I$5</definedName>
    <definedName name="T2.2_Protect">'[68]2.2'!$A$181:$IV$282,'[68]2.2'!$L$1:$AL$65536,'[68]2.2'!$B$176:$B$176,P1_T2.2_Protect,P2_T2.2_Protect,P3_T2.2_Protect,P4_T2.2_Protect,P5_T2.2_Protect,P6_T2.2_Protect</definedName>
    <definedName name="T2.3_Protect">'[88]2.3'!$F$30:$G$34,'[88]2.3'!$H$24:$K$28</definedName>
    <definedName name="T2?axis?C?ПЭ?">'[105]2'!$E$5:$G$5</definedName>
    <definedName name="T2?axis?C?РЕШ">#REF!,#REF!,#REF!,#REF!,#REF!,#REF!</definedName>
    <definedName name="T2?axis?C?РЕШ?">#REF!,#REF!</definedName>
    <definedName name="T2?axis?R?ОРГ">#REF!</definedName>
    <definedName name="T2?axis?R?ОРГ?">#REF!</definedName>
    <definedName name="T2?axis?ПРД?БАЗ">'[87]2'!$I$6:$J$19,'[87]2'!$F$6:$G$19</definedName>
    <definedName name="T2?axis?ПРД?ПРЕД">'[87]2'!$K$6:$L$19,'[87]2'!$D$6:$E$19</definedName>
    <definedName name="T2?axis?ПРД?РЕГ">#REF!</definedName>
    <definedName name="T2?axis?ПРД2?2005">#REF!,#REF!</definedName>
    <definedName name="T2?axis?ПРД2?2006">#REF!,#REF!</definedName>
    <definedName name="T2?axis?ПФ?ПЛАН">'[87]2'!$I$6:$I$19,'[87]2'!$D$6:$D$19,'[87]2'!$K$6:$K$19,'[87]2'!$F$6:$F$19</definedName>
    <definedName name="T2?axis?ПФ?ФАКТ">'[87]2'!$J$6:$J$19,'[87]2'!$E$6:$E$19,'[87]2'!$L$6:$L$19,'[87]2'!$G$6:$G$19</definedName>
    <definedName name="T2?Data">#REF!</definedName>
    <definedName name="T2?item_ext?РОСТ">#REF!</definedName>
    <definedName name="T2?L1">#REF!</definedName>
    <definedName name="T2?L1.1.1">#REF!,#REF!</definedName>
    <definedName name="T2?L1.1.1.1">#REF!,#REF!</definedName>
    <definedName name="T2?L1.1.2">#REF!,#REF!</definedName>
    <definedName name="T2?L1.1.2.1">#REF!,#REF!</definedName>
    <definedName name="T2?L1.1.3">#REF!,#REF!</definedName>
    <definedName name="T2?L1.1.3.1">#REF!,#REF!</definedName>
    <definedName name="T2?L1.1.3.10">#REF!,#REF!</definedName>
    <definedName name="T2?L1.1.3.2">#REF!,#REF!</definedName>
    <definedName name="T2?L1.1.3.3">#REF!,#REF!</definedName>
    <definedName name="T2?L1.1.3.4">#REF!,#REF!</definedName>
    <definedName name="T2?L1.1.3.5">#REF!,#REF!</definedName>
    <definedName name="T2?L1.1.3.6">#REF!,#REF!</definedName>
    <definedName name="T2?L1.1.3.7">#REF!,#REF!</definedName>
    <definedName name="T2?L1.1.3.8">#REF!,#REF!</definedName>
    <definedName name="T2?L1.1.3.9">#REF!,#REF!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Б">#REF!,#REF!,#REF!,#REF!</definedName>
    <definedName name="T2?unit?МКВТЧ">'[87]2'!$D$6:$H$8,   '[87]2'!$D$10:$H$10,   '[87]2'!$D$12:$H$13,   '[87]2'!$D$15:$H$15</definedName>
    <definedName name="T2?unit?МКУБ">#REF!,#REF!,#REF!,#REF!</definedName>
    <definedName name="T2?unit?ПРЦ">'[87]2'!$D$9:$H$9,   '[87]2'!$D$14:$H$14,   '[87]2'!$I$6:$L$19,   '[87]2'!$D$18:$H$18</definedName>
    <definedName name="T2?unit?РУБ.МКБ">#REF!,#REF!,#REF!,#REF!</definedName>
    <definedName name="T2?unit?ТГКАЛ">'[87]2'!$D$16:$H$17,   '[87]2'!$D$19:$H$19</definedName>
    <definedName name="T2?unit?ТРУБ">#REF!,#REF!,#REF!,#REF!</definedName>
    <definedName name="T2?unit?ТЫС.МКБ">#REF!,#REF!,#REF!,#REF!</definedName>
    <definedName name="T2_">#REF!</definedName>
    <definedName name="T2_1_Protect">P4_T2_1_Protect,P5_T2_1_Protect,P6_T2_1_Protect,P7_T2_1_Protect</definedName>
    <definedName name="T2_2_Protect">P4_T2_2_Protect,P5_T2_2_Protect,P6_T2_2_Protect,P7_T2_2_Protect</definedName>
    <definedName name="T2_Add_Town">#REF!</definedName>
    <definedName name="T2_axis_C_ПЭ_">'[68]2'!$E$5:$G$5</definedName>
    <definedName name="T2_Copy">#REF!</definedName>
    <definedName name="T2_DiapProt">P1_T2_DiapProt,P2_T2_DiapProt</definedName>
    <definedName name="T2_Protect">P4_T2_Protect,P5_T2_Protect,P6_T2_Protect</definedName>
    <definedName name="T2_Unprotected">#REF!,#REF!,#REF!,#REF!,#REF!,#REF!</definedName>
    <definedName name="T20?axis?R?ДОГОВОР">'[87]20'!$G$7:$O$26,       '[87]20'!$G$28:$O$41</definedName>
    <definedName name="T20?axis?R?ДОГОВОР?">'[87]20'!$D$7:$D$26,       '[87]20'!$D$28:$D$41</definedName>
    <definedName name="T20?axis?ПРД?БАЗ">'[87]20'!$L$6:$M$42,  '[87]20'!$I$6:$J$42</definedName>
    <definedName name="T20?axis?ПРД?ПРЕД">'[87]20'!$N$6:$O$41,  '[87]20'!$G$6:$H$42</definedName>
    <definedName name="T20?axis?ПФ?ПЛАН">'[87]20'!$L$6:$L$42,  '[87]20'!$G$6:$G$42,  '[87]20'!$N$6:$N$42,  '[87]20'!$I$6:$I$42</definedName>
    <definedName name="T20?axis?ПФ?ФАКТ">'[87]20'!$M$6:$M$42,  '[87]20'!$H$6:$H$42,  '[87]20'!$O$6:$O$42,  '[87]20'!$J$6:$J$42</definedName>
    <definedName name="T20?Data">'[87]20'!$G$6:$O$6,       '[87]20'!$G$8:$O$25,       '[87]20'!$G$27:$O$27,       '[87]20'!$G$29:$O$40,       '[87]20'!$G$42:$O$42</definedName>
    <definedName name="T20?item_ext?РОСТ">[104]аренда!#REF!</definedName>
    <definedName name="T20?L1.1">'[87]20'!$A$20:$O$20,'[87]20'!$A$17:$O$17,'[87]20'!$A$8:$O$8,'[87]20'!$A$11:$O$11,'[87]20'!$A$14:$O$14,'[87]20'!$A$23:$O$23</definedName>
    <definedName name="T20?L1.2">'[87]20'!$A$21:$O$21,'[87]20'!$A$18:$O$18,'[87]20'!$A$9:$O$9,'[87]20'!$A$12:$O$12,'[87]20'!$A$15:$O$15,'[87]20'!$A$24:$O$24</definedName>
    <definedName name="T20?L1.3">'[87]20'!$A$22:$O$22,'[87]20'!$A$19:$O$19,'[87]20'!$A$10:$O$10,'[87]20'!$A$13:$O$13,'[87]20'!$A$16:$O$16,'[87]20'!$A$25:$O$25</definedName>
    <definedName name="T20?L2.1">'[87]20'!$A$29:$O$29,   '[87]20'!$A$32:$O$32,   '[87]20'!$A$35:$O$35,   '[87]20'!$A$38:$O$38</definedName>
    <definedName name="T20?L2.2">'[87]20'!$A$30:$O$30,   '[87]20'!$A$33:$O$33,   '[87]20'!$A$36:$O$36,   '[87]20'!$A$39:$O$39</definedName>
    <definedName name="T20?L2.3">'[87]20'!$A$31:$O$31,   '[87]20'!$A$34:$O$34,   '[87]20'!$A$37:$O$37,   '[87]20'!$A$40:$O$40</definedName>
    <definedName name="T20?Name">[104]аренда!#REF!</definedName>
    <definedName name="T20?unit?МКВТЧ">'[67]20'!$C$13:$M$13,'[67]20'!$C$15:$M$19,'[67]20'!$C$8:$M$11</definedName>
    <definedName name="T20?unit?ПРЦ">[104]аренда!#REF!</definedName>
    <definedName name="T20_Copy1">[104]аренда!#REF!</definedName>
    <definedName name="T20_Copy2">[104]аренда!#REF!</definedName>
    <definedName name="T20_Protect">'[88]20'!$E$13:$I$20,'[88]20'!$E$9:$I$10</definedName>
    <definedName name="T20_Protection">'[67]20'!$E$8:$H$11,P1_T20_Protection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'[88]21.3'!#REF!,'[88]21.3'!#REF!</definedName>
    <definedName name="T21.3?ItemComments">#REF!</definedName>
    <definedName name="T21.3?Items">#REF!</definedName>
    <definedName name="T21.3?Scope">#REF!</definedName>
    <definedName name="T21.3?ВРАС">'[88]21.3'!$B$28:$B$42,'[88]21.3'!$B$60:$B$62</definedName>
    <definedName name="T21.3_Protect">'[88]21.3'!$E$19:$I$22,'[88]21.3'!$E$24:$I$25,'[88]21.3'!$B$28:$I$42,'[88]21.3'!$E$44:$I$44,'[88]21.3'!$E$47:$I$57,'[88]21.3'!$B$60:$I$62,'[88]21.3'!$E$13:$I$17</definedName>
    <definedName name="T21.4?Data">P1_T21.4?Data,P2_T21.4?Data</definedName>
    <definedName name="T21?axis?R?ДОГОВОР">#REF!</definedName>
    <definedName name="T21?axis?R?ДОГОВОР?">#REF!</definedName>
    <definedName name="T21?axis?R?ПЭ">'[67]21'!$D$14:$S$16,'[67]21'!$D$26:$S$28,'[67]21'!$D$20:$S$22</definedName>
    <definedName name="T21?axis?R?ПЭ?">'[67]21'!$B$14:$B$16,'[67]21'!$B$26:$B$28,'[67]21'!$B$20:$B$22</definedName>
    <definedName name="T21?axis?ПРД?БАЗ">'[87]21'!$I$6:$J$18,'[87]21'!$F$6:$G$18</definedName>
    <definedName name="T21?axis?ПРД?ПРЕД">'[87]21'!$K$6:$L$18,'[87]21'!$D$6:$E$18</definedName>
    <definedName name="T21?axis?ПРД?РЕГ">#REF!</definedName>
    <definedName name="T21?axis?ПФ?ПЛАН">'[87]21'!$I$6:$I$18,'[87]21'!$D$6:$D$18,'[87]21'!$K$6:$K$18,'[87]21'!$F$6:$F$18</definedName>
    <definedName name="T21?axis?ПФ?ФАКТ">'[87]21'!$J$6:$J$18,'[87]21'!$E$6:$E$18,'[87]21'!$L$6:$L$18,'[87]21'!$G$6:$G$18</definedName>
    <definedName name="T21?Data">'[87]21'!$D$6:$L$9, '[87]21'!$D$11:$L$14, '[87]21'!$D$16:$L$18</definedName>
    <definedName name="T21?item_ext?РОСТ">#REF!</definedName>
    <definedName name="T21?L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'[68]21'!$B$14:$B$14,'[68]21'!$E$13:$I$14,'[68]21'!$A$17:$IV$116,'[68]21'!$N$1:$AN$65536,'[68]21'!$E$11:$I$11,'[68]21'!$E$6:$I$8,'[68]21'!$B$11:$B$11</definedName>
    <definedName name="T21_Protection">P2_T21_Protection,P3_T21_Protection</definedName>
    <definedName name="T22?axis?R?ДОГОВОР">'[87]22'!$E$8:$M$9,'[87]22'!$E$13:$M$14,'[87]22'!$E$22:$M$23,'[87]22'!$E$18:$M$18</definedName>
    <definedName name="T22?axis?R?ДОГОВОР?">'[87]22'!$A$8:$A$9,'[87]22'!$A$13:$A$14,'[87]22'!$A$22:$A$23,'[87]22'!$A$18</definedName>
    <definedName name="T22?axis?ПРД?БАЗ">'[87]22'!$J$6:$K$26, '[87]22'!$G$6:$H$26</definedName>
    <definedName name="T22?axis?ПРД?ПРЕД">'[87]22'!$L$6:$M$26, '[87]22'!$E$6:$F$26</definedName>
    <definedName name="T22?axis?ПФ?ПЛАН">'[87]22'!$J$6:$J$26,'[87]22'!$E$6:$E$26,'[87]22'!$L$6:$L$26,'[87]22'!$G$6:$G$26</definedName>
    <definedName name="T22?axis?ПФ?ФАКТ">'[87]22'!$K$6:$K$26,'[87]22'!$F$6:$F$26,'[87]22'!$M$6:$M$26,'[87]22'!$H$6:$H$26</definedName>
    <definedName name="T22?item_ext?ВСЕГО">'[67]22'!$E$8:$F$31,'[67]22'!$I$8:$J$31</definedName>
    <definedName name="T22?item_ext?РОСТ">'[104]другие затраты с-ст'!#REF!</definedName>
    <definedName name="T22?item_ext?ЭС">'[67]22'!$K$8:$L$31,'[67]22'!$G$8:$H$31</definedName>
    <definedName name="T22?L1" xml:space="preserve"> '[87]22'!$A$11:$M$11,    '[87]22'!$A$6:$M$6,    '[87]22'!$A$16:$M$16,    '[87]22'!$A$20:$M$20</definedName>
    <definedName name="T22?L1.x">'[87]22'!$A$13:$M$14, '[87]22'!$A$8:$M$9, '[87]22'!$A$18:$M$18, '[87]22'!$A$22:$M$23</definedName>
    <definedName name="T22?L2">'[104]другие затраты с-ст'!#REF!</definedName>
    <definedName name="T22?Name">'[104]другие затраты с-ст'!#REF!</definedName>
    <definedName name="T22?unit?ГКАЛ.Ч">'[67]22'!$G$8:$G$31,'[67]22'!$I$8:$I$31,'[67]22'!$K$8:$K$31,'[67]22'!$E$8:$E$31</definedName>
    <definedName name="T22?unit?ПРЦ">'[104]другие затраты с-ст'!#REF!</definedName>
    <definedName name="T22?unit?ТГКАЛ">'[67]22'!$H$8:$H$31,'[67]22'!$J$8:$J$31,'[67]22'!$L$8:$L$31,'[67]22'!$F$8:$F$31</definedName>
    <definedName name="T22_Copy">'[104]другие затраты с-ст'!#REF!</definedName>
    <definedName name="T22_Copy2">'[104]другие затраты с-ст'!#REF!</definedName>
    <definedName name="T22_Protection">'[67]22'!$E$19:$L$23,'[67]22'!$E$25:$L$25,'[67]22'!$E$27:$L$31,'[67]22'!$E$17:$L$17</definedName>
    <definedName name="T23?axis?R?ВТОП">'[67]23'!$E$8:$P$30,'[67]23'!$E$36:$P$58</definedName>
    <definedName name="T23?axis?R?ВТОП?">'[67]23'!$C$8:$C$30,'[67]23'!$C$36:$C$58</definedName>
    <definedName name="T23?axis?R?ПЭ">'[67]23'!$E$8:$P$30,'[67]23'!$E$36:$P$58</definedName>
    <definedName name="T23?axis?R?ПЭ?">'[67]23'!$B$8:$B$30,'[67]23'!$B$36:$B$58</definedName>
    <definedName name="T23?axis?R?СЦТ">'[67]23'!$E$32:$P$34,'[67]23'!$E$60:$P$62</definedName>
    <definedName name="T23?axis?R?СЦТ?">'[67]23'!$A$60:$A$62,'[67]23'!$A$32:$A$34</definedName>
    <definedName name="T23?axis?ПРД?БАЗ">'[87]23'!$I$6:$J$13,'[87]23'!$F$6:$G$13</definedName>
    <definedName name="T23?axis?ПРД?ПРЕД">'[87]23'!$K$6:$L$13,'[87]23'!$D$6:$E$13</definedName>
    <definedName name="T23?axis?ПРД?РЕГ">'[104]налоги в с-ст'!#REF!</definedName>
    <definedName name="T23?axis?ПФ?ПЛАН">'[87]23'!$I$6:$I$13,'[87]23'!$D$6:$D$13,'[87]23'!$K$6:$K$13,'[87]23'!$F$6:$F$13</definedName>
    <definedName name="T23?axis?ПФ?ФАКТ">'[87]23'!$J$6:$J$13,'[87]23'!$E$6:$E$13,'[87]23'!$L$6:$L$13,'[87]23'!$G$6:$G$13</definedName>
    <definedName name="T23?Data">'[87]23'!$D$9:$L$9,'[87]23'!$D$11:$L$13,'[87]23'!$D$6:$L$7</definedName>
    <definedName name="T23?item_ext?ВСЕГО">'[67]23'!$A$55:$P$58,'[67]23'!$A$27:$P$30</definedName>
    <definedName name="T23?item_ext?ИТОГО">'[67]23'!$A$59:$P$59,'[67]23'!$A$31:$P$31</definedName>
    <definedName name="T23?item_ext?РОСТ">'[104]налоги в с-ст'!#REF!</definedName>
    <definedName name="T23?item_ext?СЦТ">'[67]23'!$A$60:$P$62,'[67]23'!$A$32:$P$34</definedName>
    <definedName name="T23?L1">'[104]налоги в с-ст'!#REF!</definedName>
    <definedName name="T23?L1.1">'[104]налоги в с-ст'!#REF!</definedName>
    <definedName name="T23?L1.2">'[104]налоги в с-ст'!#REF!</definedName>
    <definedName name="T23?L2">'[104]налоги в с-ст'!#REF!</definedName>
    <definedName name="T23?L3">'[104]налоги в с-ст'!#REF!</definedName>
    <definedName name="T23?L4">'[104]налоги в с-ст'!#REF!</definedName>
    <definedName name="T23?Name">'[104]налоги в с-ст'!#REF!</definedName>
    <definedName name="T23?Table">'[104]налоги в с-ст'!#REF!</definedName>
    <definedName name="T23?Title">'[104]налоги в с-ст'!#REF!</definedName>
    <definedName name="T23?unit?ПРЦ">'[87]23'!$D$12:$H$12,'[87]23'!$I$6:$L$13</definedName>
    <definedName name="T23?unit?ТРУБ">'[87]23'!$D$9:$H$9,'[87]23'!$D$11:$H$11,'[87]23'!$D$13:$H$13,'[87]23'!$D$6:$H$7</definedName>
    <definedName name="T23_Protect">'[68]23'!$D$12:$H$12,'[68]23'!$D$6:$H$7,'[68]23'!$A$14:$IV$113,'[68]23'!$M$1:$AM$65536,'[68]23'!$D$9:$H$9</definedName>
    <definedName name="T23_Protection">'[67]23'!$A$60:$A$62,'[67]23'!$F$60:$J$62,'[67]23'!$O$60:$P$62,'[67]23'!$A$9:$A$25,P1_T23_Protection</definedName>
    <definedName name="T24.1?Data">'[87]24.1'!$E$6:$J$21, '[87]24.1'!$E$23, '[87]24.1'!$H$23:$J$23, '[87]24.1'!$E$28:$J$42, '[87]24.1'!$E$44, '[87]24.1'!$H$44:$J$44</definedName>
    <definedName name="T24.1?unit?ТРУБ">'[87]24.1'!$E$5:$E$44, '[87]24.1'!$J$5:$J$44</definedName>
    <definedName name="T24.1_Copy1">'[104]% за кредит'!#REF!</definedName>
    <definedName name="T24.1_Copy2">'[104]% за кредит'!#REF!</definedName>
    <definedName name="T24.1_Protect">'[68]24.1'!$B$6:$I$6,'[68]24.1'!$A$16:$IV$116,'[68]24.1'!$K$1:$AK$65536,'[68]24.1'!$B$13:$I$13</definedName>
    <definedName name="T24?axis?R?ДОГОВОР">'[87]24'!$D$27:$L$37,'[87]24'!$D$8:$L$18</definedName>
    <definedName name="T24?axis?R?ДОГОВОР?">'[87]24'!$B$27:$B$37,'[87]24'!$B$8:$B$18</definedName>
    <definedName name="T24?axis?ПРД?БАЗ">'[87]24'!$I$6:$J$39,'[87]24'!$F$6:$G$39</definedName>
    <definedName name="T24?axis?ПРД?ПРЕД">'[87]24'!$K$6:$L$39,'[87]24'!$D$6:$E$39</definedName>
    <definedName name="T24?axis?ПРД?РЕГ">#REF!</definedName>
    <definedName name="T24?axis?ПФ?ПЛАН">'[87]24'!$I$6:$I$39,'[87]24'!$D$6:$D$39,'[87]24'!$K$6:$K$39,'[87]24'!$F$6:$F$38</definedName>
    <definedName name="T24?axis?ПФ?ФАКТ">'[87]24'!$J$6:$J$39,'[87]24'!$E$6:$E$39,'[87]24'!$L$6:$L$39,'[87]24'!$G$6:$G$39</definedName>
    <definedName name="T24?Data">'[87]24'!$D$6:$L$6, '[87]24'!$D$8:$L$18, '[87]24'!$D$20:$L$25, '[87]24'!$D$27:$L$37, '[87]24'!$D$39:$L$39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'[87]24'!$D$22:$H$22, '[87]24'!$I$6:$L$6, '[87]24'!$I$8:$L$18, '[87]24'!$I$20:$L$25, '[87]24'!$I$27:$L$37, '[87]24'!$I$39:$L$39</definedName>
    <definedName name="T24?unit?ТРУБ">'[87]24'!$D$6:$H$6, '[87]24'!$D$8:$H$18, '[87]24'!$D$20:$H$21, '[87]24'!$D$23:$H$25, '[87]24'!$D$27:$H$37, '[87]24'!$D$39:$H$39</definedName>
    <definedName name="T24_1_Protect">'[68]24.1'!$B$13:$I$13,'[68]24.1'!$B$6:$I$6</definedName>
    <definedName name="T24_Copy1">#REF!</definedName>
    <definedName name="T24_Copy2">#REF!</definedName>
    <definedName name="T24_Protect">'[68]24'!$B$17:$B$17,'[68]24'!$D$17:$H$17,'[68]24'!$D$10:$H$14,'[68]24'!$B$8:$B$8,'[68]24'!$A$20:$IV$135,'[68]24'!$M$1:$AN$65536,'[68]24'!$D$8:$H$8</definedName>
    <definedName name="T24_Protection">'[67]24'!$E$24:$H$37,'[67]24'!$B$35:$B$37,'[67]24'!$E$41:$H$42,'[67]24'!$J$8:$M$21,'[67]24'!$J$24:$M$37,'[67]24'!$J$41:$M$42,'[67]24'!$E$8:$H$21</definedName>
    <definedName name="T25?axis?R?ВРАС">#REF!</definedName>
    <definedName name="T25?axis?R?ВРАС?">#REF!</definedName>
    <definedName name="T25?axis?R?ДОГОВОР">'[87]25'!$G$19:$O$20, '[87]25'!$G$9:$O$10, '[87]25'!$G$14:$O$15, '[87]25'!$G$24:$O$24, '[87]25'!$G$29:$O$34, '[87]25'!$G$38:$O$40</definedName>
    <definedName name="T25?axis?R?ДОГОВОР?">'[87]25'!$E$19:$E$20, '[87]25'!$E$9:$E$10, '[87]25'!$E$14:$E$15, '[87]25'!$E$24, '[87]25'!$E$29:$E$34, '[87]25'!$E$38:$E$40</definedName>
    <definedName name="T25?axis?ПРД?БАЗ">#REF!</definedName>
    <definedName name="T25?axis?ПРД?ПРЕД">#REF!</definedName>
    <definedName name="T25?axis?ПРД?РЕГ">#REF!</definedName>
    <definedName name="T25?axis?ПФ?ПЛАН">'[87]25'!$I$7:$I$51,         '[87]25'!$L$7:$L$51</definedName>
    <definedName name="T25?axis?ПФ?ФАКТ">'[87]25'!$J$7:$J$51,         '[87]25'!$M$7:$M$51</definedName>
    <definedName name="T25?Data">#REF!</definedName>
    <definedName name="T25?item_ext?РОСТ">#REF!</definedName>
    <definedName name="T25?item_ext?РОСТ2">#REF!</definedName>
    <definedName name="T25?L1" xml:space="preserve"> '[87]25'!$A$17:$O$17,  '[87]25'!$A$7:$O$7,  '[87]25'!$A$12:$O$12,  '[87]25'!$A$22:$O$22,  '[87]25'!$A$26:$O$26,  '[87]25'!$A$36:$O$36</definedName>
    <definedName name="T25?L1.1">'[87]25'!$A$19:$O$20, '[87]25'!$A$31:$O$31, '[87]25'!$A$9:$O$10, '[87]25'!$A$14:$O$15, '[87]25'!$A$24:$O$24, '[87]25'!$A$29:$O$29, '[87]25'!$A$33:$O$33, '[87]25'!$A$38:$O$40</definedName>
    <definedName name="T25?L1.2">#REF!</definedName>
    <definedName name="T25?L1.2.1" xml:space="preserve"> '[87]25'!$A$32:$O$32,     '[87]25'!$A$30:$O$30,     '[87]25'!$A$34:$O$34</definedName>
    <definedName name="T25?L2">#REF!</definedName>
    <definedName name="T25?L2.1">#REF!</definedName>
    <definedName name="T25?L2.1.1">#REF!</definedName>
    <definedName name="T25?L2.1.2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Name">#REF!</definedName>
    <definedName name="T25?Table">#REF!</definedName>
    <definedName name="T25?Title">#REF!</definedName>
    <definedName name="T25?unit?ГА" xml:space="preserve"> '[87]25'!$G$32:$K$32,     '[87]25'!$G$27:$K$27,     '[87]25'!$G$30:$K$30,     '[87]25'!$G$34:$K$34</definedName>
    <definedName name="T25?unit?ПРЦ">#REF!</definedName>
    <definedName name="T25?unit?ТРУБ" xml:space="preserve"> '[87]25'!$G$31:$K$31,     '[87]25'!$G$6:$K$26,     '[87]25'!$G$29:$K$29,     '[87]25'!$G$33:$K$33,     '[87]25'!$G$36:$K$51</definedName>
    <definedName name="T25_Copy1">#REF!</definedName>
    <definedName name="T25_Copy2">#REF!</definedName>
    <definedName name="T25_Copy3">#REF!</definedName>
    <definedName name="T25_Copy4">#REF!</definedName>
    <definedName name="T25_Protect">'[68]25'!$H$7:$L$16,'[68]25'!$H$21:$L$25,'[68]25'!$H$27:$L$31,'[68]25'!$B$7:$B$10,'[68]25'!$A$32:$IV$132,'[68]25'!$Q$1:$AZ$65536,'[68]25'!$C$7:$C$16</definedName>
    <definedName name="T25_protection">P1_T25_protection,P2_T25_protection</definedName>
    <definedName name="T26?axis?R?ВРАС">'[67]26'!$C$34:$N$36,'[67]26'!$C$22:$N$24</definedName>
    <definedName name="T26?axis?R?ВРАС?">'[67]26'!$B$34:$B$36,'[67]26'!$B$22:$B$24</definedName>
    <definedName name="T26?axis?ПРД?БАЗ">'[87]26'!$I$6:$J$20,'[87]26'!$F$6:$G$20</definedName>
    <definedName name="T26?axis?ПРД?ПРЕД">'[87]26'!$K$6:$L$20,'[87]26'!$D$6:$E$20</definedName>
    <definedName name="T26?axis?ПФ?ПЛАН">'[87]26'!$I$6:$I$20,'[87]26'!$D$6:$D$20,'[87]26'!$K$6:$K$20,'[87]26'!$F$6:$F$20</definedName>
    <definedName name="T26?axis?ПФ?ФАКТ">'[87]26'!$J$6:$J$20,'[87]26'!$E$6:$E$20,'[87]26'!$L$6:$L$20,'[87]26'!$G$6:$G$20</definedName>
    <definedName name="T26?Data">'[87]26'!$D$6:$L$8, '[87]26'!$D$10:$L$20</definedName>
    <definedName name="T26?item_ext?РОСТ">'[104]поощрение (ДВ)'!#REF!</definedName>
    <definedName name="T26?L1">'[67]26'!$F$8:$N$8,'[67]26'!$C$8:$D$8</definedName>
    <definedName name="T26?L1.1">'[67]26'!$F$10:$N$10,'[67]26'!$C$10:$D$10</definedName>
    <definedName name="T26?L2">'[67]26'!$F$11:$N$11,'[67]26'!$C$11:$D$11</definedName>
    <definedName name="T26?L2.1">'[67]26'!$F$13:$N$13,'[67]26'!$C$13:$D$13</definedName>
    <definedName name="T26?L2.7">'[104]поощрение (ДВ)'!#REF!</definedName>
    <definedName name="T26?L2.8">'[104]поощрение (ДВ)'!#REF!</definedName>
    <definedName name="T26?L3">'[104]поощрение (ДВ)'!#REF!</definedName>
    <definedName name="T26?L4">'[67]26'!$F$15:$N$15,'[67]26'!$C$15:$D$15</definedName>
    <definedName name="T26?L5">'[67]26'!$F$16:$N$16,'[67]26'!$C$16:$D$16</definedName>
    <definedName name="T26?L5.1">'[67]26'!$F$18:$N$18,'[67]26'!$C$18:$D$18</definedName>
    <definedName name="T26?L5.2">'[67]26'!$F$19:$N$19,'[67]26'!$C$19:$D$19</definedName>
    <definedName name="T26?L5.3">'[67]26'!$F$20:$N$20,'[67]26'!$C$20:$D$20</definedName>
    <definedName name="T26?L5.3.x">'[67]26'!$F$22:$N$24,'[67]26'!$C$22:$D$24</definedName>
    <definedName name="T26?L6">'[67]26'!$F$26:$N$26,'[67]26'!$C$26:$D$26</definedName>
    <definedName name="T26?L7">'[67]26'!$F$27:$N$27,'[67]26'!$C$27:$D$27</definedName>
    <definedName name="T26?L7.1">'[67]26'!$F$29:$N$29,'[67]26'!$C$29:$D$29</definedName>
    <definedName name="T26?L7.2">'[67]26'!$F$30:$N$30,'[67]26'!$C$30:$D$30</definedName>
    <definedName name="T26?L7.3">'[67]26'!$F$31:$N$31,'[67]26'!$C$31:$D$31</definedName>
    <definedName name="T26?L7.4">'[67]26'!$F$32:$N$32,'[67]26'!$C$32:$D$32</definedName>
    <definedName name="T26?L7.4.x">'[67]26'!$F$34:$N$36,'[67]26'!$C$34:$D$36</definedName>
    <definedName name="T26?L8">'[67]26'!$F$38:$N$38,'[67]26'!$C$38:$D$38</definedName>
    <definedName name="T26?Name">'[104]поощрение (ДВ)'!#REF!</definedName>
    <definedName name="T26?unit?ПРЦ">'[104]поощрение (ДВ)'!#REF!</definedName>
    <definedName name="T26_Protect">'[68]26'!$D$16:$H$18,'[68]26'!$D$9:$H$9,'[68]26'!$B$9:$B$9,'[68]26'!$B$14:$B$14,'[68]26'!$B$18:$B$18,'[68]26'!$D$11:$H$11,'[68]26'!$A$21:$IV$120,'[68]26'!$M$1:$AM$65536,'[68]26'!$D$14:$H$14</definedName>
    <definedName name="T26_Protection">'[67]26'!$K$34:$N$36,'[67]26'!$B$22:$B$24,P1_T26_Protection,P2_T26_Protection</definedName>
    <definedName name="T27?axis?R?ВРАС">'[67]27'!$C$34:$S$36,'[67]27'!$C$22:$S$24</definedName>
    <definedName name="T27?axis?R?ВРАС?">'[67]27'!$B$34:$B$36,'[67]27'!$B$22:$B$24</definedName>
    <definedName name="T27?axis?ПРД?БАЗ">'[87]27'!$I$6:$J$11,'[87]27'!$F$6:$G$11</definedName>
    <definedName name="T27?axis?ПРД?ПРЕД">'[87]27'!$K$6:$L$11,'[87]27'!$D$6:$E$11</definedName>
    <definedName name="T27?axis?ПРД?РЕГ">#REF!</definedName>
    <definedName name="T27?axis?ПФ?ПЛАН">'[87]27'!$I$6:$I$11,'[87]27'!$D$6:$D$11,'[87]27'!$K$6:$K$11,'[87]27'!$F$6:$F$11</definedName>
    <definedName name="T27?axis?ПФ?ФАКТ">'[87]27'!$J$6:$J$11,'[87]27'!$E$6:$E$11,'[87]27'!$L$6:$L$11,'[87]27'!$G$6:$G$11</definedName>
    <definedName name="T27?Data">#REF!</definedName>
    <definedName name="T27?item_ext?РОСТ">#REF!</definedName>
    <definedName name="T27?L1">#REF!</definedName>
    <definedName name="T27?L1.1">'[67]27'!$F$10:$S$10,'[67]27'!$C$10:$D$10</definedName>
    <definedName name="T27?L2">#REF!</definedName>
    <definedName name="T27?L2.1">'[67]27'!$F$13:$S$13,'[67]27'!$C$13:$D$13</definedName>
    <definedName name="T27?L3">#REF!</definedName>
    <definedName name="T27?L4">#REF!</definedName>
    <definedName name="T27?L5">#REF!</definedName>
    <definedName name="T27?L5.3">'[67]27'!$F$20:$S$20,'[67]27'!$C$20:$D$20</definedName>
    <definedName name="T27?L5.3.x">'[67]27'!$F$22:$S$24,'[67]27'!$C$22:$D$24</definedName>
    <definedName name="T27?L6">#REF!</definedName>
    <definedName name="T27?L7">'[67]27'!$F$27:$S$27,'[67]27'!$C$27:$D$27</definedName>
    <definedName name="T27?L7.1">'[67]27'!$F$29:$S$29,'[67]27'!$C$29:$D$29</definedName>
    <definedName name="T27?L7.2">'[67]27'!$F$30:$S$30,'[67]27'!$C$30:$D$30</definedName>
    <definedName name="T27?L7.3">'[67]27'!$F$31:$S$31,'[67]27'!$C$31:$D$31</definedName>
    <definedName name="T27?L7.4">'[67]27'!$F$32:$S$32,'[67]27'!$C$32:$D$32</definedName>
    <definedName name="T27?L7.4.x">'[67]27'!$F$34:$S$36,'[67]27'!$C$34:$D$36</definedName>
    <definedName name="T27?L8">'[67]27'!$F$38:$S$38,'[67]27'!$C$38:$D$38</definedName>
    <definedName name="T27?Name">#REF!</definedName>
    <definedName name="T27?Table">#REF!</definedName>
    <definedName name="T27?Title">#REF!</definedName>
    <definedName name="T27?unit?ПРЦ">'[87]27'!$D$7:$H$7, '[87]27'!$I$6:$L$11</definedName>
    <definedName name="T27?unit?ТРУБ">'[87]27'!$D$6:$H$6, '[87]27'!$D$8:$H$11</definedName>
    <definedName name="T27_Protect">'[88]27'!$E$12:$E$13,'[88]27'!$K$4:$AH$4,'[88]27'!$AK$12:$AK$13</definedName>
    <definedName name="T27_Protection">'[67]27'!$P$34:$S$36,'[67]27'!$B$22:$B$24,P1_T27_Protection,P2_T27_Protection,P3_T27_Protection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'[87]28'!$I$6:$J$17,'[87]28'!$F$6:$G$17</definedName>
    <definedName name="T28?axis?ПРД?ПРЕД">'[87]28'!$K$6:$L$17,'[87]28'!$D$6:$E$17</definedName>
    <definedName name="T28?axis?ПРД?РЕГ">'[104]другие из прибыли'!#REF!</definedName>
    <definedName name="T28?axis?ПФ?ПЛАН">'[87]28'!$I$6:$I$17,'[87]28'!$D$6:$D$17,'[87]28'!$K$6:$K$17,'[87]28'!$F$6:$F$17</definedName>
    <definedName name="T28?axis?ПФ?ФАКТ">'[87]28'!$J$6:$J$17,'[87]28'!$E$6:$E$17,'[87]28'!$L$6:$L$17,'[87]28'!$G$6:$G$17</definedName>
    <definedName name="T28?Data">'[87]28'!$D$7:$L$15, '[87]28'!$D$17:$L$17</definedName>
    <definedName name="T28?item_ext?ВСЕГО">'[67]28'!$I$8:$I$292,'[67]28'!$F$8:$F$292</definedName>
    <definedName name="T28?item_ext?ТЭ">'[67]28'!$E$8:$E$292,'[67]28'!$H$8:$H$292</definedName>
    <definedName name="T28?item_ext?ЭЭ">'[67]28'!$D$8:$D$292,'[67]28'!$G$8:$G$292</definedName>
    <definedName name="T28?L1.1.x">'[67]28'!$D$16:$I$18,'[67]28'!$D$11:$I$13</definedName>
    <definedName name="T28?L10.1.x">'[67]28'!$D$250:$I$252,'[67]28'!$D$245:$I$247</definedName>
    <definedName name="T28?L11.1.x">'[67]28'!$D$276:$I$278,'[67]28'!$D$271:$I$273</definedName>
    <definedName name="T28?L2.1.x">'[67]28'!$D$42:$I$44,'[67]28'!$D$37:$I$39</definedName>
    <definedName name="T28?L3.1.x">'[67]28'!$D$68:$I$70,'[67]28'!$D$63:$I$65</definedName>
    <definedName name="T28?L4.1.x">'[67]28'!$D$94:$I$96,'[67]28'!$D$89:$I$91</definedName>
    <definedName name="T28?L5.1.x">'[67]28'!$D$120:$I$122,'[67]28'!$D$115:$I$117</definedName>
    <definedName name="T28?L6.1.x">'[67]28'!$D$146:$I$148,'[67]28'!$D$141:$I$143</definedName>
    <definedName name="T28?L7.1.x">'[67]28'!$D$172:$I$174,'[67]28'!$D$167:$I$169</definedName>
    <definedName name="T28?L8.1.x">'[67]28'!$D$198:$I$200,'[67]28'!$D$193:$I$195</definedName>
    <definedName name="T28?L9.1.x">'[67]28'!$D$224:$I$226,'[67]28'!$D$219:$I$221</definedName>
    <definedName name="T28?Name">'[104]другие из прибыли'!#REF!</definedName>
    <definedName name="T28?unit?ГКАЛЧ">'[67]28'!$H$164:$H$187,'[67]28'!$E$164:$E$187</definedName>
    <definedName name="T28?unit?МКВТЧ">'[67]28'!$G$190:$G$213,'[67]28'!$D$190:$D$213</definedName>
    <definedName name="T28?unit?РУБ.ГКАЛ">'[67]28'!$E$216:$E$239,'[67]28'!$E$268:$E$292,'[67]28'!$H$268:$H$292,'[67]28'!$H$216:$H$239</definedName>
    <definedName name="T28?unit?РУБ.ГКАЛЧ.МЕС">'[67]28'!$H$242:$H$265,'[67]28'!$E$242:$E$265</definedName>
    <definedName name="T28?unit?РУБ.ТКВТ.МЕС">'[67]28'!$G$242:$G$265,'[67]28'!$D$242:$D$265</definedName>
    <definedName name="T28?unit?РУБ.ТКВТЧ">'[67]28'!$G$216:$G$239,'[67]28'!$D$268:$D$292,'[67]28'!$G$268:$G$292,'[67]28'!$D$216:$D$239</definedName>
    <definedName name="T28?unit?ТГКАЛ">'[67]28'!$H$190:$H$213,'[67]28'!$E$190:$E$213</definedName>
    <definedName name="T28?unit?ТКВТ">'[67]28'!$G$164:$G$187,'[67]28'!$D$164:$D$187</definedName>
    <definedName name="T28?unit?ТРУБ">'[67]28'!$D$138:$I$161,'[67]28'!$D$8:$I$109</definedName>
    <definedName name="T28_Copy">'[104]другие из прибыли'!#REF!</definedName>
    <definedName name="T28_Protect">'[68]28'!$D$11:$H$11,'[68]28'!$D$6:$H$7,'[68]28'!$A$12:$IV$112,'[68]28'!$M$1:$AM$65536,'[68]28'!$D$9:$H$9</definedName>
    <definedName name="T28_Protection">P9_T28_Protection,P10_T28_Protection,P11_T28_Protection,P12_T28_Protection</definedName>
    <definedName name="T29?axis?ПФ?ПЛАН">'[87]29'!$F$5:$F$11,'[87]29'!$D$5:$D$11</definedName>
    <definedName name="T29?axis?ПФ?ФАКТ">'[87]29'!$G$5:$G$11,'[87]29'!$E$5:$E$11</definedName>
    <definedName name="T29?Data">'[87]29'!$D$6:$H$9, '[87]29'!$D$11:$H$11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L10">P1_T29?L10</definedName>
    <definedName name="T29_Copy">[104]выпадающие!#REF!</definedName>
    <definedName name="T29_Protect">'[68]29'!$B$7:$B$7,'[68]29'!$A$10:$IV$110,'[68]29'!$M$1:$AM$65536,'[68]29'!$D$7:$L$7</definedName>
    <definedName name="T3?axis?C?РЕШ">#REF!,#REF!,#REF!,#REF!</definedName>
    <definedName name="T3?axis?C?РЕШ?">#REF!,#REF!</definedName>
    <definedName name="T3?axis?R?ОРГ">#REF!</definedName>
    <definedName name="T3?axis?R?ОРГ?">#REF!</definedName>
    <definedName name="T3?axis?ПРД?БАЗ">'[87]3'!$I$6:$J$20,'[87]3'!$F$6:$G$20</definedName>
    <definedName name="T3?axis?ПРД?ПРЕД">'[87]3'!$K$6:$L$20,'[87]3'!$D$6:$E$20</definedName>
    <definedName name="T3?axis?ПРД?РЕГ">#REF!</definedName>
    <definedName name="T3?axis?ПРД2?2005">#REF!,#REF!</definedName>
    <definedName name="T3?axis?ПРД2?2006">#REF!,#REF!</definedName>
    <definedName name="T3?axis?ПФ?ПЛАН">'[87]3'!$I$6:$I$20,'[87]3'!$D$6:$D$20,'[87]3'!$K$6:$K$20,'[87]3'!$F$6:$F$20</definedName>
    <definedName name="T3?axis?ПФ?ФАКТ">'[87]3'!$J$6:$J$20,'[87]3'!$E$6:$E$20,'[87]3'!$L$6:$L$20,'[87]3'!$G$6:$G$20</definedName>
    <definedName name="T3?Data">#REF!</definedName>
    <definedName name="T3?item_ext?РОСТ">#REF!</definedName>
    <definedName name="T3?L1">#REF!</definedName>
    <definedName name="T3?L1.1">#REF!</definedName>
    <definedName name="T3?L1.1.1">#REF!,#REF!</definedName>
    <definedName name="T3?L1.1.1.1">#REF!,#REF!</definedName>
    <definedName name="T3?L1.1.2">#REF!,#REF!</definedName>
    <definedName name="T3?L1.1.2.1">#REF!,#REF!</definedName>
    <definedName name="T3?L1.1.3">#REF!,#REF!</definedName>
    <definedName name="T3?L1.1.3.1">#REF!,#REF!</definedName>
    <definedName name="T3?L1.1.3.2">#REF!,#REF!</definedName>
    <definedName name="T3?L1.1.3.3">#REF!,#REF!</definedName>
    <definedName name="T3?L1.1.3.4">#REF!,#REF!</definedName>
    <definedName name="T3?L1.1.3.5">#REF!,#REF!</definedName>
    <definedName name="T3?L1.1.3.6">#REF!,#REF!</definedName>
    <definedName name="T3?L1.1.3.7">#REF!,#REF!</definedName>
    <definedName name="T3?L1.1.3.8">#REF!,#REF!</definedName>
    <definedName name="T3?L1.1.3.9">#REF!,#REF!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'[87]3'!$D$13:$H$13,   '[87]3'!$D$16:$H$16</definedName>
    <definedName name="T3?unit?МКВТЧ">#REF!</definedName>
    <definedName name="T3?unit?ПРЦ">'[87]3'!$D$20:$H$20,   '[87]3'!$I$6:$L$20</definedName>
    <definedName name="T3?unit?РУБ.МКБ">#REF!,#REF!,#REF!,#REF!</definedName>
    <definedName name="T3?unit?ТГКАЛ">'[87]3'!$D$12:$H$12,   '[87]3'!$D$15:$H$15</definedName>
    <definedName name="T3?unit?ТРУБ">#REF!,#REF!,#REF!,#REF!</definedName>
    <definedName name="T3?unit?ТТУТ">'[87]3'!$D$10:$H$11,   '[87]3'!$D$14:$H$14,   '[87]3'!$D$17:$H$19</definedName>
    <definedName name="T3?unit?ТЫС.МКБ">#REF!,#REF!,#REF!,#REF!</definedName>
    <definedName name="T3_Add_Town">#REF!</definedName>
    <definedName name="T3_Copy">#REF!</definedName>
    <definedName name="T3_Unprotected">#REF!,#REF!,#REF!,#REF!,#REF!,#REF!</definedName>
    <definedName name="T30_Protect">'[68]30'!$B$6:$B$6,'[68]30'!$A$9:$IV$109,'[68]30'!$I$1:$AI$65536,'[68]30'!$D$6:$H$6</definedName>
    <definedName name="T4.1?axis?R?ВТОП">'[87]4.1'!$E$5:$I$8, '[87]4.1'!$E$12:$I$15, '[87]4.1'!$E$18:$I$21</definedName>
    <definedName name="T4.1?axis?R?ВТОП?">'[87]4.1'!$C$5:$C$8, '[87]4.1'!$C$12:$C$15, '[87]4.1'!$C$18:$C$21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'[87]4.1'!$E$4:$I$9, '[87]4.1'!$E$11:$I$15, '[87]4.1'!$E$18:$I$21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ПРЦ">#REF!</definedName>
    <definedName name="T4.1?unit?ТТУТ">#REF!</definedName>
    <definedName name="T4?axis?C?РЕШ">#REF!,#REF!,#REF!,#REF!</definedName>
    <definedName name="T4?axis?C?РЕШ?">#REF!,#REF!</definedName>
    <definedName name="T4?axis?R?ВТОП">'[87]4'!$E$7:$M$10,   '[87]4'!$E$14:$M$17,   '[87]4'!$E$20:$M$23,   '[87]4'!$E$26:$M$29,   '[87]4'!$E$32:$M$35,   '[87]4'!$E$38:$M$41,   '[87]4'!$E$45:$M$48,   '[87]4'!$E$51:$M$54,   '[87]4'!$E$58:$M$61,   '[87]4'!$E$65:$M$68,   '[87]4'!$E$72:$M$75</definedName>
    <definedName name="T4?axis?R?ВТОП?">'[87]4'!$C$7:$C$10,   '[87]4'!$C$14:$C$17,   '[87]4'!$C$20:$C$23,   '[87]4'!$C$26:$C$29,   '[87]4'!$C$32:$C$35,   '[87]4'!$C$38:$C$41,   '[87]4'!$C$45:$C$48,   '[87]4'!$C$51:$C$54,   '[87]4'!$C$58:$C$61,   '[87]4'!$C$65:$C$68,   '[87]4'!$C$72:$C$75</definedName>
    <definedName name="T4?axis?R?ОРГ?">#REF!</definedName>
    <definedName name="T4?axis?ОРГ">#REF!</definedName>
    <definedName name="T4?axis?ПРД?БАЗ">'[87]4'!$J$6:$K$81,'[87]4'!$G$6:$H$81</definedName>
    <definedName name="T4?axis?ПРД?ПРЕД">'[87]4'!$L$6:$M$81,'[87]4'!$E$6:$F$81</definedName>
    <definedName name="T4?axis?ПРД?РЕГ">#REF!</definedName>
    <definedName name="T4?axis?ПРД2?2005">#REF!,#REF!</definedName>
    <definedName name="T4?axis?ПРД2?2006">#REF!,#REF!</definedName>
    <definedName name="T4?axis?ПФ?ПЛАН">'[87]4'!$J$6:$J$81,'[87]4'!$E$6:$E$81,'[87]4'!$L$6:$L$81,'[87]4'!$G$6:$G$81</definedName>
    <definedName name="T4?axis?ПФ?ФАКТ">'[87]4'!$K$6:$K$81,'[87]4'!$F$6:$F$81,'[87]4'!$M$6:$M$81,'[87]4'!$H$6:$H$81</definedName>
    <definedName name="T4?Data">'[87]4'!$E$6:$M$11, '[87]4'!$E$13:$M$17, '[87]4'!$E$20:$M$23, '[87]4'!$E$26:$M$29, '[87]4'!$E$32:$M$35, '[87]4'!$E$37:$M$42, '[87]4'!$E$45:$M$48, '[87]4'!$E$50:$M$55, '[87]4'!$E$57:$M$62, '[87]4'!$E$64:$M$69, '[87]4'!$E$72:$M$75, '[87]4'!$E$77:$M$78, '[87]4'!$E$80:$M$80</definedName>
    <definedName name="T4?item_ext?РОСТ">#REF!</definedName>
    <definedName name="T4?L1">#REF!</definedName>
    <definedName name="T4?L1.1">#REF!</definedName>
    <definedName name="T4?L1.1.1">#REF!,#REF!</definedName>
    <definedName name="T4?L1.1.1.1">#REF!,#REF!</definedName>
    <definedName name="T4?L1.1.2">#REF!,#REF!</definedName>
    <definedName name="T4?L1.1.2.1">#REF!,#REF!</definedName>
    <definedName name="T4?L1.1.3">#REF!,#REF!</definedName>
    <definedName name="T4?L1.1.3.1">#REF!,#REF!</definedName>
    <definedName name="T4?L1.1.3.2">#REF!,#REF!</definedName>
    <definedName name="T4?L1.1.3.3">#REF!,#REF!</definedName>
    <definedName name="T4?L1.1.3.4">#REF!,#REF!</definedName>
    <definedName name="T4?L1.1.3.5">#REF!,#REF!</definedName>
    <definedName name="T4?L1.1.3.6">#REF!,#REF!</definedName>
    <definedName name="T4?L1.1.3.7">#REF!,#REF!</definedName>
    <definedName name="T4?L1.1.3.8">#REF!,#REF!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МКВТЧ">#REF!</definedName>
    <definedName name="T4?unit?ММКБ">#REF!</definedName>
    <definedName name="T4?unit?ПРЦ">'[87]4'!$J$6:$M$81, '[87]4'!$E$13:$I$17, '[87]4'!$E$78:$I$78</definedName>
    <definedName name="T4?unit?РУБ.МКБ">'[87]4'!$E$34:$I$34, '[87]4'!$E$47:$I$47, '[87]4'!$E$74:$I$74</definedName>
    <definedName name="T4?unit?РУБ.ТКВТЧ">#REF!</definedName>
    <definedName name="T4?unit?РУБ.ТНТ">'[87]4'!$E$32:$I$33, '[87]4'!$E$35:$I$35, '[87]4'!$E$45:$I$46, '[87]4'!$E$48:$I$48, '[87]4'!$E$72:$I$73, '[87]4'!$E$75:$I$75</definedName>
    <definedName name="T4?unit?РУБ.ТУТ">#REF!</definedName>
    <definedName name="T4?unit?ТРУБ">'[87]4'!$E$37:$I$42, '[87]4'!$E$50:$I$55, '[87]4'!$E$57:$I$62</definedName>
    <definedName name="T4?unit?ТТНТ">'[87]4'!$E$26:$I$27, '[87]4'!$E$29:$I$29</definedName>
    <definedName name="T4?unit?ТТУТ">#REF!</definedName>
    <definedName name="T4?unit?ТЫС.МКБ">#REF!,#REF!,#REF!,#REF!</definedName>
    <definedName name="T4_Add_Town">#REF!</definedName>
    <definedName name="T4_Copy">#REF!</definedName>
    <definedName name="T4_Protect">'[88]4'!$AA$24:$AD$28,'[88]4'!$G$11:$J$17,P1_T4_Protect,P2_T4_Protect</definedName>
    <definedName name="T4_Unprotected">#REF!,#REF!,#REF!,#REF!,#REF!,#REF!</definedName>
    <definedName name="T5?axis?R?ВРАС">#REF!</definedName>
    <definedName name="T5?axis?R?ВРАС?">#REF!</definedName>
    <definedName name="T5?axis?R?ОС">'[87]5'!$E$7:$Q$18, '[87]5'!$E$21:$Q$32, '[87]5'!$E$35:$Q$46, '[87]5'!$E$49:$Q$60, '[87]5'!$E$63:$Q$74, '[87]5'!$E$77:$Q$88</definedName>
    <definedName name="T5?axis?R?ОС?">'[87]5'!$C$77:$C$88, '[87]5'!$C$63:$C$74, '[87]5'!$C$49:$C$60, '[87]5'!$C$35:$C$46, '[87]5'!$C$21:$C$32, '[87]5'!$C$7:$C$18</definedName>
    <definedName name="T5?axis?ПРД?БАЗ">'[87]5'!$N$6:$O$89,'[87]5'!$G$6:$H$89</definedName>
    <definedName name="T5?axis?ПРД?ПРЕД">'[87]5'!$P$6:$Q$89,'[87]5'!$E$6:$F$89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Data">'[87]5'!$E$6:$Q$18, '[87]5'!$E$20:$Q$32, '[87]5'!$E$34:$Q$46, '[87]5'!$E$48:$Q$60, '[87]5'!$E$63:$Q$74, '[87]5'!$E$76:$Q$88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">#REF!</definedName>
    <definedName name="T5?L5.1">#REF!</definedName>
    <definedName name="T5?L6">#REF!</definedName>
    <definedName name="T5?L6.1">#REF!</definedName>
    <definedName name="T5?L7">#REF!</definedName>
    <definedName name="T5?L8">#REF!</definedName>
    <definedName name="T5?L9">#REF!</definedName>
    <definedName name="T5?Name">#REF!</definedName>
    <definedName name="T5?Table">#REF!</definedName>
    <definedName name="T5?Title">#REF!</definedName>
    <definedName name="T5?unit?МКВ">#REF!,#REF!</definedName>
    <definedName name="T5?unit?ПРЦ">'[87]5'!$N$6:$Q$18, '[87]5'!$N$20:$Q$32, '[87]5'!$N$34:$Q$46, '[87]5'!$N$48:$Q$60, '[87]5'!$E$63:$Q$74, '[87]5'!$N$76:$Q$88</definedName>
    <definedName name="T5?unit?РУБ">#REF!,#REF!</definedName>
    <definedName name="T5?unit?ТРУБ">'[87]5'!$E$76:$M$88, '[87]5'!$E$48:$M$60, '[87]5'!$E$34:$M$46, '[87]5'!$E$20:$M$32, '[87]5'!$E$6:$M$18</definedName>
    <definedName name="T5?unit?ЧЕЛ">#REF!,#REF!</definedName>
    <definedName name="T5_Protect">'[68]5'!$J$37:$M$39,'[68]5'!$E$41:$H$49,'[68]5'!$J$41:$M$49,'[68]5'!$E$52:$H$54,'[68]5'!$J$52:$M$54,'[68]5'!$A$111:$IV$211,'[68]5'!$R$1:$AR$65536,'[68]5'!$E$56:$H$64,P1_T5_Protect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'[68]6.1'!$C$6:$J$6,'[68]6.1'!$L$6,'[68]6.1'!$A$7:$IV$106,'[68]6.1'!$M$1:$AM$65536,'[68]6.1'!$C$5:$C$6</definedName>
    <definedName name="T6?axis?ПРД?БАЗ">'[87]6'!$I$6:$J$47,'[87]6'!$F$6:$G$47</definedName>
    <definedName name="T6?axis?ПРД?ПРЕД">'[87]6'!$K$6:$L$47,'[87]6'!$D$6:$E$47</definedName>
    <definedName name="T6?axis?ПРД?РЕГ">#REF!</definedName>
    <definedName name="T6?axis?ПФ?ПЛАН">'[87]6'!$I$6:$I$47,'[87]6'!$D$6:$D$47,'[87]6'!$K$6:$K$47,'[87]6'!$F$6:$F$47</definedName>
    <definedName name="T6?axis?ПФ?ФАКТ">'[87]6'!$J$6:$J$47,'[87]6'!$L$6:$L$47,'[87]6'!$E$6:$E$47,'[87]6'!$G$6:$G$47</definedName>
    <definedName name="T6?Data">'[87]6'!$D$7:$L$14, '[87]6'!$D$16:$L$19, '[87]6'!$D$21:$L$22, '[87]6'!$D$24:$L$25, '[87]6'!$D$27:$L$28, '[87]6'!$D$30:$L$31, '[87]6'!$D$33:$L$35, '[87]6'!$D$37:$L$39, '[87]6'!$D$41:$L$47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'[87]6'!$D$12:$H$12, '[87]6'!$D$21:$H$21, '[87]6'!$D$24:$H$24, '[87]6'!$D$27:$H$27, '[87]6'!$D$30:$H$30, '[87]6'!$D$33:$H$33, '[87]6'!$D$47:$H$47, '[87]6'!$I$7:$L$47</definedName>
    <definedName name="T6?unit?РУБ">'[87]6'!$D$16:$H$16, '[87]6'!$D$19:$H$19, '[87]6'!$D$22:$H$22, '[87]6'!$D$25:$H$25, '[87]6'!$D$28:$H$28, '[87]6'!$D$31:$H$31, '[87]6'!$D$34:$H$35, '[87]6'!$D$43:$H$43</definedName>
    <definedName name="T6?unit?ТРУБ">'[87]6'!$D$37:$H$39, '[87]6'!$D$44:$H$46</definedName>
    <definedName name="T6?unit?ЧЕЛ">'[87]6'!$D$41:$H$42, '[87]6'!$D$13:$H$14, '[87]6'!$D$7:$H$11</definedName>
    <definedName name="T6_1_Protect">'[68]6.1'!$C$6:$J$6,'[68]6.1'!$L$6,'[68]6.1'!$C$5</definedName>
    <definedName name="T6_Protect">'[88]6'!$B$28:$B$37,'[88]6'!$D$28:$H$37,'[88]6'!$J$28:$N$37,'[88]6'!$D$39:$H$41,'[88]6'!$J$39:$N$41,'[88]6'!$B$46:$B$55,P1_T6_Protect</definedName>
    <definedName name="T7?axis?ПРД?БАЗ">[104]материалы!$K$6:$L$10,[104]материалы!$H$6:$I$10</definedName>
    <definedName name="T7?axis?ПРД?ПРЕД">[104]материалы!$M$6:$N$10,[104]материалы!$F$6:$G$10</definedName>
    <definedName name="T7?axis?ПФ?ПЛАН">[104]материалы!$K$6:$K$10,[104]материалы!$F$6:$F$10,[104]материалы!$M$6:$M$10,[104]материалы!$H$6:$H$10</definedName>
    <definedName name="T7?axis?ПФ?ФАКТ">[104]материалы!$L$6:$L$10,[104]материалы!$G$6:$G$10,[104]материалы!$N$6:$N$10,[104]материалы!$I$6:$I$10</definedName>
    <definedName name="T7?Data">#N/A</definedName>
    <definedName name="T7?L3">[104]материалы!#REF!</definedName>
    <definedName name="T7?L4">[104]материалы!#REF!</definedName>
    <definedName name="T7_Protect">'[68]7'!$B$8:$B$8,'[68]7'!$A$11:$IV$110,'[68]7'!$M$1:$AM$65536,'[68]7'!$D$6:$H$8</definedName>
    <definedName name="T8?axis?ПРД?БАЗ">'[87]8'!$I$6:$J$42, '[87]8'!$F$6:$G$42</definedName>
    <definedName name="T8?axis?ПРД?ПРЕД">'[87]8'!$K$6:$L$42, '[87]8'!$D$6:$E$42</definedName>
    <definedName name="T8?axis?ПФ?ПЛАН">'[87]8'!$I$6:$I$42, '[87]8'!$D$6:$D$42, '[87]8'!$K$6:$K$42, '[87]8'!$F$6:$F$42</definedName>
    <definedName name="T8?axis?ПФ?ФАКТ">'[87]8'!$G$6:$G$42, '[87]8'!$J$6:$J$42, '[87]8'!$L$6:$L$42, '[87]8'!$E$6:$E$42</definedName>
    <definedName name="T8?Data">'[87]8'!$D$10:$L$12,'[87]8'!$D$14:$L$16,'[87]8'!$D$18:$L$20,'[87]8'!$D$22:$L$24,'[87]8'!$D$26:$L$28,'[87]8'!$D$30:$L$32,'[87]8'!$D$36:$L$38,'[87]8'!$D$40:$L$42,'[87]8'!$D$6:$L$8</definedName>
    <definedName name="T8?item_ext?РОСТ">[104]ремонты!#REF!</definedName>
    <definedName name="T8?Name">[104]ремонты!#REF!</definedName>
    <definedName name="T8?unit?ПРЦ">[104]ремонты!#REF!</definedName>
    <definedName name="T8?unit?ТРУБ">'[87]8'!$D$40:$H$42,'[87]8'!$D$6:$H$32</definedName>
    <definedName name="T8_Protect">'[68]8'!$D$19:$H$20,'[68]8'!$D$23:$H$24,'[68]8'!$D$27:$H$28,'[68]8'!$D$36:$H$38,'[68]8'!$D$41:$H$42,'[68]8'!$D$11:$H$12,'[68]8'!$A$43:$IV$175,'[68]8'!$M$1:$AM$65536,'[68]8'!$D$15:$H$16</definedName>
    <definedName name="T9?axis?ПРД?БАЗ">'[87]9'!$I$6:$J$16,'[87]9'!$F$6:$G$16</definedName>
    <definedName name="T9?axis?ПРД?ПРЕД">'[87]9'!$K$6:$L$16,'[87]9'!$D$6:$E$16</definedName>
    <definedName name="T9?axis?ПРД?РЕГ">#REF!</definedName>
    <definedName name="T9?axis?ПФ?ПЛАН">'[87]9'!$I$6:$I$16,'[87]9'!$D$6:$D$16,'[87]9'!$K$6:$K$16,'[87]9'!$F$6:$F$16</definedName>
    <definedName name="T9?axis?ПФ?ФАКТ">'[87]9'!$J$6:$J$16,'[87]9'!$E$6:$E$16,'[87]9'!$L$6:$L$16,'[87]9'!$G$6:$G$16</definedName>
    <definedName name="T9?Data">'[87]9'!$D$6:$L$6, '[87]9'!$D$8:$L$9, '[87]9'!$D$11:$L$16</definedName>
    <definedName name="T9?item_ext?РОСТ">#REF!</definedName>
    <definedName name="T9?L1">#REF!</definedName>
    <definedName name="T9?L2.1">#REF!</definedName>
    <definedName name="T9?L2.2">#REF!</definedName>
    <definedName name="T9?L3.1">#REF!</definedName>
    <definedName name="T9?L3.2">#REF!</definedName>
    <definedName name="T9?L4.1">#REF!</definedName>
    <definedName name="T9?L4.2">#REF!</definedName>
    <definedName name="T9?L5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#REF!</definedName>
    <definedName name="T9?unit?РУБ.МВТЧ">'[87]9'!$D$8:$H$8, '[87]9'!$D$11:$H$11</definedName>
    <definedName name="T9?unit?ТРУБ">'[87]9'!$D$9:$H$9, '[87]9'!$D$12:$H$16</definedName>
    <definedName name="T9_Protect">'[68]9'!$D$16:$H$16,'[68]9'!$D$17:$F$17,'[68]9'!$D$19:$H$19,'[68]9'!$D$20:$F$20,'[68]9'!$D$7:$E$7,'[68]9'!$D$8:$G$8,'[68]9'!$D$11:$H$13,'[68]9'!$A$22:$IV$122,'[68]9'!$M$1:$AM$65536,'[68]9'!$D$14:$F$14</definedName>
    <definedName name="Tab">[106]FES!#REF!</definedName>
    <definedName name="Table">#REF!</definedName>
    <definedName name="TANK">[21]Heads!$B$79:$W$81</definedName>
    <definedName name="tanya" hidden="1">{#N/A,#N/A,FALSE,"Aging Summary";#N/A,#N/A,FALSE,"Ratio Analysis";#N/A,#N/A,FALSE,"Test 120 Day Accts";#N/A,#N/A,FALSE,"Tickmarks"}</definedName>
    <definedName name="TARGET">[107]TEHSHEET!$I$42:$I$45</definedName>
    <definedName name="tariff">[108]Exh_DCF_CAPM!#REF!</definedName>
    <definedName name="tblSuppliers">[109]Организации!$A$4:$C$27</definedName>
    <definedName name="TEMA_09">[21]Tables!$B$28:$AA$31</definedName>
    <definedName name="TEMP">#REF!,#REF!</definedName>
    <definedName name="term">'[62]Кредитный калькулятор'!$D$7</definedName>
    <definedName name="termgrowth">#REF!</definedName>
    <definedName name="tertw" hidden="1">{#N/A,#N/A,FALSE,"Aging Summary";#N/A,#N/A,FALSE,"Ratio Analysis";#N/A,#N/A,FALSE,"Test 120 Day Accts";#N/A,#N/A,FALSE,"Tickmarks"}</definedName>
    <definedName name="TES">#REF!</definedName>
    <definedName name="TES_DATA">#REF!</definedName>
    <definedName name="TES_LIST">#REF!</definedName>
    <definedName name="TESList">[31]Лист!$A$220</definedName>
    <definedName name="TESQnt">[31]Лист!$B$221</definedName>
    <definedName name="TEST_DS">[21]Dbase!$AE$6</definedName>
    <definedName name="TEST0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STHKEY">#REF!</definedName>
    <definedName name="TESTKEYS">#REF!</definedName>
    <definedName name="TESTVKEY">#REF!</definedName>
    <definedName name="tfggggggggggggggg">#N/A</definedName>
    <definedName name="tfhgfhvfv">#N/A</definedName>
    <definedName name="tfjhgjk">#N/A</definedName>
    <definedName name="thk_x_li_1">'[50]Dati Caricati'!$Z$7:$Z$135</definedName>
    <definedName name="thk_x_li_2">'[50]Dati Caricati'!$Z$139:$Z$357</definedName>
    <definedName name="thk_x_li_3">'[50]Dati Caricati'!$Z$361:$Z$394</definedName>
    <definedName name="thk_x_li_4">'[50]Dati Caricati'!$Z$398:$Z$511</definedName>
    <definedName name="TICO">[21]Dbase!$B$10</definedName>
    <definedName name="time">#REF!</definedName>
    <definedName name="TITAN">#REF!</definedName>
    <definedName name="title">'[110]Огл. Графиков'!$B$2:$B$31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T_1_2">'[50]Dati Caricati'!$P$139:$P$357</definedName>
    <definedName name="TOT_2_1">'[50]Dati Caricati'!$Q$7:$Q$135</definedName>
    <definedName name="TOT_2_2">'[50]Dati Caricati'!$Q$139:$Q$357</definedName>
    <definedName name="TOT_2_3">'[50]Dati Caricati'!$Q$361:$Q$394</definedName>
    <definedName name="TOT_2_4">'[50]Dati Caricati'!$Q$398:$Q$511</definedName>
    <definedName name="TOT_3_1">'[50]Dati Caricati'!$R$7:$R$135</definedName>
    <definedName name="TOT_3_2">'[50]Dati Caricati'!$R$139:$R$357</definedName>
    <definedName name="TOT_3_3">'[50]Dati Caricati'!$R$361:$R$394</definedName>
    <definedName name="TOT_3_4">'[50]Dati Caricati'!$R$398:$R$511</definedName>
    <definedName name="TOT_4_1">'[50]Dati Caricati'!$S$7:$S$135</definedName>
    <definedName name="TOT_4_2">'[50]Dati Caricati'!$S$139:$S$357</definedName>
    <definedName name="TOT_4_3">'[50]Dati Caricati'!$S$361:$S$394</definedName>
    <definedName name="TOT_4_4">'[50]Dati Caricati'!$S$398:$S$511</definedName>
    <definedName name="TOWE">[21]Heads!$B$35:$W$37</definedName>
    <definedName name="TP2.1_Protect">[111]P2.1!$F$28:$G$37,[111]P2.1!$F$40:$G$43,[111]P2.1!$F$7:$G$26</definedName>
    <definedName name="TPLRP">#REF!</definedName>
    <definedName name="TRADE2">#REF!</definedName>
    <definedName name="TRANSFORMER">'[64]NEW-PANEL'!#REF!</definedName>
    <definedName name="TRAY">[21]Heads!$B$39:$W$41</definedName>
    <definedName name="trffffffffffffffffffffff">#N/A</definedName>
    <definedName name="trfgffffffffffff">#N/A</definedName>
    <definedName name="trfgffffffffffffffffff" hidden="1">{#N/A,#N/A,TRUE,"Лист1";#N/A,#N/A,TRUE,"Лист2";#N/A,#N/A,TRUE,"Лист3"}</definedName>
    <definedName name="trtfffffffffffffffff">#N/A</definedName>
    <definedName name="trttttttttttttttttttt" hidden="1">{#N/A,#N/A,TRUE,"Лист1";#N/A,#N/A,TRUE,"Лист2";#N/A,#N/A,TRUE,"Лист3"}</definedName>
    <definedName name="trtyyyyyyyyyyyyyyyy">#N/A</definedName>
    <definedName name="trurtgf" hidden="1">{#N/A,#N/A,FALSE,"Aging Summary";#N/A,#N/A,FALSE,"Ratio Analysis";#N/A,#N/A,FALSE,"Test 120 Day Accts";#N/A,#N/A,FALSE,"Tickmarks"}</definedName>
    <definedName name="trygy">#N/A</definedName>
    <definedName name="trytuy">#N/A</definedName>
    <definedName name="tryyyu">#N/A</definedName>
    <definedName name="TTLB1">#REF!</definedName>
    <definedName name="TTLB2">#REF!</definedName>
    <definedName name="TTLB3">#REF!</definedName>
    <definedName name="ttt">#REF!</definedName>
    <definedName name="TUList">[31]Лист!$A$210</definedName>
    <definedName name="TUQnt">[31]Лист!$B$211</definedName>
    <definedName name="ty">[112]FES!#REF!</definedName>
    <definedName name="TYPE">[21]Tables!$AD$2:$AE$20</definedName>
    <definedName name="type_station">[97]Титульный!$F$11</definedName>
    <definedName name="tyrctddfg">#N/A</definedName>
    <definedName name="tyrttttttttttttt">#N/A</definedName>
    <definedName name="TYT">BlankMacro1</definedName>
    <definedName name="u">'[53]Предлагаемая новая форма СТРС'!$C$23</definedName>
    <definedName name="uhhhhhhhhhhhhhhhhh">#N/A</definedName>
    <definedName name="uhhjhjg">#N/A</definedName>
    <definedName name="uhjhhhhhhhhhhhhh" hidden="1">{#N/A,#N/A,TRUE,"Лист1";#N/A,#N/A,TRUE,"Лист2";#N/A,#N/A,TRUE,"Лист3"}</definedName>
    <definedName name="uhuyguftyf">#N/A</definedName>
    <definedName name="uiyuyuy" hidden="1">{#N/A,#N/A,TRUE,"Лист1";#N/A,#N/A,TRUE,"Лист2";#N/A,#N/A,TRUE,"Лист3"}</definedName>
    <definedName name="ujyhjggggggggggggggggggggg">#N/A</definedName>
    <definedName name="uka">#N/A</definedName>
    <definedName name="ULRI">[21]Dbase!$AB$27</definedName>
    <definedName name="unhjjjjjjjjjjjjjjjj">#N/A</definedName>
    <definedName name="UNIT">'[21]Page 2'!$AP$28</definedName>
    <definedName name="unitt">BlankMacro1</definedName>
    <definedName name="upr">#N/A</definedName>
    <definedName name="USD">[113]Data!$B$5</definedName>
    <definedName name="usd_010106">[40]Gen!$B$26</definedName>
    <definedName name="usd_011003">[77]Gen!$B$19</definedName>
    <definedName name="usd_300903">[114]Gen!$B$19</definedName>
    <definedName name="usd_310304">[114]Gen!$B$21</definedName>
    <definedName name="usd_311202">#REF!</definedName>
    <definedName name="USDPL">[113]Data!$C$5</definedName>
    <definedName name="USDval">[35]Gen!#REF!</definedName>
    <definedName name="USE">#REF!</definedName>
    <definedName name="USED">#REF!</definedName>
    <definedName name="ut">BlankMacro1</definedName>
    <definedName name="ůůů">#N/A</definedName>
    <definedName name="uuuuuuuuuuuuuuuuu">#N/A</definedName>
    <definedName name="uyttydfddfsdf">#N/A</definedName>
    <definedName name="uytytr" hidden="1">{#N/A,#N/A,TRUE,"Лист1";#N/A,#N/A,TRUE,"Лист2";#N/A,#N/A,TRUE,"Лист3"}</definedName>
    <definedName name="uyughhhhhhhhhhhhhhhhhhhhhh">#N/A</definedName>
    <definedName name="uyuhhhhhhhhhhhhhhhhh">#N/A</definedName>
    <definedName name="uyuiuhj">#N/A</definedName>
    <definedName name="uyuiyuttyt" hidden="1">{#N/A,#N/A,TRUE,"Лист1";#N/A,#N/A,TRUE,"Лист2";#N/A,#N/A,TRUE,"Лист3"}</definedName>
    <definedName name="uyuytuyfgh">#N/A</definedName>
    <definedName name="uyyuttr" hidden="1">{#N/A,#N/A,TRUE,"Лист1";#N/A,#N/A,TRUE,"Лист2";#N/A,#N/A,TRUE,"Лист3"}</definedName>
    <definedName name="VARIINST">#REF!</definedName>
    <definedName name="VARIPURC">#REF!</definedName>
    <definedName name="vat">[0]!FinePrint</definedName>
    <definedName name="vbcvfgdfdsa">#N/A</definedName>
    <definedName name="vbfffffffffffffff">#N/A</definedName>
    <definedName name="vbgffdds">#N/A</definedName>
    <definedName name="vbvvcxxxxxxxxxxxx">#N/A</definedName>
    <definedName name="vccfddfsd">#N/A</definedName>
    <definedName name="vcfdfs" hidden="1">{#N/A,#N/A,TRUE,"Лист1";#N/A,#N/A,TRUE,"Лист2";#N/A,#N/A,TRUE,"Лист3"}</definedName>
    <definedName name="vcfffffffffffffff">#N/A</definedName>
    <definedName name="vcffffffffffffffff">#N/A</definedName>
    <definedName name="vcfffffffffffffffffff">#N/A</definedName>
    <definedName name="vcffffffffffffffffffff">#N/A</definedName>
    <definedName name="vcfhg" hidden="1">{#N/A,#N/A,TRUE,"Лист1";#N/A,#N/A,TRUE,"Лист2";#N/A,#N/A,TRUE,"Лист3"}</definedName>
    <definedName name="vcfssssssssssssssssssss" hidden="1">{#N/A,#N/A,TRUE,"Лист1";#N/A,#N/A,TRUE,"Лист2";#N/A,#N/A,TRUE,"Лист3"}</definedName>
    <definedName name="vdfffffffffffffffffff">#N/A</definedName>
    <definedName name="VDOC">#REF!</definedName>
    <definedName name="version">[68]Инструкция!$B$3</definedName>
    <definedName name="VESS">[21]Heads!$B$51:$W$53</definedName>
    <definedName name="vffffffffffffffffffff">#N/A</definedName>
    <definedName name="vfgfffffffffffffffff">#N/A</definedName>
    <definedName name="vghfgddfsdaas">#N/A</definedName>
    <definedName name="vn" hidden="1">{#N/A,#N/A,TRUE,"Лист1";#N/A,#N/A,TRUE,"Лист2";#N/A,#N/A,TRUE,"Лист3"}</definedName>
    <definedName name="VTOP">[36]TEHSHEET!$N$2:$N$16</definedName>
    <definedName name="VV">#N/A</definedName>
    <definedName name="vvbnbv">#N/A</definedName>
    <definedName name="vvvffffffffffffffffff">#N/A</definedName>
    <definedName name="W">#N/A</definedName>
    <definedName name="waddddddddddddddddddd" hidden="1">{#N/A,#N/A,TRUE,"Лист1";#N/A,#N/A,TRUE,"Лист2";#N/A,#N/A,TRUE,"Лист3"}</definedName>
    <definedName name="waterway">#REF!</definedName>
    <definedName name="wdsfdsssssssssssssssssss">#N/A</definedName>
    <definedName name="we">#N/A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rytruy">#N/A</definedName>
    <definedName name="wertryt">#N/A</definedName>
    <definedName name="wesddddddddddddddddd" hidden="1">{#N/A,#N/A,TRUE,"Лист1";#N/A,#N/A,TRUE,"Лист2";#N/A,#N/A,TRUE,"Лист3"}</definedName>
    <definedName name="wetrtyruy">#N/A</definedName>
    <definedName name="WIRE1">5</definedName>
    <definedName name="wrn" hidden="1">{"glc1",#N/A,FALSE,"GLC";"glc2",#N/A,FALSE,"GLC";"glc3",#N/A,FALSE,"GLC";"glc4",#N/A,FALSE,"GLC";"glc5",#N/A,FALSE,"GLC"}</definedName>
    <definedName name="wrn.1." hidden="1">{"konoplin - Личное представление",#N/A,TRUE,"ФинПлан_1кв";"konoplin - Личное представление",#N/A,TRUE,"ФинПлан_2кв"}</definedName>
    <definedName name="wrn.2." hidden="1">{"konoplin - Личное представление",#N/A,TRUE,"ФинПлан_1кв";"konoplin - Личное представление",#N/A,TRUE,"ФинПлан_2кв"}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COMBINED." hidden="1">{#N/A,#N/A,FALSE,"INPUTS";#N/A,#N/A,FALSE,"PROFORMA BSHEET";#N/A,#N/A,FALSE,"COMBINED";#N/A,#N/A,FALSE,"HIGH YIELD";#N/A,#N/A,FALSE,"COMB_GRAPHS"}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Summary." hidden="1">{#N/A,#N/A,FALSE,"Capex";#N/A,#N/A,FALSE,"Market"}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Сравнение._.с._.отраслями." hidden="1">{#N/A,#N/A,TRUE,"Лист1";#N/A,#N/A,TRUE,"Лист2";#N/A,#N/A,TRUE,"Лист3"}</definedName>
    <definedName name="ws" hidden="1">{#N/A,#N/A,FALSE,"Aging Summary";#N/A,#N/A,FALSE,"Ratio Analysis";#N/A,#N/A,FALSE,"Test 120 Day Accts";#N/A,#N/A,FALSE,"Tickmarks"}</definedName>
    <definedName name="WT">#N/A</definedName>
    <definedName name="wtre" hidden="1">{#N/A,#N/A,FALSE,"Aging Summary";#N/A,#N/A,FALSE,"Ratio Analysis";#N/A,#N/A,FALSE,"Test 120 Day Accts";#N/A,#N/A,FALSE,"Tickmarks"}</definedName>
    <definedName name="WW">#N/A</definedName>
    <definedName name="X">#REF!</definedName>
    <definedName name="xcbvbnbm">#N/A</definedName>
    <definedName name="xcfdfdfffffffffffff">#N/A</definedName>
    <definedName name="xdsfds">#N/A</definedName>
    <definedName name="XLRPARAMS_Kat" hidden="1">[115]XLR_NoRangeSheet!$AH$6</definedName>
    <definedName name="xvcbvcbn">#N/A</definedName>
    <definedName name="xvccvcbn">#N/A</definedName>
    <definedName name="xx">#REF!</definedName>
    <definedName name="xzxsassssssssssssssss">#N/A</definedName>
    <definedName name="Y">BlankMacro1</definedName>
    <definedName name="YEAR">[36]TEHSHEET!$A$2:$A$16</definedName>
    <definedName name="year_frac">[116]Input_Assumptions!$H$4</definedName>
    <definedName name="yfgdfdfffffffffffff" hidden="1">{#N/A,#N/A,TRUE,"Лист1";#N/A,#N/A,TRUE,"Лист2";#N/A,#N/A,TRUE,"Лист3"}</definedName>
    <definedName name="yggfgffffffffff">#N/A</definedName>
    <definedName name="yhiuyhiuyhi">#N/A</definedName>
    <definedName name="yiujhuuuuuuuuuuuuuuuuu">#N/A</definedName>
    <definedName name="yiuyiub">#N/A</definedName>
    <definedName name="YN">#REF!</definedName>
    <definedName name="ytgfgffffffffffffff">#N/A</definedName>
    <definedName name="ytghfgd">#N/A</definedName>
    <definedName name="ytghgggggggggggg">#N/A</definedName>
    <definedName name="ytouy">#N/A</definedName>
    <definedName name="yttttttttttttttt">#N/A</definedName>
    <definedName name="ytttttttttttttttttttt" hidden="1">{#N/A,#N/A,TRUE,"Лист1";#N/A,#N/A,TRUE,"Лист2";#N/A,#N/A,TRUE,"Лист3"}</definedName>
    <definedName name="ytuiytu">#N/A</definedName>
    <definedName name="ytyggggggggggggggg" hidden="1">{#N/A,#N/A,TRUE,"Лист1";#N/A,#N/A,TRUE,"Лист2";#N/A,#N/A,TRUE,"Лист3"}</definedName>
    <definedName name="yuo">#N/A</definedName>
    <definedName name="yutghhhhhhhhhhhhhhhhhh">#N/A</definedName>
    <definedName name="yutyttry">#N/A</definedName>
    <definedName name="yuuyjhg">#N/A</definedName>
    <definedName name="yyyjjjj" hidden="1">{#N/A,#N/A,FALSE,"Себестоимсть-97"}</definedName>
    <definedName name="yyyjjjj1" hidden="1">{#N/A,#N/A,FALSE,"Себестоимсть-97"}</definedName>
    <definedName name="yyyyyyy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AK1">#REF!</definedName>
    <definedName name="ZAK2">#REF!</definedName>
    <definedName name="zcxvcvcbvvn">#N/A</definedName>
    <definedName name="ZERO">#REF!</definedName>
    <definedName name="zsd" hidden="1">{#N/A,#N/A,FALSE,"Aging Summary";#N/A,#N/A,FALSE,"Ratio Analysis";#N/A,#N/A,FALSE,"Test 120 Day Accts";#N/A,#N/A,FALSE,"Tickmarks"}</definedName>
    <definedName name="ZYX">#REF!</definedName>
    <definedName name="zz">[117]Pile径1m･27!#REF!</definedName>
    <definedName name="ZZZ">#REF!</definedName>
    <definedName name="а">[0]!а</definedName>
    <definedName name="А1">#REF!</definedName>
    <definedName name="А2">#REF!</definedName>
    <definedName name="а36">#REF!</definedName>
    <definedName name="А77">[118]Рейтинг!$A$14</definedName>
    <definedName name="А8">#REF!</definedName>
    <definedName name="аа">#N/A</definedName>
    <definedName name="ааа">{#N/A,#N/A,FALSE,"Aging Summary";#N/A,#N/A,FALSE,"Ratio Analysis";#N/A,#N/A,FALSE,"Test 120 Day Accts";#N/A,#N/A,FALSE,"Tickmarks"}</definedName>
    <definedName name="аааа">[44]I!$C$2</definedName>
    <definedName name="ааааа">#REF!</definedName>
    <definedName name="АААААААА">#N/A</definedName>
    <definedName name="ав">#N/A</definedName>
    <definedName name="ававпаврпв">#N/A</definedName>
    <definedName name="Авансы_выд">#REF!</definedName>
    <definedName name="Авансы_получ">#REF!</definedName>
    <definedName name="авг">#REF!</definedName>
    <definedName name="авг2">#REF!</definedName>
    <definedName name="авт">#REF!</definedName>
    <definedName name="_xlnm.Auto_Open">#REF!</definedName>
    <definedName name="адрес_индик">[119]Содержание!$C$37</definedName>
    <definedName name="аервенрвперпар">#REF!</definedName>
    <definedName name="аи">'[120]ИТ-бюджет'!$L$5:$L$99</definedName>
    <definedName name="аичавыукфцу">#N/A</definedName>
    <definedName name="аморт">#REF!</definedName>
    <definedName name="амортиз.ОС">[121]Лист1!#REF!</definedName>
    <definedName name="Амортизация">#REF!</definedName>
    <definedName name="АмортизацияНМА">#REF!</definedName>
    <definedName name="Анализ_отклонений">#REF!</definedName>
    <definedName name="АнМ">'[122]Гр5(о)'!#REF!</definedName>
    <definedName name="аотр">'[123]ИТ-бюджет'!$L$5:$L$99</definedName>
    <definedName name="ап">#N/A</definedName>
    <definedName name="апапарп">#N/A</definedName>
    <definedName name="апир">'[124]ИТ-бюджет'!$L$5:$L$99</definedName>
    <definedName name="аппячфы">#N/A</definedName>
    <definedName name="апр">#REF!</definedName>
    <definedName name="апр2">#REF!</definedName>
    <definedName name="асссм">#REF!</definedName>
    <definedName name="Астроном_часы">'[125]ТЭП ПД '!$P$91</definedName>
    <definedName name="АТП">#REF!</definedName>
    <definedName name="АТЭС">#REF!</definedName>
    <definedName name="ау">'[126]ИТ-бюджет'!$L$5:$L$99</definedName>
    <definedName name="АФС">[127]топография!#REF!</definedName>
    <definedName name="аяыпамыпмипи">#N/A</definedName>
    <definedName name="б">[0]!б</definedName>
    <definedName name="баз">[128]См.1!$AN$67</definedName>
    <definedName name="база">[129]SHPZ!$A$1:$BC$4313</definedName>
    <definedName name="база_4">'[128]4НКУ'!$AH$30</definedName>
    <definedName name="_xlnm.Database">#REF!</definedName>
    <definedName name="Базовые">'[130]Производство электроэнергии'!$A$95</definedName>
    <definedName name="БазовыйПериод">[105]Заголовок!$B$15</definedName>
    <definedName name="баир">#REF!</definedName>
    <definedName name="баланс">[131]Баланс!$D$60</definedName>
    <definedName name="бб">#N/A</definedName>
    <definedName name="БД_2_3">#REF!</definedName>
    <definedName name="БДДС_">#REF!</definedName>
    <definedName name="БДДС_2012">#REF!</definedName>
    <definedName name="БДДС_ИД_Выпл">#REF!</definedName>
    <definedName name="БДДС_ИД_Пост">#REF!</definedName>
    <definedName name="БДДС_ОД_Выпл">#REF!</definedName>
    <definedName name="БДДС_ОД_Пост">#REF!</definedName>
    <definedName name="БДДС_ФД_Выпл">#REF!</definedName>
    <definedName name="БДДС_ФД_Пост">#REF!</definedName>
    <definedName name="БДР">[132]Лист1!#REF!</definedName>
    <definedName name="БДР_5">#N/A</definedName>
    <definedName name="БДР_ПроцДох">#REF!</definedName>
    <definedName name="БДР_ПроцРасх">#REF!</definedName>
    <definedName name="БДР_ПрочиеДох">#REF!</definedName>
    <definedName name="БДР_ПрочиеРасх">#REF!</definedName>
    <definedName name="БИ_1_1">#REF!</definedName>
    <definedName name="БИ_1_10">#REF!</definedName>
    <definedName name="БИ_1_2">#REF!</definedName>
    <definedName name="БИ_2_11_П">'[133]БИ-2-18-П'!$B$8</definedName>
    <definedName name="БИ_2_14">'[133]БИ-2-19-П'!$B$8</definedName>
    <definedName name="БИ_2_3">#REF!</definedName>
    <definedName name="БИ_2_4">#REF!</definedName>
    <definedName name="БИ_2_5">'[133]БИ-2-7-П'!$B$8</definedName>
    <definedName name="БИ_2_6">'[133]БИ-2-9-П'!$B$8</definedName>
    <definedName name="БИ_2_7">#REF!</definedName>
    <definedName name="БИ_2_8">'[133]БИ-2-14-П'!$B$8</definedName>
    <definedName name="БИ_2_9">'[133]БИ-2-16-П'!$B$8</definedName>
    <definedName name="БР_2_20_П">#REF!</definedName>
    <definedName name="БР_2_3_П">#REF!</definedName>
    <definedName name="БР_2_6_П">#REF!</definedName>
    <definedName name="БР_3_4">#REF!</definedName>
    <definedName name="БР_РСК">#REF!</definedName>
    <definedName name="БС">[134]Справочники!$A$4:$A$6</definedName>
    <definedName name="бюд">'[135]Т-18-Инвестиции'!#REF!</definedName>
    <definedName name="Бюдж_расч_зак_МТР">#REF!</definedName>
    <definedName name="Бюдж_расч_усл_ТОиР">#REF!</definedName>
    <definedName name="Бюджет_движ_СК">#REF!</definedName>
    <definedName name="Бюджет_закуп_запасов_МТР_ЦС">'[136]Закупки центр'!$B$9</definedName>
    <definedName name="Бюджет_закупок_сводный">#REF!</definedName>
    <definedName name="Бюджет_кредитов_займов">#REF!</definedName>
    <definedName name="Бюджет_мех_и_ТС_РСК">#REF!</definedName>
    <definedName name="Бюджет_МЗ_ТОиР_РСК">#REF!</definedName>
    <definedName name="Бюджет_налогов">#REF!</definedName>
    <definedName name="Бюджет_платежей_МРСК">#REF!</definedName>
    <definedName name="Бюджет_платежей_ПЭС">#REF!</definedName>
    <definedName name="Бюджет_платежей_РСК">#REF!</definedName>
    <definedName name="Бюджет_расходов_пр_ПРУ">#REF!</definedName>
    <definedName name="Бюджет_расч_персонал">#REF!</definedName>
    <definedName name="Бюджет_расч_покуп_зак_МРСК_пр_ПРУ">#REF!</definedName>
    <definedName name="Бюджет_расч_покуп_зак_ПЭС_проч_ПРУ">#REF!</definedName>
    <definedName name="Бюджет_расч_покуп_зак_РСК_пр_ПРУ">#REF!</definedName>
    <definedName name="Бюджет_расч_покуп_зак_РСК_проч_ПРУ">#REF!</definedName>
    <definedName name="Бюджет_расч_покуп_зак_РСК_ээ">#REF!</definedName>
    <definedName name="Бюджет_расч_поставщ_ПЭС_ДЦС">#REF!</definedName>
    <definedName name="Бюджет_расч_расходы_МРСК">#REF!</definedName>
    <definedName name="Бюджет_расч_усл_КВ">'[137]БФ-2-8-П'!#REF!</definedName>
    <definedName name="Бюджет_Расчетов_по_ФВ_АУ_МРСК">'[138]БФ-2-13-П'!#REF!</definedName>
    <definedName name="Бюджет_расчетов_по_ФВ_РСК">'[139]БФ-2-13-П'!$B$6</definedName>
    <definedName name="Бюджет_РБП_РСК">[140]РБП!#REF!</definedName>
    <definedName name="Бюджет_усл_подрядчиков_ТОиР_РСК">#REF!</definedName>
    <definedName name="Бюджет_ФОТ_ТОиР_РСК">#REF!</definedName>
    <definedName name="Бюджетные_электроэнергии">'[130]Производство электроэнергии'!$A$111</definedName>
    <definedName name="в">[0]!в</definedName>
    <definedName name="в23ё">[0]!в23ё</definedName>
    <definedName name="ва" hidden="1">{#N/A,#N/A,FALSE,"Aging Summary";#N/A,#N/A,FALSE,"Ratio Analysis";#N/A,#N/A,FALSE,"Test 120 Day Accts";#N/A,#N/A,FALSE,"Tickmarks"}</definedName>
    <definedName name="вамвапм">'[141]ИТ-бюджет'!$L$5:$L$98</definedName>
    <definedName name="вап">#N/A</definedName>
    <definedName name="Вар.их">#N/A</definedName>
    <definedName name="Вар.КАЛМЭ">#N/A</definedName>
    <definedName name="вв">[0]!вв</definedName>
    <definedName name="вв110">'[142]ПС рек'!#REF!</definedName>
    <definedName name="вв20">'[142]ПС рек'!#REF!</definedName>
    <definedName name="вв220">'[142]ПС рек'!#REF!</definedName>
    <definedName name="вв330">'[142]ПС рек'!#REF!</definedName>
    <definedName name="вв35">'[142]ПС рек'!#REF!</definedName>
    <definedName name="вв500">'[142]ПС рек'!#REF!</definedName>
    <definedName name="вв750">'[142]ПС рек'!#REF!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дыИАМЭС">'[143]Т-18-Инвестиции'!#REF!</definedName>
    <definedName name="ВводыИТСиКИСУ">'[143]Т-18-Инвестиции'!#REF!</definedName>
    <definedName name="ВводыНИОКР">'[143]Т-18-Инвестиции'!#REF!</definedName>
    <definedName name="ВводыНС">'[143]Т-18-Инвестиции'!#REF!</definedName>
    <definedName name="ВводыПИР">'[143]Т-18-Инвестиции'!#REF!</definedName>
    <definedName name="ВводыПОЗ">'[143]Т-18-Инвестиции'!#REF!</definedName>
    <definedName name="ВводыРеновация">'[143]Т-18-Инвестиции'!#REF!</definedName>
    <definedName name="ВводыТПиР">'[143]Т-18-Инвестиции'!#REF!</definedName>
    <definedName name="ВводыЧР">'[143]Т-18-Инвестиции'!#REF!</definedName>
    <definedName name="Вид_Бизнеса">[144]t_настройки!#REF!</definedName>
    <definedName name="Вид_деят">#REF!</definedName>
    <definedName name="вид_деятельности">'[145]Первичные данные'!$B$20</definedName>
    <definedName name="вид_работ_ПВР">[146]ПВР_9!$AT$2:$AT$5745</definedName>
    <definedName name="видсс" hidden="1">{#N/A,#N/A,FALSE,"Себестоимсть-97"}</definedName>
    <definedName name="видсс1" hidden="1">{#N/A,#N/A,FALSE,"Себестоимсть-97"}</definedName>
    <definedName name="Виды_деятельности">#REF!</definedName>
    <definedName name="витт" hidden="1">{#N/A,#N/A,TRUE,"Лист1";#N/A,#N/A,TRUE,"Лист2";#N/A,#N/A,TRUE,"Лист3"}</definedName>
    <definedName name="вла" hidden="1">{#N/A,#N/A,FALSE,"Aging Summary";#N/A,#N/A,FALSE,"Ratio Analysis";#N/A,#N/A,FALSE,"Test 120 Day Accts";#N/A,#N/A,FALSE,"Tickmarks"}</definedName>
    <definedName name="ВЛТРАССА">'[142]ЛЭП нов'!#REF!</definedName>
    <definedName name="вм">#N/A</definedName>
    <definedName name="вмивртвр">#N/A</definedName>
    <definedName name="вн20">'[142]ПС рек'!#REF!</definedName>
    <definedName name="восемь">#REF!</definedName>
    <definedName name="вп">'[141]ИТ-бюджет'!$L$5:$L$98</definedName>
    <definedName name="впаавп">#REF!</definedName>
    <definedName name="впававапв">#N/A</definedName>
    <definedName name="впавпапаарп">#N/A</definedName>
    <definedName name="впарп">'[147]ИТ-бюджет'!$L$5:$L$99</definedName>
    <definedName name="впвноноао">#REF!</definedName>
    <definedName name="вравар">#REF!</definedName>
    <definedName name="вртт">#N/A</definedName>
    <definedName name="вс" hidden="1">{#N/A,#N/A,FALSE,"Aging Summary";#N/A,#N/A,FALSE,"Ratio Analysis";#N/A,#N/A,FALSE,"Test 120 Day Accts";#N/A,#N/A,FALSE,"Tickmarks"}</definedName>
    <definedName name="всего">'[142]ПС рек'!#REF!</definedName>
    <definedName name="ВсегоУЕ">'[148]Пер-Вл'!#REF!</definedName>
    <definedName name="ВТОП">#REF!</definedName>
    <definedName name="второй">#REF!</definedName>
    <definedName name="вуавпаорпл">#N/A</definedName>
    <definedName name="вуквпапрпорлд">#N/A</definedName>
    <definedName name="вукке">#N/A</definedName>
    <definedName name="вуув" hidden="1">{#N/A,#N/A,TRUE,"Лист1";#N/A,#N/A,TRUE,"Лист2";#N/A,#N/A,TRUE,"Лист3"}</definedName>
    <definedName name="выап" hidden="1">#REF!</definedName>
    <definedName name="Вып_н_2003">'[110]Текущие цены'!#REF!</definedName>
    <definedName name="вып_н_2004">'[110]Текущие цены'!#REF!</definedName>
    <definedName name="Вып_ОФ_с_пц">[110]рабочий!$Y$202:$AP$224</definedName>
    <definedName name="Вып_оф_с_цпг">'[110]Текущие цены'!#REF!</definedName>
    <definedName name="Вып_с_новых_ОФ">[110]рабочий!$Y$277:$AP$299</definedName>
    <definedName name="выручка">#N/A</definedName>
    <definedName name="выыапвавап" hidden="1">{#N/A,#N/A,TRUE,"Лист1";#N/A,#N/A,TRUE,"Лист2";#N/A,#N/A,TRUE,"Лист3"}</definedName>
    <definedName name="гг">#N/A</definedName>
    <definedName name="гггр">#N/A</definedName>
    <definedName name="гелог">#REF!</definedName>
    <definedName name="гео">#REF!</definedName>
    <definedName name="геол.1">#REF!</definedName>
    <definedName name="Геол_Лазаревск">[149]топография!#REF!</definedName>
    <definedName name="геол1">#REF!</definedName>
    <definedName name="геоф">#REF!</definedName>
    <definedName name="Гидро">[150]топография!#REF!</definedName>
    <definedName name="гидро1">#REF!</definedName>
    <definedName name="гидрол">#REF!</definedName>
    <definedName name="глнрлоророр">#N/A</definedName>
    <definedName name="гнгепнапра" hidden="1">{#N/A,#N/A,TRUE,"Лист1";#N/A,#N/A,TRUE,"Лист2";#N/A,#N/A,TRUE,"Лист3"}</definedName>
    <definedName name="гнгопропрппра">#N/A</definedName>
    <definedName name="гненгпг">#REF!</definedName>
    <definedName name="гнеорпопорпропр">#N/A</definedName>
    <definedName name="гнлзщ">#N/A</definedName>
    <definedName name="гннрпррапапв">#N/A</definedName>
    <definedName name="гнортимв">#N/A</definedName>
    <definedName name="гнрпрпап">#N/A</definedName>
    <definedName name="Год">[151]t_Настройки!$B$56:$B$67</definedName>
    <definedName name="Год_выбрано">#REF!</definedName>
    <definedName name="Год_Выбрано_Название">#REF!</definedName>
    <definedName name="Год_изготовления">[152]ПС!$P$2:$P$84</definedName>
    <definedName name="Годы">[153]Source!$E$1:$E$2</definedName>
    <definedName name="гороппрапа">#N/A</definedName>
    <definedName name="гошгрииапв">#N/A</definedName>
    <definedName name="График">"Диагр. 4"</definedName>
    <definedName name="График_1_параметр">#REF!</definedName>
    <definedName name="График_3_параметр">#REF!</definedName>
    <definedName name="График_выплат">'[154]Исходные даные'!$D$27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">#N/A</definedName>
    <definedName name="гшгш" hidden="1">{#N/A,#N/A,TRUE,"Лист1";#N/A,#N/A,TRUE,"Лист2";#N/A,#N/A,TRUE,"Лист3"}</definedName>
    <definedName name="гшшг">NA()</definedName>
    <definedName name="д">[0]!д</definedName>
    <definedName name="дата_начала">[30]Set!$A$112:$A$136</definedName>
    <definedName name="дата_подписи_ПВР">[146]ПВР_9!$AW$2:$AW$5745</definedName>
    <definedName name="движ.запасов">#REF!</definedName>
    <definedName name="дд">[155]Смета!#REF!</definedName>
    <definedName name="ддд">#N/A</definedName>
    <definedName name="ддддд">#REF!</definedName>
    <definedName name="деб">#REF!</definedName>
    <definedName name="дек">#REF!</definedName>
    <definedName name="дек2">#REF!</definedName>
    <definedName name="декл.НДС">#REF!</definedName>
    <definedName name="декл.прибыли">[121]Лист1!#REF!</definedName>
    <definedName name="Дефл_ц_пред_год">'[110]Текущие цены'!$AT$36:$BK$58</definedName>
    <definedName name="Дефлятор_годовой">'[110]Текущие цены'!$Y$4:$AP$27</definedName>
    <definedName name="Дефлятор_цепной">'[110]Текущие цены'!$Y$36:$AP$58</definedName>
    <definedName name="дж">#N/A</definedName>
    <definedName name="ДЗ_Покуп">#REF!</definedName>
    <definedName name="ДЗ_Просроч">#REF!</definedName>
    <definedName name="ДЗО_Выбрано">#REF!</definedName>
    <definedName name="ДЗО_Выбрано_Название">#REF!</definedName>
    <definedName name="диап1">#REF!</definedName>
    <definedName name="ДиапазонЗащиты">#REF!,#REF!,#REF!,#REF!,[0]!P1_ДиапазонЗащиты,[0]!P2_ДиапазонЗащиты,[0]!P3_ДиапазонЗащиты,[0]!P4_ДиапазонЗащиты</definedName>
    <definedName name="Дисконт">#REF!</definedName>
    <definedName name="Дисконт_инвестиции">#REF!</definedName>
    <definedName name="Дисконт_поступления">#REF!</definedName>
    <definedName name="Диспетчеризация_инженерных_систем___системы_управления_освещением___системы_электроснабжения___системы_кондиционирования_и_вентиляции___состояния_установок_системы_охлаждения_поля___состояния_станции_охлаждения_систем_вентиляции___теплового_пункта___обору">#REF!</definedName>
    <definedName name="дллллоиммссч">#N/A</definedName>
    <definedName name="длорорлд">#REF!</definedName>
    <definedName name="ДМС_АУП">'[148]Пер-Вл'!$A$47:$IV$47</definedName>
    <definedName name="ДМС_ПЭЭ">'[148]Пер-Вл'!$A$44:$IV$44</definedName>
    <definedName name="ДМС_ТП">'[148]Пер-Вл'!$A$45:$IV$45</definedName>
    <definedName name="ДО">[156]Значения!$G$2:$G$15</definedName>
    <definedName name="дол">#REF!</definedName>
    <definedName name="доли1">'[157]эл ст'!$A$368:$IV$368</definedName>
    <definedName name="долл">#REF!</definedName>
    <definedName name="Доллар_США">'[158]Вариант XIII (аренда ГТУ)'!$D$160</definedName>
    <definedName name="доопатмо">#N/A</definedName>
    <definedName name="Дополнение">#N/A</definedName>
    <definedName name="Доход">#N/A</definedName>
    <definedName name="др.матер">#REF!</definedName>
    <definedName name="ДРУГОЕ">[105]Справочники!$A$24:$A$25</definedName>
    <definedName name="ДС">#REF!</definedName>
    <definedName name="ДСК">[150]топография!#REF!</definedName>
    <definedName name="дтп">'[142]ПС рек'!#REF!</definedName>
    <definedName name="ДЦ1">#REF!</definedName>
    <definedName name="ДЦ10">#REF!</definedName>
    <definedName name="ДЦ11">#REF!</definedName>
    <definedName name="ДЦ12">#REF!</definedName>
    <definedName name="ДЦ13">#REF!</definedName>
    <definedName name="ДЦ14">#REF!</definedName>
    <definedName name="ДЦ15">#REF!</definedName>
    <definedName name="ДЦ16">#REF!</definedName>
    <definedName name="ДЦ17">#REF!</definedName>
    <definedName name="ДЦ18">#REF!</definedName>
    <definedName name="ДЦ19">#REF!</definedName>
    <definedName name="ДЦ2">#REF!</definedName>
    <definedName name="ДЦ2_">#REF!</definedName>
    <definedName name="ДЦ20">#REF!</definedName>
    <definedName name="ДЦ20_1">#REF!</definedName>
    <definedName name="ДЦ21">#REF!</definedName>
    <definedName name="ДЦ22">#REF!</definedName>
    <definedName name="ДЦ23">#REF!</definedName>
    <definedName name="ДЦ24">#REF!</definedName>
    <definedName name="ДЦ25">#REF!</definedName>
    <definedName name="ДЦ26">#REF!</definedName>
    <definedName name="ДЦ3">#REF!</definedName>
    <definedName name="ДЦ3_">#REF!</definedName>
    <definedName name="ДЦ4">#REF!</definedName>
    <definedName name="ДЦ5">#REF!</definedName>
    <definedName name="ДЦ6">#REF!</definedName>
    <definedName name="ДЦ6_1">#REF!</definedName>
    <definedName name="ДЦ7">#REF!</definedName>
    <definedName name="ДЦ8">#REF!</definedName>
    <definedName name="ДЦ9">#REF!</definedName>
    <definedName name="дшголлололол" hidden="1">{#N/A,#N/A,TRUE,"Лист1";#N/A,#N/A,TRUE,"Лист2";#N/A,#N/A,TRUE,"Лист3"}</definedName>
    <definedName name="дшлгорормсм">#N/A</definedName>
    <definedName name="дшлолоирмпр">#N/A</definedName>
    <definedName name="дшшгргрп">#N/A</definedName>
    <definedName name="дщ">#N/A</definedName>
    <definedName name="дщл">#N/A</definedName>
    <definedName name="е30">[159]обслуживание!#REF!</definedName>
    <definedName name="еапапарорппис" hidden="1">{#N/A,#N/A,TRUE,"Лист1";#N/A,#N/A,TRUE,"Лист2";#N/A,#N/A,TRUE,"Лист3"}</definedName>
    <definedName name="еапарпорпол">#N/A</definedName>
    <definedName name="евапараорплор" hidden="1">{#N/A,#N/A,TRUE,"Лист1";#N/A,#N/A,TRUE,"Лист2";#N/A,#N/A,TRUE,"Лист3"}</definedName>
    <definedName name="Евро">'[158]Вариант XIII (аренда ГТУ)'!$D$161</definedName>
    <definedName name="ее">#N/A</definedName>
    <definedName name="еее">#REF!</definedName>
    <definedName name="екваппрмрп">#N/A</definedName>
    <definedName name="епке">#N/A</definedName>
    <definedName name="епор" hidden="1">#REF!,#REF!,#REF!,#REF!</definedName>
    <definedName name="ЕСН2004">#REF!</definedName>
    <definedName name="еще">#N/A</definedName>
    <definedName name="ж">[0]!ж</definedName>
    <definedName name="жд">#N/A</definedName>
    <definedName name="жддлолпраапва">#N/A</definedName>
    <definedName name="ждждлдлодл" hidden="1">{#N/A,#N/A,TRUE,"Лист1";#N/A,#N/A,TRUE,"Лист2";#N/A,#N/A,TRUE,"Лист3"}</definedName>
    <definedName name="жж" hidden="1">{#N/A,#N/A,TRUE,"Лист1";#N/A,#N/A,TRUE,"Лист2";#N/A,#N/A,TRUE,"Лист3"}</definedName>
    <definedName name="жздлдооррапав">#N/A</definedName>
    <definedName name="жзлдолорапрв">#N/A</definedName>
    <definedName name="з">[0]!з</definedName>
    <definedName name="з4">#REF!</definedName>
    <definedName name="_xlnm.Print_Titles" localSheetId="1">Источники!$18:$18</definedName>
    <definedName name="_xlnm.Print_Titles" localSheetId="0">Финплан!$15:$16</definedName>
    <definedName name="_xlnm.Print_Titles">'[160]ИТОГИ  по Н,Р,Э,Q'!$A$2:$IV$4</definedName>
    <definedName name="ЗаданиеГС_КМ">#REF!</definedName>
    <definedName name="ЗаданиеЭСС_КМ">#REF!</definedName>
    <definedName name="Зар_плата_2008_ТеплосетьИнвест">[161]штат!$FA$52:$FC$76</definedName>
    <definedName name="ЗГАЭС">#N/A</definedName>
    <definedName name="зз">#REF!</definedName>
    <definedName name="зззз">#REF!</definedName>
    <definedName name="зм">#REF!</definedName>
    <definedName name="Значения_класса">#REF!</definedName>
    <definedName name="ЗП1">[162]Лист13!$A$2</definedName>
    <definedName name="ЗП2">[162]Лист13!$B$2</definedName>
    <definedName name="ЗП3">[162]Лист13!$C$2</definedName>
    <definedName name="ЗП4">[162]Лист13!$D$2</definedName>
    <definedName name="зщ">#N/A</definedName>
    <definedName name="зщдллоопн">#N/A</definedName>
    <definedName name="зщзшщшггрса">#N/A</definedName>
    <definedName name="зщщщшгрпаав" hidden="1">{#N/A,#N/A,TRUE,"Лист1";#N/A,#N/A,TRUE,"Лист2";#N/A,#N/A,TRUE,"Лист3"}</definedName>
    <definedName name="и">[0]!и</definedName>
    <definedName name="и_эсо_вн">#REF!</definedName>
    <definedName name="и_эсо_сн1">#REF!</definedName>
    <definedName name="И1">#REF!</definedName>
    <definedName name="иа">[163]ис.смета!#REF!</definedName>
    <definedName name="ивд010">#REF!</definedName>
    <definedName name="ивд020">#REF!</definedName>
    <definedName name="ивд030">#REF!</definedName>
    <definedName name="ивд040">#REF!</definedName>
    <definedName name="ивд050">#REF!</definedName>
    <definedName name="ивд060">#REF!</definedName>
    <definedName name="ивд070">#REF!</definedName>
    <definedName name="ивд080">#REF!</definedName>
    <definedName name="ивд090">#REF!</definedName>
    <definedName name="ивд100">#REF!</definedName>
    <definedName name="ивд110">#REF!</definedName>
    <definedName name="ивд120">#REF!</definedName>
    <definedName name="ивд130">#REF!</definedName>
    <definedName name="ивд140">#REF!</definedName>
    <definedName name="ивд150">#REF!</definedName>
    <definedName name="ивд160">#REF!</definedName>
    <definedName name="ивд170">#REF!</definedName>
    <definedName name="ивд180">#REF!</definedName>
    <definedName name="ивд190">#REF!</definedName>
    <definedName name="ивд200">#REF!</definedName>
    <definedName name="ивд210">#REF!</definedName>
    <definedName name="ивд220">#REF!</definedName>
    <definedName name="ивд230">#REF!</definedName>
    <definedName name="ивд240">#REF!</definedName>
    <definedName name="ивд250">#REF!</definedName>
    <definedName name="ивд260">#REF!</definedName>
    <definedName name="Иди">#REF!</definedName>
    <definedName name="иеркаецуф">#N/A</definedName>
    <definedName name="Извлечение_ИМ">#REF!</definedName>
    <definedName name="_xlnm.Extract">#REF!</definedName>
    <definedName name="изыскание_форма">#REF!</definedName>
    <definedName name="иии">#REF!</definedName>
    <definedName name="иииьбьбббюбюю.ю.ю">#REF!</definedName>
    <definedName name="ИИМбал">#REF!</definedName>
    <definedName name="ИиНИ">#REF!</definedName>
    <definedName name="иипиииии">#N/A</definedName>
    <definedName name="ий">#N/A</definedName>
    <definedName name="имп">'[164]ИТ-бюджет'!$L$5:$L$99</definedName>
    <definedName name="имя_файла">[119]Служебный!$A$79</definedName>
    <definedName name="инд">#REF!</definedName>
    <definedName name="инд_дзо">#REF!</definedName>
    <definedName name="инд1">#REF!</definedName>
    <definedName name="инд11">#REF!</definedName>
    <definedName name="инд11с">#REF!</definedName>
    <definedName name="инд12">#REF!</definedName>
    <definedName name="инд12с">#REF!</definedName>
    <definedName name="инд13">#REF!</definedName>
    <definedName name="инд13с">#REF!</definedName>
    <definedName name="инд3">#REF!</definedName>
    <definedName name="инд3с">#REF!</definedName>
    <definedName name="инд4">#REF!</definedName>
    <definedName name="инд4с">#REF!</definedName>
    <definedName name="инд5">#REF!</definedName>
    <definedName name="инд5с">#REF!</definedName>
    <definedName name="инд6">#REF!</definedName>
    <definedName name="инд6с">#REF!</definedName>
    <definedName name="инд7">#REF!</definedName>
    <definedName name="инд7с">#REF!</definedName>
    <definedName name="инд8">#REF!</definedName>
    <definedName name="инд8с">#REF!</definedName>
    <definedName name="инд9">#REF!</definedName>
    <definedName name="инд9с">#REF!</definedName>
    <definedName name="ИНДЕКСЫ">'[14]См-2 Шатурс сети  проект работы'!#REF!</definedName>
    <definedName name="индцкавг98" hidden="1">{#N/A,#N/A,TRUE,"Лист1";#N/A,#N/A,TRUE,"Лист2";#N/A,#N/A,TRUE,"Лист3"}</definedName>
    <definedName name="Ини">#REF!</definedName>
    <definedName name="инн">'[145]Первичные данные'!$B$8</definedName>
    <definedName name="инт">#REF!</definedName>
    <definedName name="ИОСост">#REF!</definedName>
    <definedName name="ИОСпс">#REF!</definedName>
    <definedName name="ИОСсг">#REF!</definedName>
    <definedName name="ИП_ТЭК_МАрт">#REF!</definedName>
    <definedName name="Ипос">#REF!</definedName>
    <definedName name="ИПР_Инв">#REF!</definedName>
    <definedName name="ИПР_ПривлСр">#REF!</definedName>
    <definedName name="Ипц">#REF!</definedName>
    <definedName name="иририр">#REF!</definedName>
    <definedName name="ис">#REF!</definedName>
    <definedName name="Испол_код">[146]Source!$A$32:$B$47</definedName>
    <definedName name="Исполнители">[165]Source!$I$17:$I$62</definedName>
    <definedName name="Итого_руб">#REF!</definedName>
    <definedName name="Иуе">#REF!</definedName>
    <definedName name="ИуеРЭО">#REF!</definedName>
    <definedName name="Ицпп">#REF!</definedName>
    <definedName name="июл">#REF!</definedName>
    <definedName name="июл2">#REF!</definedName>
    <definedName name="июн">#REF!</definedName>
    <definedName name="июн2">#REF!</definedName>
    <definedName name="й">[0]!й</definedName>
    <definedName name="йена">[54]Сводка!$C$35</definedName>
    <definedName name="йй">[0]!йй</definedName>
    <definedName name="йййййййййййййййййййййййй">#N/A</definedName>
    <definedName name="йфц">#N/A</definedName>
    <definedName name="йц">#N/A</definedName>
    <definedName name="йцйц">NA()</definedName>
    <definedName name="йцу">#N/A</definedName>
    <definedName name="к">[0]!к</definedName>
    <definedName name="к110">#REF!</definedName>
    <definedName name="к111">#REF!</definedName>
    <definedName name="к112">#REF!</definedName>
    <definedName name="к120">#REF!</definedName>
    <definedName name="к121">#REF!</definedName>
    <definedName name="к122">#REF!</definedName>
    <definedName name="к123">#REF!</definedName>
    <definedName name="к130">#REF!</definedName>
    <definedName name="к131">#REF!</definedName>
    <definedName name="к132">#REF!</definedName>
    <definedName name="к133">#REF!</definedName>
    <definedName name="к134">#REF!</definedName>
    <definedName name="к135">#REF!</definedName>
    <definedName name="к136">#REF!</definedName>
    <definedName name="к140">#REF!</definedName>
    <definedName name="к190">#REF!</definedName>
    <definedName name="к210">#REF!</definedName>
    <definedName name="к211">#REF!</definedName>
    <definedName name="к212">#REF!</definedName>
    <definedName name="к213">#REF!</definedName>
    <definedName name="к214">#REF!</definedName>
    <definedName name="к215">#REF!</definedName>
    <definedName name="к216">#REF!</definedName>
    <definedName name="к217">#REF!</definedName>
    <definedName name="к218">#REF!</definedName>
    <definedName name="к220">#REF!</definedName>
    <definedName name="к221">#REF!</definedName>
    <definedName name="к222">#REF!</definedName>
    <definedName name="к223">#REF!</definedName>
    <definedName name="к224">#REF!</definedName>
    <definedName name="к225">#REF!</definedName>
    <definedName name="к226">#REF!</definedName>
    <definedName name="к230">#REF!</definedName>
    <definedName name="к231">#REF!</definedName>
    <definedName name="к232">#REF!</definedName>
    <definedName name="к233">#REF!</definedName>
    <definedName name="к234">#REF!</definedName>
    <definedName name="к235">#REF!</definedName>
    <definedName name="к236">#REF!</definedName>
    <definedName name="к240">#REF!</definedName>
    <definedName name="к241">#REF!</definedName>
    <definedName name="к242">#REF!</definedName>
    <definedName name="к243">#REF!</definedName>
    <definedName name="к250">#REF!</definedName>
    <definedName name="к251">#REF!</definedName>
    <definedName name="к252">#REF!</definedName>
    <definedName name="к253">#REF!</definedName>
    <definedName name="к254">#REF!</definedName>
    <definedName name="к260">#REF!</definedName>
    <definedName name="к290">#REF!</definedName>
    <definedName name="к310">#REF!</definedName>
    <definedName name="к320">#REF!</definedName>
    <definedName name="к390">#REF!</definedName>
    <definedName name="к399">#REF!</definedName>
    <definedName name="к410">#REF!</definedName>
    <definedName name="к413">#REF!</definedName>
    <definedName name="к420">#REF!</definedName>
    <definedName name="к421">#REF!</definedName>
    <definedName name="к430">#REF!</definedName>
    <definedName name="к431">#REF!</definedName>
    <definedName name="к432">#REF!</definedName>
    <definedName name="к440">#REF!</definedName>
    <definedName name="к450">#REF!</definedName>
    <definedName name="к460">#REF!</definedName>
    <definedName name="к470">#REF!</definedName>
    <definedName name="к480">#REF!</definedName>
    <definedName name="к490">#REF!</definedName>
    <definedName name="к510">#REF!</definedName>
    <definedName name="к511">#REF!</definedName>
    <definedName name="к512">#REF!</definedName>
    <definedName name="к513">#REF!</definedName>
    <definedName name="к590">#REF!</definedName>
    <definedName name="к6">#REF!</definedName>
    <definedName name="к610">#REF!</definedName>
    <definedName name="к611">#REF!</definedName>
    <definedName name="к612">#REF!</definedName>
    <definedName name="к620">#REF!</definedName>
    <definedName name="к621">#REF!</definedName>
    <definedName name="к622">#REF!</definedName>
    <definedName name="к623">#REF!</definedName>
    <definedName name="к624">#REF!</definedName>
    <definedName name="к625">#REF!</definedName>
    <definedName name="к626">#REF!</definedName>
    <definedName name="к627">#REF!</definedName>
    <definedName name="к628">#REF!</definedName>
    <definedName name="к630">#REF!</definedName>
    <definedName name="к640">#REF!</definedName>
    <definedName name="к650">#REF!</definedName>
    <definedName name="к660">#REF!</definedName>
    <definedName name="к670">#REF!</definedName>
    <definedName name="к690">#REF!</definedName>
    <definedName name="к699">#REF!</definedName>
    <definedName name="кака">#REF!</definedName>
    <definedName name="кал.эл.эн.">[0]!кал.эл.эн.</definedName>
    <definedName name="калплан">#REF!</definedName>
    <definedName name="катя">#REF!</definedName>
    <definedName name="КБ">#REF!</definedName>
    <definedName name="КВ">#REF!</definedName>
    <definedName name="кв3">#N/A</definedName>
    <definedName name="Квартал">[151]t_Настройки!$B$70:$B$73</definedName>
    <definedName name="квартал_подписи">[146]ПВР_9!$BC$2:$BC$5745</definedName>
    <definedName name="Квартал_посл_месяц">[146]Source!$A$63:$B$66</definedName>
    <definedName name="квырмпро">#N/A</definedName>
    <definedName name="кгкг">#REF!</definedName>
    <definedName name="ке">[0]!ке</definedName>
    <definedName name="кеке">#REF!</definedName>
    <definedName name="кеппппппппппп" hidden="1">{#N/A,#N/A,TRUE,"Лист1";#N/A,#N/A,TRUE,"Лист2";#N/A,#N/A,TRUE,"Лист3"}</definedName>
    <definedName name="КЗ_Имущество">#REF!</definedName>
    <definedName name="КЗ_ИП">#REF!</definedName>
    <definedName name="КЗ_НИОКР">#REF!</definedName>
    <definedName name="КЗ_Постав">#REF!</definedName>
    <definedName name="КиП_АУП">'[148]Пер-Вл'!$A$54:$IV$54</definedName>
    <definedName name="КиП_ПЭЭ">'[148]Пер-Вл'!$A$51:$IV$51</definedName>
    <definedName name="КиП_ТП">'[148]Пер-Вл'!$A$52:$IV$52</definedName>
    <definedName name="кисел">#REF!</definedName>
    <definedName name="кк">#REF!</definedName>
    <definedName name="ккк">[166]тар!#REF!</definedName>
    <definedName name="книга">#REF!</definedName>
    <definedName name="Код_испол">[146]Source!$B$32:$C$47</definedName>
    <definedName name="код_месяц">[146]Source!$B$17:$C$28</definedName>
    <definedName name="код_месяца_квартал">[146]Source!$A$69:$B$80</definedName>
    <definedName name="код_смр">[146]Source!$B$2:$C$14</definedName>
    <definedName name="код_январь">[153]Source!$B$1:$C$12</definedName>
    <definedName name="Количество_Баз">'[167]Смета расходов ЧП'!#REF!</definedName>
    <definedName name="Количество_Баз_размещения">'[167]Смета расходов ЧП'!#REF!</definedName>
    <definedName name="Количество_ГТУ">'[158]Вариант XIII (аренда ГТУ)'!$D$152</definedName>
    <definedName name="Количество_ДГУ">'[167]Смета расходов ЧП'!#REF!</definedName>
    <definedName name="Количество_ДЭС">'[168]Итого затраты'!$C$11</definedName>
    <definedName name="Количество_ММПС">'[167]Смета расходов ЧП'!#REF!</definedName>
    <definedName name="Количество_персонала">'[168]ТО, персонал'!$C$13</definedName>
    <definedName name="Колл_пер">#REF!</definedName>
    <definedName name="КолонВариант">[119]Содержание!$B$32</definedName>
    <definedName name="КолонКаретка">[119]Служебный!$A$21</definedName>
    <definedName name="КолонКОД">[119]Содержание!$B$35</definedName>
    <definedName name="КолонНижний">[119]Содержание!$B$33</definedName>
    <definedName name="ком2">#REF!</definedName>
    <definedName name="комитеты">#REF!</definedName>
    <definedName name="Компания">#REF!</definedName>
    <definedName name="компенсация">#N/A</definedName>
    <definedName name="комплект">#REF!</definedName>
    <definedName name="Консолид_Бюджет_расч_РСК">#REF!</definedName>
    <definedName name="корректировка">#REF!</definedName>
    <definedName name="Коэф_роста_доллара">'[168]Итого затраты'!$G$5</definedName>
    <definedName name="коэф1">#REF!</definedName>
    <definedName name="коэф2">#REF!</definedName>
    <definedName name="коэф3">#REF!</definedName>
    <definedName name="коэф4">#REF!</definedName>
    <definedName name="кп">#N/A</definedName>
    <definedName name="кпнрг">#N/A</definedName>
    <definedName name="кптлакц">#REF!</definedName>
    <definedName name="кптлакц1">[119]Таблица9!$C$21</definedName>
    <definedName name="кптлбюдж">#REF!</definedName>
    <definedName name="кптлзаем">#REF!</definedName>
    <definedName name="кптлприб">#REF!</definedName>
    <definedName name="кре">#REF!</definedName>
    <definedName name="_xlnm.Criteria">#REF!</definedName>
    <definedName name="Критерии_ИМ">#REF!</definedName>
    <definedName name="критерий">#REF!</definedName>
    <definedName name="крпр">'[147]ИТ-бюджет'!$L$5:$L$99</definedName>
    <definedName name="КрсрКЗ_Постав">#REF!</definedName>
    <definedName name="ктджщз">#N/A</definedName>
    <definedName name="Кубаньэнерго">#REF!</definedName>
    <definedName name="кувп">'[169]ИТ-бюджет'!$L$5:$L$99</definedName>
    <definedName name="куку">#REF!</definedName>
    <definedName name="курс">[170]Курс!$B$6</definedName>
    <definedName name="Курс_USD">28.47</definedName>
    <definedName name="Курс_доллара">#REF!</definedName>
    <definedName name="Курс_евро">'[171]1.  Исходная инф. и свод'!$C$29</definedName>
    <definedName name="л">[0]!л</definedName>
    <definedName name="лара">#N/A</definedName>
    <definedName name="лдлдолорар" hidden="1">{#N/A,#N/A,TRUE,"Лист1";#N/A,#N/A,TRUE,"Лист2";#N/A,#N/A,TRUE,"Лист3"}</definedName>
    <definedName name="лдолрорваы">#N/A</definedName>
    <definedName name="лена">#N/A</definedName>
    <definedName name="Ленэнерго">#REF!</definedName>
    <definedName name="лимит" hidden="1">{#N/A,#N/A,FALSE,"Себестоимсть-97"}</definedName>
    <definedName name="лимит1" hidden="1">{#N/A,#N/A,FALSE,"Себестоимсть-97"}</definedName>
    <definedName name="лист">[119]Таблица9!$C$21</definedName>
    <definedName name="Лист1">'[10]MTO REV.2(ARMOR)'!#REF!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">'[10]MTO REV.2(ARMOR)'!#REF!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hidden="1">{#N/A,#N/A,TRUE,"Лист1";#N/A,#N/A,TRUE,"Лист2";#N/A,#N/A,TRUE,"Лист3"}</definedName>
    <definedName name="лл">P1_T29?L10</definedName>
    <definedName name="ллл">#REF!</definedName>
    <definedName name="ло">#N/A</definedName>
    <definedName name="лод">#N/A</definedName>
    <definedName name="лоититмим">#N/A</definedName>
    <definedName name="лолориапвав">#N/A</definedName>
    <definedName name="лолорорм">#N/A</definedName>
    <definedName name="лолроипр">#N/A</definedName>
    <definedName name="лоорпрсмп">#N/A</definedName>
    <definedName name="лор">#N/A</definedName>
    <definedName name="лоролропапрапапа">#N/A</definedName>
    <definedName name="лорп">[119]Таблица14!$K$21</definedName>
    <definedName name="лорппаа">#REF!</definedName>
    <definedName name="лорпрмисмсчвааычв">#N/A</definedName>
    <definedName name="лорроакеа">#N/A</definedName>
    <definedName name="лщд">#N/A</definedName>
    <definedName name="лщжо" hidden="1">{#N/A,#N/A,TRUE,"Лист1";#N/A,#N/A,TRUE,"Лист2";#N/A,#N/A,TRUE,"Лист3"}</definedName>
    <definedName name="льтоиаваыв">#N/A</definedName>
    <definedName name="м">[0]!м</definedName>
    <definedName name="М1">[172]ПРОГНОЗ_1!#REF!</definedName>
    <definedName name="м8">#N/A</definedName>
    <definedName name="ма">#REF!</definedName>
    <definedName name="май">#REF!</definedName>
    <definedName name="май2">#REF!</definedName>
    <definedName name="мам">#N/A</definedName>
    <definedName name="мама">BlankMacro1</definedName>
    <definedName name="мар">#REF!</definedName>
    <definedName name="мар2">#REF!</definedName>
    <definedName name="масмес">#REF!</definedName>
    <definedName name="матер">#REF!</definedName>
    <definedName name="матер.">#REF!</definedName>
    <definedName name="матер.рем">#REF!</definedName>
    <definedName name="Месяц_акта_ПВР">[146]ПВР_9!$AZ$2:$AZ$5745</definedName>
    <definedName name="месяц_код">[146]Source!$A$17:$B$28</definedName>
    <definedName name="Месяц_оплаты_ПВР">[146]ПВР_9!$BB$2:$BB$5745</definedName>
    <definedName name="месяц_отчета">[146]Source!$A$49:$A$60</definedName>
    <definedName name="Месяц_подписи_ПВР">[146]ПВР_9!$BA$2:$BA$5745</definedName>
    <definedName name="Месяцы">[153]Source!$A$1:$A$12</definedName>
    <definedName name="метео">#REF!</definedName>
    <definedName name="мииапвв">#N/A</definedName>
    <definedName name="Модель2">#REF!</definedName>
    <definedName name="Мониторинг1">'[173]Гр5(о)'!#REF!</definedName>
    <definedName name="Мото_часов_год">'[125]Исходные данные тариф электрика'!$D$148</definedName>
    <definedName name="Мото_часы">'[168]Итого затраты'!$C$8</definedName>
    <definedName name="Мощность">'[125]Исходные данные тариф электрика'!#REF!</definedName>
    <definedName name="Мощность_ГТУ">'[174]Исходные данные и тариф ЭЛЕКТР'!$D$166</definedName>
    <definedName name="Мощность_ДЭС">'[125]Исходные данные тариф электрика'!#REF!</definedName>
    <definedName name="Мощность_одной_ДЭС">'[168]Итого затраты'!$C$10</definedName>
    <definedName name="МОЭСК">#REF!</definedName>
    <definedName name="мпрмрпсвачва">#N/A</definedName>
    <definedName name="МР">#REF!</definedName>
    <definedName name="МРСК">#REF!</definedName>
    <definedName name="МРСК_Волги">#REF!</definedName>
    <definedName name="МРСК_Северного_Кавказа">#REF!</definedName>
    <definedName name="МРСК_СЗ">#REF!</definedName>
    <definedName name="МРСК_Сибири">#REF!</definedName>
    <definedName name="МРСК_Урала">#REF!</definedName>
    <definedName name="МРСК_Центра">#REF!</definedName>
    <definedName name="МРСК_ЦиП">#REF!</definedName>
    <definedName name="МРСК_Юга">#REF!</definedName>
    <definedName name="мсапваывф">#N/A</definedName>
    <definedName name="МСК">'[142]ЛЭП нов'!#REF!</definedName>
    <definedName name="мсмсс">BlankMacro1</definedName>
    <definedName name="мсчвавя">#N/A</definedName>
    <definedName name="мтп">'[142]ПС рек'!#REF!</definedName>
    <definedName name="мым">[0]!мым</definedName>
    <definedName name="н">#REF!</definedName>
    <definedName name="н110">#REF!</definedName>
    <definedName name="н111">#REF!</definedName>
    <definedName name="н112">#REF!</definedName>
    <definedName name="н120">#REF!</definedName>
    <definedName name="н121">#REF!</definedName>
    <definedName name="н122">#REF!</definedName>
    <definedName name="н123">#REF!</definedName>
    <definedName name="н130">#REF!</definedName>
    <definedName name="н131">#REF!</definedName>
    <definedName name="н132">#REF!</definedName>
    <definedName name="н133">#REF!</definedName>
    <definedName name="н134">#REF!</definedName>
    <definedName name="н135">#REF!</definedName>
    <definedName name="н136">#REF!</definedName>
    <definedName name="н140">#REF!</definedName>
    <definedName name="н190">#REF!</definedName>
    <definedName name="н210">#REF!</definedName>
    <definedName name="н211">#REF!</definedName>
    <definedName name="н212">#REF!</definedName>
    <definedName name="н213">#REF!</definedName>
    <definedName name="н214">#REF!</definedName>
    <definedName name="н215">#REF!</definedName>
    <definedName name="н216">#REF!</definedName>
    <definedName name="н217">#REF!</definedName>
    <definedName name="н218">#REF!</definedName>
    <definedName name="н220">#REF!</definedName>
    <definedName name="н221">#REF!</definedName>
    <definedName name="н222">#REF!</definedName>
    <definedName name="н223">#REF!</definedName>
    <definedName name="н224">#REF!</definedName>
    <definedName name="н225">#REF!</definedName>
    <definedName name="н226">#REF!</definedName>
    <definedName name="н230">#REF!</definedName>
    <definedName name="н231">#REF!</definedName>
    <definedName name="н232">#REF!</definedName>
    <definedName name="н233">#REF!</definedName>
    <definedName name="н234">#REF!</definedName>
    <definedName name="н235">#REF!</definedName>
    <definedName name="н236">#REF!</definedName>
    <definedName name="н240">#REF!</definedName>
    <definedName name="н241">#REF!</definedName>
    <definedName name="н242">#REF!</definedName>
    <definedName name="н243">#REF!</definedName>
    <definedName name="н250">#REF!</definedName>
    <definedName name="н251">#REF!</definedName>
    <definedName name="н252">#REF!</definedName>
    <definedName name="н253">#REF!</definedName>
    <definedName name="н254">#REF!</definedName>
    <definedName name="н260">#REF!</definedName>
    <definedName name="н290">#REF!</definedName>
    <definedName name="н310">#REF!</definedName>
    <definedName name="н320">#REF!</definedName>
    <definedName name="н390">#REF!</definedName>
    <definedName name="н399">#REF!</definedName>
    <definedName name="н410">#REF!</definedName>
    <definedName name="н413">#REF!</definedName>
    <definedName name="н420">#REF!</definedName>
    <definedName name="н421">#REF!</definedName>
    <definedName name="н430">#REF!</definedName>
    <definedName name="н431">#REF!</definedName>
    <definedName name="н432">#REF!</definedName>
    <definedName name="н440">#REF!</definedName>
    <definedName name="н450">#REF!</definedName>
    <definedName name="н460">#REF!</definedName>
    <definedName name="н470">#REF!</definedName>
    <definedName name="н480">#REF!</definedName>
    <definedName name="н490">#REF!</definedName>
    <definedName name="Н5">[175]Данные!$I$7</definedName>
    <definedName name="н510">#REF!</definedName>
    <definedName name="н511">#REF!</definedName>
    <definedName name="н512">#REF!</definedName>
    <definedName name="н513">#REF!</definedName>
    <definedName name="н590">#REF!</definedName>
    <definedName name="н610">#REF!</definedName>
    <definedName name="н611">#REF!</definedName>
    <definedName name="н612">#REF!</definedName>
    <definedName name="н620">#REF!</definedName>
    <definedName name="н621">#REF!</definedName>
    <definedName name="н622">#REF!</definedName>
    <definedName name="н623">#REF!</definedName>
    <definedName name="н624">#REF!</definedName>
    <definedName name="н625">#REF!</definedName>
    <definedName name="н626">#REF!</definedName>
    <definedName name="н627">#REF!</definedName>
    <definedName name="н628">#REF!</definedName>
    <definedName name="н630">#REF!</definedName>
    <definedName name="н640">#REF!</definedName>
    <definedName name="н650">#REF!</definedName>
    <definedName name="н660">#REF!</definedName>
    <definedName name="н670">#REF!</definedName>
    <definedName name="н690">#REF!</definedName>
    <definedName name="н699">#REF!</definedName>
    <definedName name="н78е">#N/A</definedName>
    <definedName name="Нав_ПерТЭ">[31]навигация!$A$39</definedName>
    <definedName name="Нав_ПерЭЭ">[31]навигация!$A$13</definedName>
    <definedName name="Нав_ПрТЭ">[31]навигация!$A$21</definedName>
    <definedName name="Нав_ПрЭЭ">[31]навигация!$A$4</definedName>
    <definedName name="Нав_Финансы">[31]навигация!$A$41</definedName>
    <definedName name="Нав_Финансы2">[102]навигация!#REF!</definedName>
    <definedName name="нал.жилфонд">#REF!</definedName>
    <definedName name="нал.имущество">#REF!</definedName>
    <definedName name="НАПР">'[142]ПС рек'!#REF!</definedName>
    <definedName name="наропплон">#N/A</definedName>
    <definedName name="Население">'[130]Производство электроэнергии'!$A$124</definedName>
    <definedName name="ната">'[176]См-2 Шатурс сети  проект работы'!#REF!</definedName>
    <definedName name="наценка_поставка">[30]Set!$B$27:$B$35</definedName>
    <definedName name="наценка_ПСП">[30]Set!$C$27</definedName>
    <definedName name="наценка_суб">[30]Set!$A$27:$A$31</definedName>
    <definedName name="нгг">#N/A</definedName>
    <definedName name="нгеинсцф">#N/A</definedName>
    <definedName name="нгневаапор" hidden="1">{#N/A,#N/A,TRUE,"Лист1";#N/A,#N/A,TRUE,"Лист2";#N/A,#N/A,TRUE,"Лист3"}</definedName>
    <definedName name="ндс">#REF!</definedName>
    <definedName name="НДСИмущество">#REF!</definedName>
    <definedName name="НДСИП">#REF!</definedName>
    <definedName name="НДСНИОКР">#REF!</definedName>
    <definedName name="неамрр">#N/A</definedName>
    <definedName name="нееегенененененененннене">#N/A</definedName>
    <definedName name="ненрпп">#N/A</definedName>
    <definedName name="НИ">'[154]Исходные даные'!$D$34</definedName>
    <definedName name="НИОКР">#REF!</definedName>
    <definedName name="нн">#REF!</definedName>
    <definedName name="ннр">#REF!</definedName>
    <definedName name="ннр0">#REF!</definedName>
    <definedName name="ннркс">#REF!</definedName>
    <definedName name="ннрс">#REF!</definedName>
    <definedName name="новые_ОФ_2003">[110]рабочий!$F$305:$W$327</definedName>
    <definedName name="новые_ОФ_2004">[110]рабочий!$F$335:$W$357</definedName>
    <definedName name="новые_ОФ_а_всего">[110]рабочий!$F$767:$V$789</definedName>
    <definedName name="новые_ОФ_всего">[110]рабочий!$F$1331:$V$1353</definedName>
    <definedName name="новые_ОФ_п_всего">[110]рабочий!$F$1293:$V$1315</definedName>
    <definedName name="Номер_ДЗО">'[177]Технический лист'!$I$43</definedName>
    <definedName name="номер_периода">[153]Месяцы!$C$1:$D$64</definedName>
    <definedName name="НомерПериода">'[178]17СВОД-ПУ'!$A$116:$IV$116</definedName>
    <definedName name="Норма_амортизации">'[154]Исходные даные'!$D$7</definedName>
    <definedName name="НормаАУП_на_УЕ">#REF!</definedName>
    <definedName name="нормазима">[179]дт!$C$11:$C$13</definedName>
    <definedName name="нормалето">[179]дт!$B$11:$B$13</definedName>
    <definedName name="НормаПП_на_УЕ">#REF!</definedName>
    <definedName name="НормаРостаУЕ">#REF!</definedName>
    <definedName name="ноя">#REF!</definedName>
    <definedName name="ноя2">#REF!</definedName>
    <definedName name="Нояб">#N/A</definedName>
    <definedName name="Ноябрь">#N/A</definedName>
    <definedName name="НП">[180]Исходные!$H$5</definedName>
    <definedName name="НПФ_АУП">'[148]Пер-Вл'!$A$40:$IV$40</definedName>
    <definedName name="НПФ_ПЭЭ">'[148]Пер-Вл'!$A$37:$IV$37</definedName>
    <definedName name="НПФ_ТП">'[148]Пер-Вл'!$A$38:$IV$38</definedName>
    <definedName name="нр">#REF!</definedName>
    <definedName name="нс">#REF!</definedName>
    <definedName name="НСРФ">[181]Регионы!$A$2:$A$90</definedName>
    <definedName name="НСРФ2">#REF!</definedName>
    <definedName name="ншш" hidden="1">{#N/A,#N/A,TRUE,"Лист1";#N/A,#N/A,TRUE,"Лист2";#N/A,#N/A,TRUE,"Лист3"}</definedName>
    <definedName name="_xlnm.Print_Area" localSheetId="1">Источники!$A$1:$H$53</definedName>
    <definedName name="_xlnm.Print_Area" localSheetId="0">Финплан!$A$1:$I$217</definedName>
    <definedName name="_xlnm.Print_Area">#REF!</definedName>
    <definedName name="Область_печати_ИМ">#REF!</definedName>
    <definedName name="Область_печати_ИМ_1">#REF!</definedName>
    <definedName name="Обучение_АУП">'[148]Пер-Вл'!$A$33:$IV$33</definedName>
    <definedName name="Обучение_ПЭЭ">'[148]Пер-Вл'!$A$30:$IV$30</definedName>
    <definedName name="Обучение_ТП">'[148]Пер-Вл'!$A$31:$IV$31</definedName>
    <definedName name="Объекты">[182]!Объекты</definedName>
    <definedName name="объем">#N/A</definedName>
    <definedName name="объем___0">#REF!</definedName>
    <definedName name="объем___0___0">#REF!</definedName>
    <definedName name="объем___0___0___0">#REF!</definedName>
    <definedName name="объем___0___0___0___0">#REF!</definedName>
    <definedName name="объем___0___0___2">#REF!</definedName>
    <definedName name="объем___0___0___3">#REF!</definedName>
    <definedName name="объем___0___0___4">#REF!</definedName>
    <definedName name="объем___0___1">#REF!</definedName>
    <definedName name="объем___0___10">#REF!</definedName>
    <definedName name="объем___0___12">#REF!</definedName>
    <definedName name="объем___0___2">#REF!</definedName>
    <definedName name="объем___0___2___0">#REF!</definedName>
    <definedName name="объем___0___3">#REF!</definedName>
    <definedName name="объем___0___4">#REF!</definedName>
    <definedName name="объем___0___5">#REF!</definedName>
    <definedName name="объем___0___6">#REF!</definedName>
    <definedName name="объем___0___8">#REF!</definedName>
    <definedName name="объем___1">#REF!</definedName>
    <definedName name="объем___1___0">#REF!</definedName>
    <definedName name="объем___10">#REF!</definedName>
    <definedName name="объем___10___0">NA()</definedName>
    <definedName name="объем___10___0___0">#REF!</definedName>
    <definedName name="объем___10___1">#REF!</definedName>
    <definedName name="объем___10___10">#REF!</definedName>
    <definedName name="объем___10___12">#REF!</definedName>
    <definedName name="объем___10___2">NA()</definedName>
    <definedName name="объем___10___4">NA()</definedName>
    <definedName name="объем___10___6">NA()</definedName>
    <definedName name="объем___10___8">NA()</definedName>
    <definedName name="объем___11">#REF!</definedName>
    <definedName name="объем___11___0">NA()</definedName>
    <definedName name="объем___11___10">#REF!</definedName>
    <definedName name="объем___11___2">#REF!</definedName>
    <definedName name="объем___11___4">#REF!</definedName>
    <definedName name="объем___11___6">#REF!</definedName>
    <definedName name="объем___11___8">#REF!</definedName>
    <definedName name="объем___12">NA()</definedName>
    <definedName name="объем___2">#REF!</definedName>
    <definedName name="объем___2___0">#REF!</definedName>
    <definedName name="объем___2___0___0">#REF!</definedName>
    <definedName name="объем___2___0___0___0">#REF!</definedName>
    <definedName name="объем___2___1">#REF!</definedName>
    <definedName name="объем___2___10">#REF!</definedName>
    <definedName name="объем___2___12">#REF!</definedName>
    <definedName name="объем___2___2">#REF!</definedName>
    <definedName name="объем___2___3">#REF!</definedName>
    <definedName name="объем___2___4">#REF!</definedName>
    <definedName name="объем___2___6">#REF!</definedName>
    <definedName name="объем___2___8">#REF!</definedName>
    <definedName name="объем___3">#REF!</definedName>
    <definedName name="объем___3___0">#REF!</definedName>
    <definedName name="объем___3___0___0">NA()</definedName>
    <definedName name="объем___3___10">#REF!</definedName>
    <definedName name="объем___3___2">#REF!</definedName>
    <definedName name="объем___3___3">#REF!</definedName>
    <definedName name="объем___3___4">#REF!</definedName>
    <definedName name="объем___3___6">#REF!</definedName>
    <definedName name="объем___3___8">#REF!</definedName>
    <definedName name="объем___4">#REF!</definedName>
    <definedName name="объем___4___0">NA()</definedName>
    <definedName name="объем___4___0___0">#REF!</definedName>
    <definedName name="объем___4___0___0___0">#REF!</definedName>
    <definedName name="объем___4___10">#REF!</definedName>
    <definedName name="объем___4___12">#REF!</definedName>
    <definedName name="объем___4___2">#REF!</definedName>
    <definedName name="объем___4___3">#REF!</definedName>
    <definedName name="объем___4___4">#REF!</definedName>
    <definedName name="объем___4___6">#REF!</definedName>
    <definedName name="объем___4___8">#REF!</definedName>
    <definedName name="объем___5">NA()</definedName>
    <definedName name="объем___5___0">#REF!</definedName>
    <definedName name="объем___5___0___0">#REF!</definedName>
    <definedName name="объем___5___0___0___0">#REF!</definedName>
    <definedName name="объем___5___3">NA()</definedName>
    <definedName name="объем___6">NA()</definedName>
    <definedName name="объем___6___0">#REF!</definedName>
    <definedName name="объем___6___0___0">#REF!</definedName>
    <definedName name="объем___6___0___0___0">#REF!</definedName>
    <definedName name="объем___6___1">#REF!</definedName>
    <definedName name="объем___6___10">#REF!</definedName>
    <definedName name="объем___6___12">#REF!</definedName>
    <definedName name="объем___6___2">#REF!</definedName>
    <definedName name="объем___6___4">#REF!</definedName>
    <definedName name="объем___6___6">#REF!</definedName>
    <definedName name="объем___6___8">#REF!</definedName>
    <definedName name="объем___7">#REF!</definedName>
    <definedName name="объем___7___0">#REF!</definedName>
    <definedName name="объем___7___10">#REF!</definedName>
    <definedName name="объем___7___2">#REF!</definedName>
    <definedName name="объем___7___4">#REF!</definedName>
    <definedName name="объем___7___6">#REF!</definedName>
    <definedName name="объем___7___8">#REF!</definedName>
    <definedName name="объем___8">#REF!</definedName>
    <definedName name="объем___8___0">#REF!</definedName>
    <definedName name="объем___8___0___0">#REF!</definedName>
    <definedName name="объем___8___0___0___0">#REF!</definedName>
    <definedName name="объем___8___1">#REF!</definedName>
    <definedName name="объем___8___10">#REF!</definedName>
    <definedName name="объем___8___12">#REF!</definedName>
    <definedName name="объем___8___2">#REF!</definedName>
    <definedName name="объем___8___4">#REF!</definedName>
    <definedName name="объем___8___6">#REF!</definedName>
    <definedName name="объем___8___8">#REF!</definedName>
    <definedName name="объем___9">#REF!</definedName>
    <definedName name="объем___9___0">#REF!</definedName>
    <definedName name="объем___9___0___0">#REF!</definedName>
    <definedName name="объем___9___0___0___0">#REF!</definedName>
    <definedName name="объем___9___10">#REF!</definedName>
    <definedName name="объем___9___2">#REF!</definedName>
    <definedName name="объем___9___4">#REF!</definedName>
    <definedName name="объем___9___6">#REF!</definedName>
    <definedName name="объем___9___8">#REF!</definedName>
    <definedName name="объем1">#REF!</definedName>
    <definedName name="огпорпарсм">#N/A</definedName>
    <definedName name="огтитимисмсмсва">#N/A</definedName>
    <definedName name="одкз110">'[142]ПС рек'!#REF!</definedName>
    <definedName name="одкз220">'[142]ПС рек'!#REF!</definedName>
    <definedName name="одкз35">'[142]ПС рек'!#REF!</definedName>
    <definedName name="окраска_05">[110]окраска!$C$7:$Z$30</definedName>
    <definedName name="окраска_06">[110]окраска!$C$35:$Z$58</definedName>
    <definedName name="окраска_07">[110]окраска!$C$63:$Z$86</definedName>
    <definedName name="окраска_08">[110]окраска!$C$91:$Z$114</definedName>
    <definedName name="окраска_09">[110]окраска!$C$119:$Z$142</definedName>
    <definedName name="окраска_10">[110]окраска!$C$147:$Z$170</definedName>
    <definedName name="окраска_11">[110]окраска!$C$175:$Z$198</definedName>
    <definedName name="окраска_12">[110]окраска!$C$203:$Z$226</definedName>
    <definedName name="окраска_13">[110]окраска!$C$231:$Z$254</definedName>
    <definedName name="окраска_14">[110]окраска!$C$259:$Z$282</definedName>
    <definedName name="окраска_15">[110]окраска!$C$287:$Z$310</definedName>
    <definedName name="окт">#REF!</definedName>
    <definedName name="окт2">#REF!</definedName>
    <definedName name="ол">'[183]ИТ-бюджет'!$L$5:$L$99</definedName>
    <definedName name="олдж">#N/A</definedName>
    <definedName name="олдолтрь">#N/A</definedName>
    <definedName name="Олег1">#N/A</definedName>
    <definedName name="олимпстрой_всего">'[146]Олимпстрой декабрь 2010'!$B$7:$B$48</definedName>
    <definedName name="олимпстрой_квартал">'[146]Олимпстрой декабрь 2010'!$AC$7:$AC$48</definedName>
    <definedName name="олимпстрой_оборудование">'[146]Олимпстрой декабрь 2010'!$C$7:$C$48</definedName>
    <definedName name="олимпстрой_период">'[146]Олимпстрой декабрь 2010'!$A$7:$A$48</definedName>
    <definedName name="олимпстрой_ПИР">'[146]Олимпстрой декабрь 2010'!$F$7:$F$48</definedName>
    <definedName name="олимпстрой_Прочие">'[146]Олимпстрой декабрь 2010'!$E$7:$E$48</definedName>
    <definedName name="олимпстрой_СМР">'[146]Олимпстрой декабрь 2010'!$D$7:$D$48</definedName>
    <definedName name="олло">#N/A</definedName>
    <definedName name="оллртимиава" hidden="1">{#N/A,#N/A,TRUE,"Лист1";#N/A,#N/A,TRUE,"Лист2";#N/A,#N/A,TRUE,"Лист3"}</definedName>
    <definedName name="олльимсаы">#N/A</definedName>
    <definedName name="олорлрорит">#N/A</definedName>
    <definedName name="олритиимсмсв">#N/A</definedName>
    <definedName name="олрлпо">#N/A</definedName>
    <definedName name="олрриоипрм">#N/A</definedName>
    <definedName name="олс">#N/A</definedName>
    <definedName name="омимимсмис">#N/A</definedName>
    <definedName name="ооо">#N/A</definedName>
    <definedName name="оопи" hidden="1">{#N/A,#N/A,FALSE,"Aging Summary";#N/A,#N/A,FALSE,"Ratio Analysis";#N/A,#N/A,FALSE,"Test 120 Day Accts";#N/A,#N/A,FALSE,"Tickmarks"}</definedName>
    <definedName name="Операция">#REF!</definedName>
    <definedName name="оплата">#REF!</definedName>
    <definedName name="опропроапрапра">#N/A</definedName>
    <definedName name="опрорпрпапрапрвава">#N/A</definedName>
    <definedName name="ОптРынок">'[31]Производство электроэнергии'!$A$23</definedName>
    <definedName name="ОРГ">#REF!</definedName>
    <definedName name="ОРГ_ВО">#REF!</definedName>
    <definedName name="ОРГ_ВС">#REF!</definedName>
    <definedName name="ОРГ_ТС">#REF!</definedName>
    <definedName name="ОРГ_УО">#REF!</definedName>
    <definedName name="Организация">#REF!</definedName>
    <definedName name="орлопапвпа">#N/A</definedName>
    <definedName name="орлороррлоорпапа" hidden="1">{#N/A,#N/A,TRUE,"Лист1";#N/A,#N/A,TRUE,"Лист2";#N/A,#N/A,TRUE,"Лист3"}</definedName>
    <definedName name="оро">#N/A</definedName>
    <definedName name="ороиприм">#N/A</definedName>
    <definedName name="оролпррпап">#N/A</definedName>
    <definedName name="ороорправ" hidden="1">{#N/A,#N/A,TRUE,"Лист1";#N/A,#N/A,TRUE,"Лист2";#N/A,#N/A,TRUE,"Лист3"}</definedName>
    <definedName name="оропоненеваыв">#N/A</definedName>
    <definedName name="оропорап">#N/A</definedName>
    <definedName name="оропрпрарпвч">#N/A</definedName>
    <definedName name="орорпрапвкак">#N/A</definedName>
    <definedName name="орорпропмрм">#N/A</definedName>
    <definedName name="орорпрпакв">#N/A</definedName>
    <definedName name="орортитмимисаа">#N/A</definedName>
    <definedName name="орп">[184]Смета!#REF!</definedName>
    <definedName name="орпорпаерв">#N/A</definedName>
    <definedName name="орпрмпачвуыф">#N/A</definedName>
    <definedName name="орримими">#N/A</definedName>
    <definedName name="ОсвоениеИмущества">#REF!</definedName>
    <definedName name="ОсвоениеИП">#REF!</definedName>
    <definedName name="ОсвоениеНИОКР">#REF!</definedName>
    <definedName name="Остат_стоимость">[154]Аморт.ускор!$B$4</definedName>
    <definedName name="отд">[0]!отд</definedName>
    <definedName name="отделы">[0]!отделы</definedName>
    <definedName name="отп">'[142]ПС рек'!#REF!</definedName>
    <definedName name="отп010">#REF!</definedName>
    <definedName name="отп010о">#REF!</definedName>
    <definedName name="отп020">#REF!</definedName>
    <definedName name="отп020о">#REF!</definedName>
    <definedName name="отп030">#REF!</definedName>
    <definedName name="отп030о">#REF!</definedName>
    <definedName name="отп040">#REF!</definedName>
    <definedName name="отп040о">#REF!</definedName>
    <definedName name="отп050">#REF!</definedName>
    <definedName name="отп050о">#REF!</definedName>
    <definedName name="отп060">#REF!</definedName>
    <definedName name="отп060о">#REF!</definedName>
    <definedName name="отп070">#REF!</definedName>
    <definedName name="отп070о">#REF!</definedName>
    <definedName name="отп080">#REF!</definedName>
    <definedName name="отп080о">#REF!</definedName>
    <definedName name="отп090">#REF!</definedName>
    <definedName name="отп090о">#REF!</definedName>
    <definedName name="отп100">#REF!</definedName>
    <definedName name="отп100о">#REF!</definedName>
    <definedName name="отп110">#REF!</definedName>
    <definedName name="отп110о">#REF!</definedName>
    <definedName name="отп120">#REF!</definedName>
    <definedName name="отп120о">#REF!</definedName>
    <definedName name="отп130">#REF!</definedName>
    <definedName name="отп130о">#REF!</definedName>
    <definedName name="отп140">#REF!</definedName>
    <definedName name="отп140о">#REF!</definedName>
    <definedName name="отп150">#REF!</definedName>
    <definedName name="отп150о">#REF!</definedName>
    <definedName name="отп160">#REF!</definedName>
    <definedName name="отп160о">#REF!</definedName>
    <definedName name="отп170">#REF!</definedName>
    <definedName name="отп170о">#REF!</definedName>
    <definedName name="отп35">'[142]ПС рек'!#REF!</definedName>
    <definedName name="отп35кВ">'[142]ПС рек'!#REF!</definedName>
    <definedName name="отпуск">#N/A</definedName>
    <definedName name="ОтпускИзЕНЭС">#REF!</definedName>
    <definedName name="Отсрочка_лп">'[154]Исходные даные'!$D$10</definedName>
    <definedName name="ОФ_а_с_пц">[110]рабочий!$CI$121:$CY$143</definedName>
    <definedName name="оф_н_а_2003_пц">'[110]Текущие цены'!#REF!</definedName>
    <definedName name="оф_н_а_2004">'[110]Текущие цены'!#REF!</definedName>
    <definedName name="ОХР.ТРУДА">#N/A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а">#REF!</definedName>
    <definedName name="памсмчвв" hidden="1">{#N/A,#N/A,TRUE,"Лист1";#N/A,#N/A,TRUE,"Лист2";#N/A,#N/A,TRUE,"Лист3"}</definedName>
    <definedName name="паопаорпопро">#N/A</definedName>
    <definedName name="папа" hidden="1">{"konoplin - Личное представление",#N/A,TRUE,"ФинПлан_1кв";"konoplin - Личное представление",#N/A,TRUE,"ФинПлан_2кв"}</definedName>
    <definedName name="папаорпрпрпр" hidden="1">{#N/A,#N/A,TRUE,"Лист1";#N/A,#N/A,TRUE,"Лист2";#N/A,#N/A,TRUE,"Лист3"}</definedName>
    <definedName name="парапаорар">#N/A</definedName>
    <definedName name="парпропа">'[185]Т-18-Инвестиции'!#REF!</definedName>
    <definedName name="пвп">'[186]ИТ-бюджет'!$L$5:$L$99</definedName>
    <definedName name="пВр">#REF!</definedName>
    <definedName name="пВрВс">#REF!</definedName>
    <definedName name="первый">#REF!</definedName>
    <definedName name="Период">#REF!</definedName>
    <definedName name="Период_Выбрано">[187]t_настройки!$I$84</definedName>
    <definedName name="Период_лизинг_мес">'[125]Лизинг ДГУ'!$E$9</definedName>
    <definedName name="ПериодБддс">#REF!</definedName>
    <definedName name="ПериодРегулирования">[105]Заголовок!$B$14</definedName>
    <definedName name="Периоды_18_2">'[88]18.2'!#REF!</definedName>
    <definedName name="пЗуВр">#REF!</definedName>
    <definedName name="пиримисмсмчсы">#N/A</definedName>
    <definedName name="план">[188]топография!#REF!</definedName>
    <definedName name="План_амортизации_РСК">#REF!</definedName>
    <definedName name="план1">[17]Таб1.1!#REF!</definedName>
    <definedName name="план12">[17]Таб1.1!#REF!</definedName>
    <definedName name="план56">#N/A</definedName>
    <definedName name="Планиркемый_объём_продаж_в_2008_году.">#REF!</definedName>
    <definedName name="Планируемый_объём_продаж">#REF!</definedName>
    <definedName name="Платежи">#REF!</definedName>
    <definedName name="пмисмсмсчсмч">#N/A</definedName>
    <definedName name="ПМС">#N/A</definedName>
    <definedName name="ПМС1">#N/A</definedName>
    <definedName name="ПН">[189]Исходные!$H$5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грешность_вычислений">#REF!</definedName>
    <definedName name="Подоперация">#REF!</definedName>
    <definedName name="ПОКАЗАТЕЛИ_ДОЛГОСР.ПРОГНОЗА">'[190]2002(v2)'!#REF!</definedName>
    <definedName name="показатель">#REF!</definedName>
    <definedName name="пол_нас_нн">#REF!</definedName>
    <definedName name="полбезпот">'[166]т1.15(смета8а)'!#REF!</definedName>
    <definedName name="полпот">'[166]т1.15(смета8а)'!#REF!</definedName>
    <definedName name="Поправочные_коэффициенты_по_письму_Госстроя_от_25.12.90">#N/A</definedName>
    <definedName name="Поправочные_коэффициенты_по_письму_Госстроя_от_25.12.90___0">#REF!</definedName>
    <definedName name="Поправочные_коэффициенты_по_письму_Госстроя_от_25.12.90___0___0">#REF!</definedName>
    <definedName name="Поправочные_коэффициенты_по_письму_Госстроя_от_25.12.90___0___0___0">#REF!</definedName>
    <definedName name="Поправочные_коэффициенты_по_письму_Госстроя_от_25.12.90___0___0___0___0">#REF!</definedName>
    <definedName name="Поправочные_коэффициенты_по_письму_Госстроя_от_25.12.90___0___0___2">#REF!</definedName>
    <definedName name="Поправочные_коэффициенты_по_письму_Госстроя_от_25.12.90___0___0___3">#REF!</definedName>
    <definedName name="Поправочные_коэффициенты_по_письму_Госстроя_от_25.12.90___0___0___4">#REF!</definedName>
    <definedName name="Поправочные_коэффициенты_по_письму_Госстроя_от_25.12.90___0___1">#REF!</definedName>
    <definedName name="Поправочные_коэффициенты_по_письму_Госстроя_от_25.12.90___0___10">#REF!</definedName>
    <definedName name="Поправочные_коэффициенты_по_письму_Госстроя_от_25.12.90___0___12">#REF!</definedName>
    <definedName name="Поправочные_коэффициенты_по_письму_Госстроя_от_25.12.90___0___2">#REF!</definedName>
    <definedName name="Поправочные_коэффициенты_по_письму_Госстроя_от_25.12.90___0___2___0">#REF!</definedName>
    <definedName name="Поправочные_коэффициенты_по_письму_Госстроя_от_25.12.90___0___3">#REF!</definedName>
    <definedName name="Поправочные_коэффициенты_по_письму_Госстроя_от_25.12.90___0___3___0">#REF!</definedName>
    <definedName name="Поправочные_коэффициенты_по_письму_Госстроя_от_25.12.90___0___4">#REF!</definedName>
    <definedName name="Поправочные_коэффициенты_по_письму_Госстроя_от_25.12.90___0___5">#REF!</definedName>
    <definedName name="Поправочные_коэффициенты_по_письму_Госстроя_от_25.12.90___0___6">#REF!</definedName>
    <definedName name="Поправочные_коэффициенты_по_письму_Госстроя_от_25.12.90___0___8">#REF!</definedName>
    <definedName name="Поправочные_коэффициенты_по_письму_Госстроя_от_25.12.90___1">#REF!</definedName>
    <definedName name="Поправочные_коэффициенты_по_письму_Госстроя_от_25.12.90___1___0">#REF!</definedName>
    <definedName name="Поправочные_коэффициенты_по_письму_Госстроя_от_25.12.90___1___3">#REF!</definedName>
    <definedName name="Поправочные_коэффициенты_по_письму_Госстроя_от_25.12.90___10">#REF!</definedName>
    <definedName name="Поправочные_коэффициенты_по_письму_Госстроя_от_25.12.90___10___0">NA()</definedName>
    <definedName name="Поправочные_коэффициенты_по_письму_Госстроя_от_25.12.90___10___0___0">#REF!</definedName>
    <definedName name="Поправочные_коэффициенты_по_письму_Госстроя_от_25.12.90___10___1">#REF!</definedName>
    <definedName name="Поправочные_коэффициенты_по_письму_Госстроя_от_25.12.90___10___10">#REF!</definedName>
    <definedName name="Поправочные_коэффициенты_по_письму_Госстроя_от_25.12.90___10___12">#REF!</definedName>
    <definedName name="Поправочные_коэффициенты_по_письму_Госстроя_от_25.12.90___10___2">NA()</definedName>
    <definedName name="Поправочные_коэффициенты_по_письму_Госстроя_от_25.12.90___10___4">NA()</definedName>
    <definedName name="Поправочные_коэффициенты_по_письму_Госстроя_от_25.12.90___10___6">NA()</definedName>
    <definedName name="Поправочные_коэффициенты_по_письму_Госстроя_от_25.12.90___10___8">NA()</definedName>
    <definedName name="Поправочные_коэффициенты_по_письму_Госстроя_от_25.12.90___11">#REF!</definedName>
    <definedName name="Поправочные_коэффициенты_по_письму_Госстроя_от_25.12.90___11___0">NA()</definedName>
    <definedName name="Поправочные_коэффициенты_по_письму_Госстроя_от_25.12.90___11___10">#REF!</definedName>
    <definedName name="Поправочные_коэффициенты_по_письму_Госстроя_от_25.12.90___11___2">#REF!</definedName>
    <definedName name="Поправочные_коэффициенты_по_письму_Госстроя_от_25.12.90___11___4">#REF!</definedName>
    <definedName name="Поправочные_коэффициенты_по_письму_Госстроя_от_25.12.90___11___6">#REF!</definedName>
    <definedName name="Поправочные_коэффициенты_по_письму_Госстроя_от_25.12.90___11___8">#REF!</definedName>
    <definedName name="Поправочные_коэффициенты_по_письму_Госстроя_от_25.12.90___12">NA()</definedName>
    <definedName name="Поправочные_коэффициенты_по_письму_Госстроя_от_25.12.90___2">#REF!</definedName>
    <definedName name="Поправочные_коэффициенты_по_письму_Госстроя_от_25.12.90___2___0">#REF!</definedName>
    <definedName name="Поправочные_коэффициенты_по_письму_Госстроя_от_25.12.90___2___0___0">#REF!</definedName>
    <definedName name="Поправочные_коэффициенты_по_письму_Госстроя_от_25.12.90___2___0___0___0">#REF!</definedName>
    <definedName name="Поправочные_коэффициенты_по_письму_Госстроя_от_25.12.90___2___1">#REF!</definedName>
    <definedName name="Поправочные_коэффициенты_по_письму_Госстроя_от_25.12.90___2___10">#REF!</definedName>
    <definedName name="Поправочные_коэффициенты_по_письму_Госстроя_от_25.12.90___2___12">#REF!</definedName>
    <definedName name="Поправочные_коэффициенты_по_письму_Госстроя_от_25.12.90___2___2">#REF!</definedName>
    <definedName name="Поправочные_коэффициенты_по_письму_Госстроя_от_25.12.90___2___3">#REF!</definedName>
    <definedName name="Поправочные_коэффициенты_по_письму_Госстроя_от_25.12.90___2___4">#REF!</definedName>
    <definedName name="Поправочные_коэффициенты_по_письму_Госстроя_от_25.12.90___2___6">#REF!</definedName>
    <definedName name="Поправочные_коэффициенты_по_письму_Госстроя_от_25.12.90___2___8">#REF!</definedName>
    <definedName name="Поправочные_коэффициенты_по_письму_Госстроя_от_25.12.90___3">#REF!</definedName>
    <definedName name="Поправочные_коэффициенты_по_письму_Госстроя_от_25.12.90___3___0">#REF!</definedName>
    <definedName name="Поправочные_коэффициенты_по_письму_Госстроя_от_25.12.90___3___0___0">NA()</definedName>
    <definedName name="Поправочные_коэффициенты_по_письму_Госстроя_от_25.12.90___3___0___2">#REF!</definedName>
    <definedName name="Поправочные_коэффициенты_по_письму_Госстроя_от_25.12.90___3___0___3">NA()</definedName>
    <definedName name="Поправочные_коэффициенты_по_письму_Госстроя_от_25.12.90___3___10">#REF!</definedName>
    <definedName name="Поправочные_коэффициенты_по_письму_Госстроя_от_25.12.90___3___2">#REF!</definedName>
    <definedName name="Поправочные_коэффициенты_по_письму_Госстроя_от_25.12.90___3___3">#REF!</definedName>
    <definedName name="Поправочные_коэффициенты_по_письму_Госстроя_от_25.12.90___3___4">#REF!</definedName>
    <definedName name="Поправочные_коэффициенты_по_письму_Госстроя_от_25.12.90___3___6">#REF!</definedName>
    <definedName name="Поправочные_коэффициенты_по_письму_Госстроя_от_25.12.90___3___8">#REF!</definedName>
    <definedName name="Поправочные_коэффициенты_по_письму_Госстроя_от_25.12.90___4">#REF!</definedName>
    <definedName name="Поправочные_коэффициенты_по_письму_Госстроя_от_25.12.90___4___0">NA()</definedName>
    <definedName name="Поправочные_коэффициенты_по_письму_Госстроя_от_25.12.90___4___0___0">#REF!</definedName>
    <definedName name="Поправочные_коэффициенты_по_письму_Госстроя_от_25.12.90___4___0___0___0">#REF!</definedName>
    <definedName name="Поправочные_коэффициенты_по_письму_Госстроя_от_25.12.90___4___0___2">#REF!</definedName>
    <definedName name="Поправочные_коэффициенты_по_письму_Госстроя_от_25.12.90___4___0___4">#REF!</definedName>
    <definedName name="Поправочные_коэффициенты_по_письму_Госстроя_от_25.12.90___4___10">#REF!</definedName>
    <definedName name="Поправочные_коэффициенты_по_письму_Госстроя_от_25.12.90___4___12">#REF!</definedName>
    <definedName name="Поправочные_коэффициенты_по_письму_Госстроя_от_25.12.90___4___2">#REF!</definedName>
    <definedName name="Поправочные_коэффициенты_по_письму_Госстроя_от_25.12.90___4___3">#REF!</definedName>
    <definedName name="Поправочные_коэффициенты_по_письму_Госстроя_от_25.12.90___4___3___0">#REF!</definedName>
    <definedName name="Поправочные_коэффициенты_по_письму_Госстроя_от_25.12.90___4___4">#REF!</definedName>
    <definedName name="Поправочные_коэффициенты_по_письму_Госстроя_от_25.12.90___4___6">#REF!</definedName>
    <definedName name="Поправочные_коэффициенты_по_письму_Госстроя_от_25.12.90___4___8">#REF!</definedName>
    <definedName name="Поправочные_коэффициенты_по_письму_Госстроя_от_25.12.90___5">NA()</definedName>
    <definedName name="Поправочные_коэффициенты_по_письму_Госстроя_от_25.12.90___5___0">#REF!</definedName>
    <definedName name="Поправочные_коэффициенты_по_письму_Госстроя_от_25.12.90___5___0___0">#REF!</definedName>
    <definedName name="Поправочные_коэффициенты_по_письму_Госстроя_от_25.12.90___5___0___0___0">#REF!</definedName>
    <definedName name="Поправочные_коэффициенты_по_письму_Госстроя_от_25.12.90___5___3">NA()</definedName>
    <definedName name="Поправочные_коэффициенты_по_письму_Госстроя_от_25.12.90___6">NA()</definedName>
    <definedName name="Поправочные_коэффициенты_по_письму_Госстроя_от_25.12.90___6___0">#REF!</definedName>
    <definedName name="Поправочные_коэффициенты_по_письму_Госстроя_от_25.12.90___6___0___0">#REF!</definedName>
    <definedName name="Поправочные_коэффициенты_по_письму_Госстроя_от_25.12.90___6___0___0___0">#REF!</definedName>
    <definedName name="Поправочные_коэффициенты_по_письму_Госстроя_от_25.12.90___6___1">#REF!</definedName>
    <definedName name="Поправочные_коэффициенты_по_письму_Госстроя_от_25.12.90___6___10">#REF!</definedName>
    <definedName name="Поправочные_коэффициенты_по_письму_Госстроя_от_25.12.90___6___12">#REF!</definedName>
    <definedName name="Поправочные_коэффициенты_по_письму_Госстроя_от_25.12.90___6___2">#REF!</definedName>
    <definedName name="Поправочные_коэффициенты_по_письму_Госстроя_от_25.12.90___6___4">#REF!</definedName>
    <definedName name="Поправочные_коэффициенты_по_письму_Госстроя_от_25.12.90___6___6">#REF!</definedName>
    <definedName name="Поправочные_коэффициенты_по_письму_Госстроя_от_25.12.90___6___8">#REF!</definedName>
    <definedName name="Поправочные_коэффициенты_по_письму_Госстроя_от_25.12.90___7">#REF!</definedName>
    <definedName name="Поправочные_коэффициенты_по_письму_Госстроя_от_25.12.90___7___0">#REF!</definedName>
    <definedName name="Поправочные_коэффициенты_по_письму_Госстроя_от_25.12.90___7___10">#REF!</definedName>
    <definedName name="Поправочные_коэффициенты_по_письму_Госстроя_от_25.12.90___7___2">#REF!</definedName>
    <definedName name="Поправочные_коэффициенты_по_письму_Госстроя_от_25.12.90___7___4">#REF!</definedName>
    <definedName name="Поправочные_коэффициенты_по_письму_Госстроя_от_25.12.90___7___6">#REF!</definedName>
    <definedName name="Поправочные_коэффициенты_по_письму_Госстроя_от_25.12.90___7___8">#REF!</definedName>
    <definedName name="Поправочные_коэффициенты_по_письму_Госстроя_от_25.12.90___8">#REF!</definedName>
    <definedName name="Поправочные_коэффициенты_по_письму_Госстроя_от_25.12.90___8___0">#REF!</definedName>
    <definedName name="Поправочные_коэффициенты_по_письму_Госстроя_от_25.12.90___8___0___0">#REF!</definedName>
    <definedName name="Поправочные_коэффициенты_по_письму_Госстроя_от_25.12.90___8___0___0___0">#REF!</definedName>
    <definedName name="Поправочные_коэффициенты_по_письму_Госстроя_от_25.12.90___8___1">#REF!</definedName>
    <definedName name="Поправочные_коэффициенты_по_письму_Госстроя_от_25.12.90___8___10">#REF!</definedName>
    <definedName name="Поправочные_коэффициенты_по_письму_Госстроя_от_25.12.90___8___12">#REF!</definedName>
    <definedName name="Поправочные_коэффициенты_по_письму_Госстроя_от_25.12.90___8___2">#REF!</definedName>
    <definedName name="Поправочные_коэффициенты_по_письму_Госстроя_от_25.12.90___8___4">#REF!</definedName>
    <definedName name="Поправочные_коэффициенты_по_письму_Госстроя_от_25.12.90___8___6">#REF!</definedName>
    <definedName name="Поправочные_коэффициенты_по_письму_Госстроя_от_25.12.90___8___8">#REF!</definedName>
    <definedName name="Поправочные_коэффициенты_по_письму_Госстроя_от_25.12.90___9">#REF!</definedName>
    <definedName name="Поправочные_коэффициенты_по_письму_Госстроя_от_25.12.90___9___0">#REF!</definedName>
    <definedName name="Поправочные_коэффициенты_по_письму_Госстроя_от_25.12.90___9___0___0">#REF!</definedName>
    <definedName name="Поправочные_коэффициенты_по_письму_Госстроя_от_25.12.90___9___0___0___0">#REF!</definedName>
    <definedName name="Поправочные_коэффициенты_по_письму_Госстроя_от_25.12.90___9___10">#REF!</definedName>
    <definedName name="Поправочные_коэффициенты_по_письму_Госстроя_от_25.12.90___9___2">#REF!</definedName>
    <definedName name="Поправочные_коэффициенты_по_письму_Госстроя_от_25.12.90___9___4">#REF!</definedName>
    <definedName name="Поправочные_коэффициенты_по_письму_Госстроя_от_25.12.90___9___6">#REF!</definedName>
    <definedName name="Поправочные_коэффициенты_по_письму_Госстроя_от_25.12.90___9___8">#REF!</definedName>
    <definedName name="Порог_проверки">#REF!</definedName>
    <definedName name="Порог_Резервный_Фонд">#REF!</definedName>
    <definedName name="порпол">'[191]ИТ-бюджет'!$L$5:$L$99</definedName>
    <definedName name="ПоследнийГод">[105]Заголовок!$B$16</definedName>
    <definedName name="пост_hwsw">'[30]Поставщики и субподрядчики'!$B$10:$B$17</definedName>
    <definedName name="пост_serv">'[30]Поставщики и субподрядчики'!$B$32:$B$40</definedName>
    <definedName name="пост_support">'[30]Поставщики и субподрядчики'!$B$21:$B$28</definedName>
    <definedName name="ПотериНорма">#REF!</definedName>
    <definedName name="ПотериТЭ">[31]Лист!$A$400</definedName>
    <definedName name="ПотериФакт">#REF!</definedName>
    <definedName name="ПОТР._РЫНОКДП">[16]vec!#REF!</definedName>
    <definedName name="Потреб_вып_всего">'[110]Текущие цены'!#REF!</definedName>
    <definedName name="Потреб_вып_оф_н_цпг">'[110]Текущие цены'!#REF!</definedName>
    <definedName name="пп">#REF!</definedName>
    <definedName name="ПП_Адлер_1кв">[146]ПП!$N$13:$N$42</definedName>
    <definedName name="ПП_Адлер_2кв">[146]ПП!$O$13:$O$42</definedName>
    <definedName name="ПП_Адлер_3кв">[146]ПП!$P$13:$P$42</definedName>
    <definedName name="ПП_Адлер_4кв">[146]ПП!$Q$13:$Q$42</definedName>
    <definedName name="ПП_Адлер_вид_работ">[146]ПП!$D$13:$D$42</definedName>
    <definedName name="ПП_Адлер_способ">[146]ПП!$I$13:$I$42</definedName>
    <definedName name="ппп">#REF!</definedName>
    <definedName name="пппп">#N/A</definedName>
    <definedName name="пПрВр">#REF!</definedName>
    <definedName name="ппрпрро">'[10]MTO REV.2(ARMOR)'!#REF!</definedName>
    <definedName name="ппрр">'[10]MTO REV.2(ARMOR)'!#REF!</definedName>
    <definedName name="пр">#REF!</definedName>
    <definedName name="правовая_форма">'[145]Первичные данные'!$B$22</definedName>
    <definedName name="праорарпвкав">#N/A</definedName>
    <definedName name="Предприятие">'[145]Первичные данные'!$B$7</definedName>
    <definedName name="прибыль">#N/A</definedName>
    <definedName name="Прибыль_RAB">#REF!</definedName>
    <definedName name="Прибыль_Масса">#REF!</definedName>
    <definedName name="Прибыль_Метод">#REF!</definedName>
    <definedName name="Прибыль_ПроцентОС">#REF!</definedName>
    <definedName name="Прибыль_ПроцентСС">#REF!</definedName>
    <definedName name="Прибыль_ФД">#REF!</definedName>
    <definedName name="прибыль3" hidden="1">{#N/A,#N/A,TRUE,"Лист1";#N/A,#N/A,TRUE,"Лист2";#N/A,#N/A,TRUE,"Лист3"}</definedName>
    <definedName name="Признак">'[142]ПС рек'!#REF!</definedName>
    <definedName name="приоб">#REF!</definedName>
    <definedName name="приобр">#REF!</definedName>
    <definedName name="ПриростУЕ">'[148]Пер-Вл'!#REF!</definedName>
    <definedName name="Приход_расход">#REF!</definedName>
    <definedName name="про" hidden="1">{#N/A,#N/A,FALSE,"Aging Summary";#N/A,#N/A,FALSE,"Ratio Analysis";#N/A,#N/A,FALSE,"Test 120 Day Accts";#N/A,#N/A,FALSE,"Tickmarks"}</definedName>
    <definedName name="пробная">#REF!</definedName>
    <definedName name="Прогноз_Вып_пц">[110]рабочий!$Y$240:$AP$262</definedName>
    <definedName name="Прогноз_вып_цпг">'[110]Текущие цены'!#REF!</definedName>
    <definedName name="Прогноз97">[192]ПРОГНОЗ_1!#REF!</definedName>
    <definedName name="ПрогРеализ_Дох">#REF!</definedName>
    <definedName name="ПрогРеализ_Прод">#REF!</definedName>
    <definedName name="ПрогРеализ_Прочее">#REF!</definedName>
    <definedName name="проект">#REF!</definedName>
    <definedName name="проект2">#REF!</definedName>
    <definedName name="производители" hidden="1">'[9]на 1 тут'!#REF!</definedName>
    <definedName name="пропорпшгршг">#N/A</definedName>
    <definedName name="пропр">#REF!</definedName>
    <definedName name="пропропрспро">#REF!</definedName>
    <definedName name="Просмотр">[119]Содержание!$C$36</definedName>
    <definedName name="ПроцВыбр">'[193]По Концерну Эксп'!$P$7</definedName>
    <definedName name="Процент_за_кредит">'[154]Исходные даные'!$D$19</definedName>
    <definedName name="Процент_за_кредит2">'[194]Исходные данные'!#REF!</definedName>
    <definedName name="прочее">'[142]ПС рек'!#REF!</definedName>
    <definedName name="Прочие_электроэнергии">'[130]Производство электроэнергии'!$A$132</definedName>
    <definedName name="прош_год">#REF!</definedName>
    <definedName name="прп010">#REF!</definedName>
    <definedName name="прп010о">#REF!</definedName>
    <definedName name="прп020">#REF!</definedName>
    <definedName name="прп020о">#REF!</definedName>
    <definedName name="прп030">#REF!</definedName>
    <definedName name="прп030о">#REF!</definedName>
    <definedName name="прп040">#REF!</definedName>
    <definedName name="прп040о">#REF!</definedName>
    <definedName name="прп050">#REF!</definedName>
    <definedName name="прп050о">#REF!</definedName>
    <definedName name="прп060">#REF!</definedName>
    <definedName name="прп060о">#REF!</definedName>
    <definedName name="прп070">#REF!</definedName>
    <definedName name="прп070о">#REF!</definedName>
    <definedName name="прп080">#REF!</definedName>
    <definedName name="прп080о">#REF!</definedName>
    <definedName name="прп090">#REF!</definedName>
    <definedName name="прп090о">#REF!</definedName>
    <definedName name="прп100">#REF!</definedName>
    <definedName name="прп100о">#REF!</definedName>
    <definedName name="прп110">#REF!</definedName>
    <definedName name="прп110о">#REF!</definedName>
    <definedName name="прп120">#REF!</definedName>
    <definedName name="прп120о">#REF!</definedName>
    <definedName name="прп130">#REF!</definedName>
    <definedName name="прп130о">#REF!</definedName>
    <definedName name="прп140">#REF!</definedName>
    <definedName name="прп140о">#REF!</definedName>
    <definedName name="прп150">#REF!</definedName>
    <definedName name="прп150о">#REF!</definedName>
    <definedName name="прп160">#REF!</definedName>
    <definedName name="прп160о">#REF!</definedName>
    <definedName name="прп170">#REF!</definedName>
    <definedName name="прп170о">#REF!</definedName>
    <definedName name="прпрапапвавав">#N/A</definedName>
    <definedName name="прпропорпрпр" hidden="1">{#N/A,#N/A,TRUE,"Лист1";#N/A,#N/A,TRUE,"Лист2";#N/A,#N/A,TRUE,"Лист3"}</definedName>
    <definedName name="прпропрпрпорп">#N/A</definedName>
    <definedName name="прпрп">#REF!</definedName>
    <definedName name="пррпрпрпорпроп">#N/A</definedName>
    <definedName name="пс">#REF!</definedName>
    <definedName name="ПСФСК">'[195]ПС ФСК'!$A$1:$A$41</definedName>
    <definedName name="ПЭ">[105]Справочники!$A$10:$A$11</definedName>
    <definedName name="р">#REF!</definedName>
    <definedName name="рагпл">#N/A</definedName>
    <definedName name="рапмапыввя">#N/A</definedName>
    <definedName name="РасходыНаПотери">#REF!</definedName>
    <definedName name="Расч.нал.дорог">#REF!</definedName>
    <definedName name="Расч.нал.имущества">[121]Лист1!#REF!</definedName>
    <definedName name="расч.среднегодовой">#REF!</definedName>
    <definedName name="Расч_счет">'[145]Первичные данные'!$B$9</definedName>
    <definedName name="Расчет_амортизации">#REF!</definedName>
    <definedName name="Расчет_НДС">'[196]БФ-2-5-П'!$B$6</definedName>
    <definedName name="Расчет_НПр">'[197]НП-2-12-П'!$B$6</definedName>
    <definedName name="Расчет_среднегодовой_стоимости_имущества_предприятия">[121]Лист1!#REF!</definedName>
    <definedName name="расчетНИОКР">[121]Лист1!#REF!</definedName>
    <definedName name="Расчетный_курс__UAH_USD">#REF!</definedName>
    <definedName name="расш">#REF!</definedName>
    <definedName name="расш.">#REF!</definedName>
    <definedName name="Расш.формы16МГТС">[121]Лист1!#REF!</definedName>
    <definedName name="расшифр.ф.2">[121]Лист1!#REF!</definedName>
    <definedName name="Расшифровка">#REF!</definedName>
    <definedName name="РГК">[105]Справочники!$A$4:$A$4</definedName>
    <definedName name="РД">#REF!</definedName>
    <definedName name="ревизия">[30]Set!$B$112:$B$121</definedName>
    <definedName name="_xlnm.Recorder">#REF!</definedName>
    <definedName name="Рентабельность">#REF!</definedName>
    <definedName name="ри">#N/A</definedName>
    <definedName name="риооо">#REF!</definedName>
    <definedName name="рис1" hidden="1">{#N/A,#N/A,TRUE,"Лист1";#N/A,#N/A,TRUE,"Лист2";#N/A,#N/A,TRUE,"Лист3"}</definedName>
    <definedName name="ркенвапапрарп">#N/A</definedName>
    <definedName name="РКО">[30]Set!$A$17:$A$20</definedName>
    <definedName name="рмпп">#N/A</definedName>
    <definedName name="рол">'[135]Т-18-Инвестиции'!#REF!</definedName>
    <definedName name="ролрпраправ">#N/A</definedName>
    <definedName name="роо">#N/A</definedName>
    <definedName name="роорпрпваы">#N/A</definedName>
    <definedName name="ропопопмо">#N/A</definedName>
    <definedName name="ропор">#N/A</definedName>
    <definedName name="рортимсчвы" hidden="1">{#N/A,#N/A,TRUE,"Лист1";#N/A,#N/A,TRUE,"Лист2";#N/A,#N/A,TRUE,"Лист3"}</definedName>
    <definedName name="Рост_курса">'[194]Исходные данные'!#REF!</definedName>
    <definedName name="рпарпапрап">#N/A</definedName>
    <definedName name="рпо">'[123]ИТ-бюджет'!$L$5:$L$99</definedName>
    <definedName name="рпплордлпава">#N/A</definedName>
    <definedName name="рпрпмимимссмваы">#N/A</definedName>
    <definedName name="ррапав" hidden="1">{#N/A,#N/A,TRUE,"Лист1";#N/A,#N/A,TRUE,"Лист2";#N/A,#N/A,TRUE,"Лист3"}</definedName>
    <definedName name="ррдрдд">'[10]MTO REV.2(ARMOR)'!#REF!</definedName>
    <definedName name="рск2">#N/A</definedName>
    <definedName name="рск3">#N/A</definedName>
    <definedName name="рсср">#N/A</definedName>
    <definedName name="РЭК.покуп.">[0]!РЭК.покуп.</definedName>
    <definedName name="с">[0]!с</definedName>
    <definedName name="с_уч_доп">[153]Source!$H$1</definedName>
    <definedName name="с_учетом_доп">[198]Source!$G$1</definedName>
    <definedName name="с1">#N/A</definedName>
    <definedName name="С21">#REF!</definedName>
    <definedName name="СальдоПереток">'[31]Производство электроэнергии'!$A$38</definedName>
    <definedName name="сапвпавапвапвп">#N/A</definedName>
    <definedName name="сваеррта">#N/A</definedName>
    <definedName name="света">'[13]См-2 Шатурс сети  проект работы'!#REF!</definedName>
    <definedName name="сВЗиС_ПВР">[146]ПВР_9!$AM$2:$AM$5745</definedName>
    <definedName name="свмпвппв">#N/A</definedName>
    <definedName name="свод1">[199]топография!#REF!</definedName>
    <definedName name="Сводный_бюджет_прям_затрат_РСК">#REF!</definedName>
    <definedName name="Свыше_280_до_600">[161]штат!#REF!</definedName>
    <definedName name="СДП">'[178]17СВОД-ПУ'!$A$114:$IV$114</definedName>
    <definedName name="СДТУ">'[142]ПС рек'!#REF!</definedName>
    <definedName name="себ">#N/A</definedName>
    <definedName name="себестоимость2">#N/A</definedName>
    <definedName name="Секция_баланса">[156]Значения!$C$2</definedName>
    <definedName name="Секция_БДДС">[156]Значения!$B$2:$B$6</definedName>
    <definedName name="Секция_БДР">[156]Значения!$A$2:$A$6</definedName>
    <definedName name="семь">#REF!</definedName>
    <definedName name="сен">#REF!</definedName>
    <definedName name="сен2">#REF!</definedName>
    <definedName name="СИЗ">#REF!</definedName>
    <definedName name="сиитьь" hidden="1">{#N/A,#N/A,TRUE,"Лист1";#N/A,#N/A,TRUE,"Лист2";#N/A,#N/A,TRUE,"Лист3"}</definedName>
    <definedName name="ск">#N/A</definedName>
    <definedName name="см">#REF!</definedName>
    <definedName name="см_">'[128]4НКУ'!$AO$26</definedName>
    <definedName name="см_1б">'[200]1_из'!$U$52</definedName>
    <definedName name="см_2">'[201]2РЗ'!$AF$116</definedName>
    <definedName name="см_2_база">'[201]2РЗ'!$AF$117</definedName>
    <definedName name="см_3">'[201]3конф'!$L$40</definedName>
    <definedName name="см_3_база">'[201]3конф'!$M$43</definedName>
    <definedName name="см_3пр">'[200]3_пр'!$AM$31</definedName>
    <definedName name="см_4">'[200]4_РЗ'!$AM$80</definedName>
    <definedName name="см_4б">'[200]4_РЗ'!$AM$81</definedName>
    <definedName name="см_5">'[200]5_конф'!$L$37</definedName>
    <definedName name="см_5б">'[200]5_конф'!$L$39</definedName>
    <definedName name="см_6">'[200]6_НКУ'!$AN$30</definedName>
    <definedName name="см_6б">'[200]6_НКУ'!$AN$31</definedName>
    <definedName name="смета" hidden="1">#REF!</definedName>
    <definedName name="Смета6">'[202]См-2 Шатурс сети  проект работы'!#REF!</definedName>
    <definedName name="СметаЗатрат_Виды">#REF!</definedName>
    <definedName name="смр_код">[146]Source!$A$2:$B$14</definedName>
    <definedName name="СНП" hidden="1">#REF!</definedName>
    <definedName name="СОmpRus">[0]!СОmpRus</definedName>
    <definedName name="СОБ">'[142]ПС рек'!#REF!</definedName>
    <definedName name="Собст">'[157]эл ст'!$A$360:$IV$360</definedName>
    <definedName name="Собств">'[157]эл ст'!$A$369:$IV$369</definedName>
    <definedName name="сокращение">#N/A</definedName>
    <definedName name="сомп">#N/A</definedName>
    <definedName name="сомпас">#N/A</definedName>
    <definedName name="СоцРасходы_АУП">'[148]Пер-Вл'!$A$26:$IV$26</definedName>
    <definedName name="СоцРАсходы_ПЭЭ">'[148]Пер-Вл'!$A$23:$IV$23</definedName>
    <definedName name="СоцРАсходы_ТП">'[148]Пер-Вл'!$A$24:$IV$24</definedName>
    <definedName name="Спецодежда">'[168] спецодежда'!$G$12</definedName>
    <definedName name="Список_ДЗО">[151]t_Настройки!$B$7:$B$20</definedName>
    <definedName name="список_контр.котловой">[203]t_Настройки!$B$42:$B$53</definedName>
    <definedName name="Список_контрагентов">[151]t_Настройки!$B$36:$B$39</definedName>
    <definedName name="Список_Контрагенты">[204]Параметры!$E$5:$E$368</definedName>
    <definedName name="Список_филиалов">[151]t_Настройки!$B$23:$B$26</definedName>
    <definedName name="список_филиалов1">[151]t_Настройки!$B$29:$B$33</definedName>
    <definedName name="Средний_ежегодный_рост_объёмов_продаж">#REF!</definedName>
    <definedName name="Срок_кредита2">'[194]Исходные данные'!#REF!</definedName>
    <definedName name="Срок_реализации">#REF!</definedName>
    <definedName name="СрокОкупаемости">#REF!</definedName>
    <definedName name="СрокПроекта">[119]Служебный!$A$23</definedName>
    <definedName name="СрокСтрва">#REF!</definedName>
    <definedName name="СрокСтрва1">[119]Таблица1!$C$6</definedName>
    <definedName name="сс">[0]!сс</definedName>
    <definedName name="сс_или_субчик">[146]ПВР_9!$AQ$2:$AQ$5745</definedName>
    <definedName name="сссс">[0]!сссс</definedName>
    <definedName name="ссы">[0]!ссы</definedName>
    <definedName name="ссы2">#N/A</definedName>
    <definedName name="ст">[30]Set!$A$4:$A$5</definedName>
    <definedName name="ставка">#REF!</definedName>
    <definedName name="Ставка_дисконт">'[194]Исходные данные'!$C$36</definedName>
    <definedName name="Ставка_ЕСН">0.26</definedName>
    <definedName name="ставка_НДС">18%</definedName>
    <definedName name="Ставка_по_лизингу">'[125]Исходные данные тариф электрика'!$D$154</definedName>
    <definedName name="Ставка_С_В">'[158]Вариант XIII (аренда ГТУ)'!$D$162</definedName>
    <definedName name="СтавкаWACC">'[178]17СВОД-ПУ'!$A$115:$IV$115</definedName>
    <definedName name="СтавкаАмортизации">#REF!</definedName>
    <definedName name="СтавкаДепозитов">#REF!</definedName>
    <definedName name="СтавкаДивидендов">#REF!</definedName>
    <definedName name="СтавкаДКЗ">#REF!</definedName>
    <definedName name="СтавкаЕСН">#REF!</definedName>
    <definedName name="СтавкаНДС">#REF!</definedName>
    <definedName name="СтавкаНП">#REF!</definedName>
    <definedName name="СтавкаСНС">#REF!</definedName>
    <definedName name="ставки_налогов">'[205]Таблица А13'!$A$14:$IV$14,'[205]Таблица А13'!$A$16:$IV$16,'[205]Таблица А13'!$A$18:$IV$18,'[205]Таблица А13'!$A$20:$IV$20,'[205]Таблица А13'!$A$24:$IV$24,'[205]Таблица А13'!$A$26:$IV$26,'[205]Таблица А13'!$A$28:$IV$28,'[205]Таблица А13'!$A$30:$IV$30,'[205]Таблица А13'!$A$32:$IV$32,'[205]Таблица А13'!$A$38:$IV$38,'[205]Таблица А13'!$A$40:$IV$40</definedName>
    <definedName name="Стартовые_инвестиции">#REF!</definedName>
    <definedName name="Статус">[156]Значения!$F$2:$F$6</definedName>
    <definedName name="Статья">#REF!</definedName>
    <definedName name="СтатьяБддсКодВ1С">#REF!</definedName>
    <definedName name="СтатьяБддсЭтоГруппа">#REF!</definedName>
    <definedName name="сто">#REF!</definedName>
    <definedName name="Стоимость_одной_ДЭС">'[168]Итого затраты'!$C$9</definedName>
    <definedName name="Стр_Кот">[31]структура!$A$38</definedName>
    <definedName name="Стр_ПерТЭ">[31]структура!$A$48</definedName>
    <definedName name="Стр_ПерЭЭ">[31]структура!$A$16</definedName>
    <definedName name="Стр_ПрТЭ">[31]структура!$A$26</definedName>
    <definedName name="Стр_ПрЭЭ">[31]структура!$A$5</definedName>
    <definedName name="Стр_ТЭС">[31]структура!$A$32</definedName>
    <definedName name="Стр_Финансы">[31]структура!$A$84</definedName>
    <definedName name="Стр_Финансы2">[31]структура!$A$49</definedName>
    <definedName name="страх">#REF!</definedName>
    <definedName name="страхов">#REF!</definedName>
    <definedName name="сумма_по_договору">#REF!</definedName>
    <definedName name="сумма010">#REF!</definedName>
    <definedName name="сумма020">#REF!</definedName>
    <definedName name="сумма030">#REF!</definedName>
    <definedName name="сумма040">#REF!</definedName>
    <definedName name="сумма050">#REF!</definedName>
    <definedName name="сумма060">#REF!</definedName>
    <definedName name="сумма070">#REF!</definedName>
    <definedName name="сумма080">#REF!</definedName>
    <definedName name="сумма090">#REF!</definedName>
    <definedName name="сумма100">#REF!</definedName>
    <definedName name="сумма110">#REF!</definedName>
    <definedName name="сумма120">#REF!</definedName>
    <definedName name="сумма130">#REF!</definedName>
    <definedName name="сумма140">#REF!</definedName>
    <definedName name="сумма150">#REF!</definedName>
    <definedName name="сумма160">#REF!</definedName>
    <definedName name="сумма170">#REF!</definedName>
    <definedName name="сумма180">#REF!</definedName>
    <definedName name="сумма190">#REF!</definedName>
    <definedName name="сумма200">#REF!</definedName>
    <definedName name="сумма210">#REF!</definedName>
    <definedName name="сумма220">#REF!</definedName>
    <definedName name="сумма230">#REF!</definedName>
    <definedName name="сумма240">#REF!</definedName>
    <definedName name="сумма250">#REF!</definedName>
    <definedName name="сумма260">#REF!</definedName>
    <definedName name="сумма270">#REF!</definedName>
    <definedName name="сумма280">#REF!</definedName>
    <definedName name="сумма290">#REF!</definedName>
    <definedName name="сумма291">#REF!</definedName>
    <definedName name="сумма292">#REF!</definedName>
    <definedName name="СуммаБддс">#REF!</definedName>
    <definedName name="Сургут">NA()</definedName>
    <definedName name="счета">#REF!</definedName>
    <definedName name="т">[0]!т</definedName>
    <definedName name="т_аб_пл_1">'[166]т1.15(смета8а)'!#REF!</definedName>
    <definedName name="т_сбыт_1">'[166]т1.15(смета8а)'!#REF!</definedName>
    <definedName name="т11всего_1">[31]Т11!$B$38</definedName>
    <definedName name="т11всего_2">[31]Т11!$B$69</definedName>
    <definedName name="т12п1_1">[102]Т12!$A$10</definedName>
    <definedName name="т12п1_2">[102]Т12!$A$22</definedName>
    <definedName name="т12п2_1">[102]Т12!$A$15</definedName>
    <definedName name="т12п2_2">[102]Т12!$A$27</definedName>
    <definedName name="т19.1п16">[31]Т19.1!$B$39</definedName>
    <definedName name="т1п15">[31]Т1!$B$36</definedName>
    <definedName name="т2п11">[31]Т2!$B$42</definedName>
    <definedName name="т2п12">[31]Т2!$B$47</definedName>
    <definedName name="т2п13">[31]Т2!$B$48</definedName>
    <definedName name="т3итого">[31]Т3!$B$31</definedName>
    <definedName name="т3п3">[102]Т3!#REF!</definedName>
    <definedName name="т6п5_1">[31]Т6!$B$12</definedName>
    <definedName name="т6п5_2">[31]Т6!$B$18</definedName>
    <definedName name="т7п4_1">[31]Т7!$B$20</definedName>
    <definedName name="т7п4_2">[31]Т7!$B$37</definedName>
    <definedName name="т7п5_1">[31]Т7!$B$22</definedName>
    <definedName name="т7п5_2">[31]Т7!$B$39</definedName>
    <definedName name="т7п6_1">[31]Т7!$B$25</definedName>
    <definedName name="т7п6_2">[31]Т7!$B$42</definedName>
    <definedName name="т8п1">[31]Т8!$B$8</definedName>
    <definedName name="Таблица_N_2">#REF!</definedName>
    <definedName name="Таблица_СтатьиБДДС">[206]Параметры!$AJ$5:$AM$321</definedName>
    <definedName name="таблица2">[121]Лист1!#REF!</definedName>
    <definedName name="таблица25">[121]Лист1!#REF!</definedName>
    <definedName name="таня">#N/A</definedName>
    <definedName name="тар">#REF!</definedName>
    <definedName name="тариф">#REF!</definedName>
    <definedName name="тд">[207]Смета!#REF!</definedName>
    <definedName name="тдолл">#REF!</definedName>
    <definedName name="тек">[128]См.1!$AN$66</definedName>
    <definedName name="тек_ц">'[208]3оос_новая'!$AK$76</definedName>
    <definedName name="текмес">#REF!</definedName>
    <definedName name="текмес2">#REF!</definedName>
    <definedName name="тепло">#N/A</definedName>
    <definedName name="тепло_h_ТехЭк">[119]ТехЭк!$A$55:$IV$55</definedName>
    <definedName name="тепло_Инд">[119]общий!$B$51</definedName>
    <definedName name="тепло_реализация">#REF!,#REF!</definedName>
    <definedName name="тепло_реализация2">[119]Таблица2!$A$17:$IV$23,[119]Таблица2!$A$27:$IV$27</definedName>
    <definedName name="тепло_ТехЭк">[205]ТехЭк!$A$9:$IV$9,[205]ТехЭк!$A$17:$IV$17,[205]ТехЭк!$A$19:$IV$19,[205]ТехЭк!$A$20:$IV$20,[205]ТехЭк!$A$22:$IV$22,[205]ТехЭк!$A$23:$IV$23,[205]ТехЭк!$A$27:$IV$27,[205]ТехЭк!$A$32:$IV$32,[205]ТехЭк!$A$34:$IV$34,[205]ТехЭк!$A$57:$IV$57</definedName>
    <definedName name="тепло_ТехЭк1">[119]ТехЭк!$A$9:$IV$9,[119]ТехЭк!$A$17:$IV$17,[119]ТехЭк!$A$19:$IV$19,[119]ТехЭк!$A$20:$IV$20,[119]ТехЭк!$A$22:$IV$22,[119]ТехЭк!$A$23:$IV$23,[119]ТехЭк!$A$27:$IV$27,[119]ТехЭк!$A$32:$IV$32,[119]ТехЭк!$A$34:$IV$34,[119]ТехЭк!$A$57:$IV$57</definedName>
    <definedName name="тепло_топливо">#REF!,#REF!</definedName>
    <definedName name="тепло_топливо1">[119]Таблица5!$A$6:$IV$6,[119]Таблица5!$A$9:$IV$10</definedName>
    <definedName name="тепло_топливо2">[119]Таблица5!$A$6:$IV$6,[119]Таблица5!$A$9:$IV$10</definedName>
    <definedName name="тип_этапа">[30]Set!$A$38:$A$40</definedName>
    <definedName name="ТипОперацииБддсВКолонке">#REF!</definedName>
    <definedName name="ТипОперацииБддсВСтроке">#REF!</definedName>
    <definedName name="ткд010">#REF!</definedName>
    <definedName name="ткд020">#REF!</definedName>
    <definedName name="ткд030">#REF!</definedName>
    <definedName name="ткд040">#REF!</definedName>
    <definedName name="ткд050">#REF!</definedName>
    <definedName name="ткд060">#REF!</definedName>
    <definedName name="ткд070">#REF!</definedName>
    <definedName name="ткд080">#REF!</definedName>
    <definedName name="ткд090">#REF!</definedName>
    <definedName name="ткд100">#REF!</definedName>
    <definedName name="ткд110">#REF!</definedName>
    <definedName name="ткд120">#REF!</definedName>
    <definedName name="ткд130">#REF!</definedName>
    <definedName name="ткд140">#REF!</definedName>
    <definedName name="ткд150">#REF!</definedName>
    <definedName name="ткд160">#REF!</definedName>
    <definedName name="ткд170">#REF!</definedName>
    <definedName name="ткд180">#REF!</definedName>
    <definedName name="ткд190">#REF!</definedName>
    <definedName name="ткд200">#REF!</definedName>
    <definedName name="ткд210">#REF!</definedName>
    <definedName name="ткд220">#REF!</definedName>
    <definedName name="ткд230">#REF!</definedName>
    <definedName name="ткд240">#REF!</definedName>
    <definedName name="ткд250">#REF!</definedName>
    <definedName name="ткд260">#REF!</definedName>
    <definedName name="топ1">#REF!</definedName>
    <definedName name="топ2">#REF!</definedName>
    <definedName name="топл.">[0]!топл.</definedName>
    <definedName name="топо">#REF!</definedName>
    <definedName name="топогр1">#REF!</definedName>
    <definedName name="топограф">#REF!</definedName>
    <definedName name="торо">BlankMacro1</definedName>
    <definedName name="тп" hidden="1">{#N/A,#N/A,TRUE,"Лист1";#N/A,#N/A,TRUE,"Лист2";#N/A,#N/A,TRUE,"Лист3"}</definedName>
    <definedName name="ТПм">'[209]НВВ утв тарифы'!$H$17</definedName>
    <definedName name="тр">[48]топография!#REF!</definedName>
    <definedName name="третий">#REF!</definedName>
    <definedName name="ТС1">#REF!</definedName>
    <definedName name="ттт">#REF!</definedName>
    <definedName name="ть">#N/A</definedName>
    <definedName name="ТЭП2" hidden="1">{#N/A,#N/A,TRUE,"Лист1";#N/A,#N/A,TRUE,"Лист2";#N/A,#N/A,TRUE,"Лист3"}</definedName>
    <definedName name="Тэс">'[210]расчет тарифов'!#REF!</definedName>
    <definedName name="ТЭЦ">#REF!</definedName>
    <definedName name="Тюменьэнерго">#REF!</definedName>
    <definedName name="у">[0]!у</definedName>
    <definedName name="у1">#N/A</definedName>
    <definedName name="уа">'[211]ИТ-бюджет'!$L$5:$L$99</definedName>
    <definedName name="уакувпа">'[212]ИТ-бюджет'!$L$5:$L$99</definedName>
    <definedName name="ув.П.З.">[121]Лист1!#REF!</definedName>
    <definedName name="ув.расч.нал.имущества">[121]Лист1!#REF!</definedName>
    <definedName name="ув.форма05МГТС">[121]Лист1!#REF!</definedName>
    <definedName name="уваупа">'[213]ИТ-бюджет'!$L$5:$L$99</definedName>
    <definedName name="увп">'[214]ИТ-бюджет'!$L$5:$L$98</definedName>
    <definedName name="увяз.нал.ниокр">[121]Лист1!#REF!</definedName>
    <definedName name="увяз.НИОКР">[121]Лист1!#REF!</definedName>
    <definedName name="увяз.таб.34">[121]Лист1!#REF!</definedName>
    <definedName name="увяз.ф.14">[121]Лист1!#REF!</definedName>
    <definedName name="увязк.нал.дороги">#REF!</definedName>
    <definedName name="увязк.нал.имущества">#REF!</definedName>
    <definedName name="увязк.нал.продаж">#REF!</definedName>
    <definedName name="увязк.НИОКР">#REF!</definedName>
    <definedName name="увязк.П.З.">#REF!</definedName>
    <definedName name="увязк.среднегод.ст.имущества">#REF!</definedName>
    <definedName name="увязк.Ф.1">#REF!</definedName>
    <definedName name="увязк.Ф.14">#REF!</definedName>
    <definedName name="увязк.Ф.18">#REF!</definedName>
    <definedName name="увязк.Ф.2">#REF!</definedName>
    <definedName name="увязк.Ф.22">#REF!</definedName>
    <definedName name="увязк.Ф.4">#REF!</definedName>
    <definedName name="увязк.Ф.5з">#REF!</definedName>
    <definedName name="увязки1П">[121]Лист1!#REF!</definedName>
    <definedName name="УГОЛЬ">[105]Справочники!$A$18:$A$19</definedName>
    <definedName name="уепа">#REF!</definedName>
    <definedName name="уепау">#REF!</definedName>
    <definedName name="ук">#N/A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>#N/A</definedName>
    <definedName name="уп">'[215]ИТ-бюджет'!$L$5:$L$99</definedName>
    <definedName name="упавп">'[191]ИТ-бюджет'!$L$5:$L$99</definedName>
    <definedName name="упакуп">#REF!</definedName>
    <definedName name="УслугиТОиР_ГС">#REF!</definedName>
    <definedName name="УслугиТОиР_ЭСС">#REF!</definedName>
    <definedName name="уу">#N/A</definedName>
    <definedName name="УФ">#N/A</definedName>
    <definedName name="уцуц">#REF!</definedName>
    <definedName name="УчестьСлияние">#REF!</definedName>
    <definedName name="уыавыапвпаворорол" hidden="1">{#N/A,#N/A,TRUE,"Лист1";#N/A,#N/A,TRUE,"Лист2";#N/A,#N/A,TRUE,"Лист3"}</definedName>
    <definedName name="уываываывыпавыа">#N/A</definedName>
    <definedName name="уыукпе">#N/A</definedName>
    <definedName name="ф">[0]!ф</definedName>
    <definedName name="ф.10">[121]Лист1!#REF!</definedName>
    <definedName name="ф.11">[216]Лист1!#REF!</definedName>
    <definedName name="ф.12">[216]Лист1!#REF!</definedName>
    <definedName name="ф.14">[121]Лист1!#REF!</definedName>
    <definedName name="ф.14МГТС">[121]Лист1!#REF!</definedName>
    <definedName name="ф.15">[121]Лист1!#REF!</definedName>
    <definedName name="ф.16">[121]Лист1!#REF!</definedName>
    <definedName name="ф.17">[121]Лист1!#REF!</definedName>
    <definedName name="ф.18">[121]Лист1!#REF!</definedName>
    <definedName name="ф.19">'[217]Пояснение '!$I$1</definedName>
    <definedName name="ф.1П">[121]Лист1!#REF!</definedName>
    <definedName name="ф.22">[121]Лист1!#REF!</definedName>
    <definedName name="ф.23">[121]Лист1!#REF!</definedName>
    <definedName name="ф.26">[121]Лист1!#REF!</definedName>
    <definedName name="ф.27">[121]Лист1!#REF!</definedName>
    <definedName name="ф.28">[121]Лист1!#REF!</definedName>
    <definedName name="ф.29">[121]Лист1!#REF!</definedName>
    <definedName name="ф.3">[216]Лист1!#REF!</definedName>
    <definedName name="ф.5">[216]Лист1!#REF!</definedName>
    <definedName name="ф.8">[121]Лист1!#REF!</definedName>
    <definedName name="ф2">'[218]план 2000'!$G$643</definedName>
    <definedName name="факт1">[17]Таб1.1!#REF!</definedName>
    <definedName name="Фактический_объём_продаж_в_2007">#REF!</definedName>
    <definedName name="Фактический_объём_продаж_в_2007_году.">#REF!</definedName>
    <definedName name="фам">#N/A</definedName>
    <definedName name="фев">#REF!</definedName>
    <definedName name="фев2">#REF!</definedName>
    <definedName name="Физобъёмы">[219]SILICATE!#REF!</definedName>
    <definedName name="Филиал">#REF!</definedName>
    <definedName name="фнд010">#REF!</definedName>
    <definedName name="фнд020">#REF!</definedName>
    <definedName name="фнд030">#REF!</definedName>
    <definedName name="фнд040">#REF!</definedName>
    <definedName name="фнд050">#REF!</definedName>
    <definedName name="фнд060">#REF!</definedName>
    <definedName name="фнд070">#REF!</definedName>
    <definedName name="фнд080">#REF!</definedName>
    <definedName name="фнд090">#REF!</definedName>
    <definedName name="фнд100">#REF!</definedName>
    <definedName name="фнд110">#REF!</definedName>
    <definedName name="фнд120">#REF!</definedName>
    <definedName name="фнд130">#REF!</definedName>
    <definedName name="фнд140">#REF!</definedName>
    <definedName name="фнд150">#REF!</definedName>
    <definedName name="фнд160">#REF!</definedName>
    <definedName name="фнд170">#REF!</definedName>
    <definedName name="фнд180">#REF!</definedName>
    <definedName name="фнд190">#REF!</definedName>
    <definedName name="фнд200">#REF!</definedName>
    <definedName name="фнд210">#REF!</definedName>
    <definedName name="фнд220">#REF!</definedName>
    <definedName name="фнд230">#REF!</definedName>
    <definedName name="фнд240">#REF!</definedName>
    <definedName name="фнд250">#REF!</definedName>
    <definedName name="фнд260">#REF!</definedName>
    <definedName name="фо">[220]Лист1!#REF!</definedName>
    <definedName name="фо_а_н_пц">[110]рабочий!$AR$240:$BI$263</definedName>
    <definedName name="фо_а_с_пц">[110]рабочий!$AS$202:$BI$224</definedName>
    <definedName name="фо_н_03">[110]рабочий!$X$305:$X$327</definedName>
    <definedName name="фо_н_04">[110]рабочий!$X$335:$X$357</definedName>
    <definedName name="Форма">#N/A</definedName>
    <definedName name="форма_собственности">'[145]Первичные данные'!$B$21</definedName>
    <definedName name="Форма10МГТС">#REF!</definedName>
    <definedName name="форма12">#REF!</definedName>
    <definedName name="форма14">#REF!</definedName>
    <definedName name="Форма15">#REF!</definedName>
    <definedName name="Форма155">#REF!</definedName>
    <definedName name="форма16">#REF!</definedName>
    <definedName name="форма18">#REF!</definedName>
    <definedName name="форма19">#REF!</definedName>
    <definedName name="форма1П">#REF!</definedName>
    <definedName name="Форма2">#REF!</definedName>
    <definedName name="форма20">#REF!</definedName>
    <definedName name="форма22">#REF!</definedName>
    <definedName name="форма23">#REF!</definedName>
    <definedName name="форма26">#REF!</definedName>
    <definedName name="форма26МГТС">[216]Лист1!$K$1</definedName>
    <definedName name="форма27">#REF!</definedName>
    <definedName name="форма28">#REF!</definedName>
    <definedName name="форма29">#REF!</definedName>
    <definedName name="форма4">#REF!</definedName>
    <definedName name="форма5з">#REF!</definedName>
    <definedName name="форма8">#REF!</definedName>
    <definedName name="ФОТ">[161]штат!#REF!</definedName>
    <definedName name="ФОТ_АУП">'[148]Пер-Вл'!$A$19:$IV$19</definedName>
    <definedName name="ФОТ_ПЭЭ">'[148]Пер-Вл'!$A$16:$IV$16</definedName>
    <definedName name="ФОТ_ТП">'[148]Пер-Вл'!$A$18:$IV$18</definedName>
    <definedName name="ФОТ1">#REF!</definedName>
    <definedName name="фунт">#REF!</definedName>
    <definedName name="Фунт_стерлингов">'[174]Исходные данные и тариф ЭЛЕКТР'!$D$178</definedName>
    <definedName name="фф">'[221]Гр5(о)'!#REF!</definedName>
    <definedName name="ффф">#REF!</definedName>
    <definedName name="фффффф">#REF!</definedName>
    <definedName name="фыаспит">#N/A</definedName>
    <definedName name="х">[0]!х</definedName>
    <definedName name="хх">#REF!</definedName>
    <definedName name="хэзббббшоолп">#N/A</definedName>
    <definedName name="ц">[0]!ц</definedName>
    <definedName name="ц1">#N/A</definedName>
    <definedName name="цена">#N/A</definedName>
    <definedName name="цена___0">#REF!</definedName>
    <definedName name="цена___0___0">#REF!</definedName>
    <definedName name="цена___0___0___0">#REF!</definedName>
    <definedName name="цена___0___0___0___0">#REF!</definedName>
    <definedName name="цена___0___0___2">#REF!</definedName>
    <definedName name="цена___0___0___3">#REF!</definedName>
    <definedName name="цена___0___0___4">#REF!</definedName>
    <definedName name="цена___0___1">#REF!</definedName>
    <definedName name="цена___0___10">#REF!</definedName>
    <definedName name="цена___0___12">#REF!</definedName>
    <definedName name="цена___0___2">#REF!</definedName>
    <definedName name="цена___0___2___0">#REF!</definedName>
    <definedName name="цена___0___3">#REF!</definedName>
    <definedName name="цена___0___4">#REF!</definedName>
    <definedName name="цена___0___5">#REF!</definedName>
    <definedName name="цена___0___6">#REF!</definedName>
    <definedName name="цена___0___8">#REF!</definedName>
    <definedName name="цена___1">#REF!</definedName>
    <definedName name="цена___1___0">#REF!</definedName>
    <definedName name="цена___10">#REF!</definedName>
    <definedName name="цена___10___0">NA()</definedName>
    <definedName name="цена___10___0___0">#REF!</definedName>
    <definedName name="цена___10___1">#REF!</definedName>
    <definedName name="цена___10___10">#REF!</definedName>
    <definedName name="цена___10___12">#REF!</definedName>
    <definedName name="цена___10___2">NA()</definedName>
    <definedName name="цена___10___4">NA()</definedName>
    <definedName name="цена___10___6">NA()</definedName>
    <definedName name="цена___10___8">NA()</definedName>
    <definedName name="цена___11">#REF!</definedName>
    <definedName name="цена___11___0">NA()</definedName>
    <definedName name="цена___11___10">#REF!</definedName>
    <definedName name="цена___11___2">#REF!</definedName>
    <definedName name="цена___11___4">#REF!</definedName>
    <definedName name="цена___11___6">#REF!</definedName>
    <definedName name="цена___11___8">#REF!</definedName>
    <definedName name="цена___12">NA()</definedName>
    <definedName name="цена___2">#REF!</definedName>
    <definedName name="цена___2___0">#REF!</definedName>
    <definedName name="цена___2___0___0">#REF!</definedName>
    <definedName name="цена___2___0___0___0">#REF!</definedName>
    <definedName name="цена___2___1">#REF!</definedName>
    <definedName name="цена___2___10">#REF!</definedName>
    <definedName name="цена___2___12">#REF!</definedName>
    <definedName name="цена___2___2">#REF!</definedName>
    <definedName name="цена___2___3">#REF!</definedName>
    <definedName name="цена___2___4">#REF!</definedName>
    <definedName name="цена___2___6">#REF!</definedName>
    <definedName name="цена___2___8">#REF!</definedName>
    <definedName name="цена___3">#REF!</definedName>
    <definedName name="цена___3___0">#REF!</definedName>
    <definedName name="цена___3___0___0">NA()</definedName>
    <definedName name="цена___3___10">#REF!</definedName>
    <definedName name="цена___3___2">#REF!</definedName>
    <definedName name="цена___3___3">#REF!</definedName>
    <definedName name="цена___3___4">#REF!</definedName>
    <definedName name="цена___3___6">#REF!</definedName>
    <definedName name="цена___3___8">#REF!</definedName>
    <definedName name="цена___4">#REF!</definedName>
    <definedName name="цена___4___0">NA()</definedName>
    <definedName name="цена___4___0___0">#REF!</definedName>
    <definedName name="цена___4___0___0___0">#REF!</definedName>
    <definedName name="цена___4___10">#REF!</definedName>
    <definedName name="цена___4___12">#REF!</definedName>
    <definedName name="цена___4___2">#REF!</definedName>
    <definedName name="цена___4___3">#REF!</definedName>
    <definedName name="цена___4___4">#REF!</definedName>
    <definedName name="цена___4___6">#REF!</definedName>
    <definedName name="цена___4___8">#REF!</definedName>
    <definedName name="цена___5">NA()</definedName>
    <definedName name="цена___5___0">#REF!</definedName>
    <definedName name="цена___5___0___0">#REF!</definedName>
    <definedName name="цена___5___0___0___0">#REF!</definedName>
    <definedName name="цена___5___3">NA()</definedName>
    <definedName name="цена___6">NA()</definedName>
    <definedName name="цена___6___0">#REF!</definedName>
    <definedName name="цена___6___0___0">#REF!</definedName>
    <definedName name="цена___6___0___0___0">#REF!</definedName>
    <definedName name="цена___6___1">#REF!</definedName>
    <definedName name="цена___6___10">#REF!</definedName>
    <definedName name="цена___6___12">#REF!</definedName>
    <definedName name="цена___6___2">#REF!</definedName>
    <definedName name="цена___6___4">#REF!</definedName>
    <definedName name="цена___6___6">#REF!</definedName>
    <definedName name="цена___6___8">#REF!</definedName>
    <definedName name="цена___7">#REF!</definedName>
    <definedName name="цена___7___0">#REF!</definedName>
    <definedName name="цена___7___10">#REF!</definedName>
    <definedName name="цена___7___2">#REF!</definedName>
    <definedName name="цена___7___4">#REF!</definedName>
    <definedName name="цена___7___6">#REF!</definedName>
    <definedName name="цена___7___8">#REF!</definedName>
    <definedName name="цена___8">#REF!</definedName>
    <definedName name="цена___8___0">#REF!</definedName>
    <definedName name="цена___8___0___0">#REF!</definedName>
    <definedName name="цена___8___0___0___0">#REF!</definedName>
    <definedName name="цена___8___1">#REF!</definedName>
    <definedName name="цена___8___10">#REF!</definedName>
    <definedName name="цена___8___12">#REF!</definedName>
    <definedName name="цена___8___2">#REF!</definedName>
    <definedName name="цена___8___4">#REF!</definedName>
    <definedName name="цена___8___6">#REF!</definedName>
    <definedName name="цена___8___8">#REF!</definedName>
    <definedName name="цена___9">#REF!</definedName>
    <definedName name="цена___9___0">#REF!</definedName>
    <definedName name="цена___9___0___0">#REF!</definedName>
    <definedName name="цена___9___0___0___0">#REF!</definedName>
    <definedName name="цена___9___10">#REF!</definedName>
    <definedName name="цена___9___2">#REF!</definedName>
    <definedName name="цена___9___4">#REF!</definedName>
    <definedName name="цена___9___6">#REF!</definedName>
    <definedName name="цена___9___8">#REF!</definedName>
    <definedName name="цис">#REF!</definedName>
    <definedName name="цу">[0]!цу</definedName>
    <definedName name="цуа">#N/A</definedName>
    <definedName name="цупакувп">'[222]ИТ-бюджет'!$L$5:$L$98</definedName>
    <definedName name="цц">#REF!</definedName>
    <definedName name="чавапвапвавав">#N/A</definedName>
    <definedName name="челдн">#REF!</definedName>
    <definedName name="черновик">#N/A</definedName>
    <definedName name="четвертый">#REF!</definedName>
    <definedName name="Численность_АУПИА">'[148]Пер-Вл'!$A$13:$IV$13</definedName>
    <definedName name="Численность_АУПФ">'[148]Пер-Вл'!$A$12:$IV$12</definedName>
    <definedName name="Численность_ПЭЭ">'[148]Пер-Вл'!$A$9:$IV$9</definedName>
    <definedName name="Численность_ТП">'[148]Пер-Вл'!$A$10:$IV$10</definedName>
    <definedName name="Число_часов_аренды_ДЭС">'[125]Исходные данные тариф электрика'!$D$151</definedName>
    <definedName name="чист.активы">[216]Лист1!$K$2</definedName>
    <definedName name="Чистый_денежный_поток">#REF!</definedName>
    <definedName name="Ш_СК">[31]Ш_Передача_ЭЭ!$A$79</definedName>
    <definedName name="шглоьотьиита">#N/A</definedName>
    <definedName name="шгншногрппрпр">#N/A</definedName>
    <definedName name="шгоропропрап">#N/A</definedName>
    <definedName name="шгшрормпавкаы" hidden="1">{#N/A,#N/A,TRUE,"Лист1";#N/A,#N/A,TRUE,"Лист2";#N/A,#N/A,TRUE,"Лист3"}</definedName>
    <definedName name="шгшщгшпрпрапа">#N/A</definedName>
    <definedName name="шир_дан">#REF!</definedName>
    <definedName name="шир_отч">#REF!</definedName>
    <definedName name="шир_прош">#REF!</definedName>
    <definedName name="шир_тек">#REF!</definedName>
    <definedName name="шоапвваыаыф" hidden="1">{#N/A,#N/A,TRUE,"Лист1";#N/A,#N/A,TRUE,"Лист2";#N/A,#N/A,TRUE,"Лист3"}</definedName>
    <definedName name="шогоитими">#N/A</definedName>
    <definedName name="шооитиаавч" hidden="1">{#N/A,#N/A,TRUE,"Лист1";#N/A,#N/A,TRUE,"Лист2";#N/A,#N/A,TRUE,"Лист3"}</definedName>
    <definedName name="шорорррпапра">#N/A</definedName>
    <definedName name="шоррпвакуф">#N/A</definedName>
    <definedName name="шорттисаавч">#N/A</definedName>
    <definedName name="штлоррпммпачв">#N/A</definedName>
    <definedName name="шш">#REF!</definedName>
    <definedName name="шшшшшо">#N/A</definedName>
    <definedName name="шщщолоорпап">#N/A</definedName>
    <definedName name="щ">#N/A</definedName>
    <definedName name="щзллторм">#N/A</definedName>
    <definedName name="щзшщлщщошшо">#N/A</definedName>
    <definedName name="щзшщшщгшроо">#N/A</definedName>
    <definedName name="щоллопекв">#N/A</definedName>
    <definedName name="щомекв">#N/A</definedName>
    <definedName name="щшгшиекв">#N/A</definedName>
    <definedName name="щшлдолрорми" hidden="1">{#N/A,#N/A,TRUE,"Лист1";#N/A,#N/A,TRUE,"Лист2";#N/A,#N/A,TRUE,"Лист3"}</definedName>
    <definedName name="щшолььти">#N/A</definedName>
    <definedName name="щшропса">#N/A</definedName>
    <definedName name="щшщгтропрпвс">#N/A</definedName>
    <definedName name="щщ">#REF!</definedName>
    <definedName name="ы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[0]!ыв</definedName>
    <definedName name="ывпкывк">#N/A</definedName>
    <definedName name="ывпмьпь">#N/A</definedName>
    <definedName name="ывпыпвфкпа">#REF!</definedName>
    <definedName name="ывявапро">#N/A</definedName>
    <definedName name="Ыгь" hidden="1">{#N/A,#N/A,FALSE,"Aging Summary";#N/A,#N/A,FALSE,"Ratio Analysis";#N/A,#N/A,FALSE,"Test 120 Day Accts";#N/A,#N/A,FALSE,"Tickmarks"}</definedName>
    <definedName name="ымпы">#N/A</definedName>
    <definedName name="ыпр">#N/A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>#N/A</definedName>
    <definedName name="ыыы" hidden="1">{#N/A,#N/A,FALSE,"Себестоимсть-97"}</definedName>
    <definedName name="ыыы1" hidden="1">{#N/A,#N/A,FALSE,"Себестоимсть-97"}</definedName>
    <definedName name="ыыыы">[0]!ыыыы</definedName>
    <definedName name="ьдлдорппо">#REF!</definedName>
    <definedName name="ьлжьлэ">#N/A</definedName>
    <definedName name="ЬЬ">'[223]ИТОГИ  по Н,Р,Э,Q'!$A$2:$IV$4</definedName>
    <definedName name="ььтлдолртот">#N/A</definedName>
    <definedName name="ььь">#REF!</definedName>
    <definedName name="Э">#REF!</definedName>
    <definedName name="эж">#REF!</definedName>
    <definedName name="эк1">#REF!</definedName>
    <definedName name="эко">#REF!</definedName>
    <definedName name="эко1">#REF!</definedName>
    <definedName name="экол.1">[224]топография!#REF!</definedName>
    <definedName name="экол1">#REF!</definedName>
    <definedName name="экол2">#REF!</definedName>
    <definedName name="экология">NA()</definedName>
    <definedName name="электроэнер">#REF!</definedName>
    <definedName name="электроэнергия">#REF!</definedName>
    <definedName name="эм">#REF!</definedName>
    <definedName name="ээ">#N/A</definedName>
    <definedName name="ю">#N/A</definedName>
    <definedName name="ю.ююю">[225]Эффект!$F$13</definedName>
    <definedName name="юбьбютьи" hidden="1">{#N/A,#N/A,TRUE,"Лист1";#N/A,#N/A,TRUE,"Лист2";#N/A,#N/A,TRUE,"Лист3"}</definedName>
    <definedName name="юлолтррпв" hidden="1">{#N/A,#N/A,TRUE,"Лист1";#N/A,#N/A,TRUE,"Лист2";#N/A,#N/A,TRUE,"Лист3"}</definedName>
    <definedName name="юю">P1_T29?item_ext?2СТ.Э</definedName>
    <definedName name="юююю">#REF!</definedName>
    <definedName name="ююююююю">#N/A</definedName>
    <definedName name="я">[0]!я</definedName>
    <definedName name="Яблоко">'[226]1. Исходная инф. и перемещение'!#REF!</definedName>
    <definedName name="янв">#REF!</definedName>
    <definedName name="янв2">#REF!</definedName>
    <definedName name="январь_кварт">[146]Source!$A$49:$B$60</definedName>
    <definedName name="январь_кварт_I">[146]Source!$C$49:$D$60</definedName>
    <definedName name="Янтарьэнерго">#REF!</definedName>
    <definedName name="яя">#N/A</definedName>
    <definedName name="яяя">#N/A</definedName>
    <definedName name="もりた">#REF!</definedName>
    <definedName name="템플리트모듈1">BlankMacro1</definedName>
    <definedName name="템플리트모듈2">BlankMacro1</definedName>
    <definedName name="템플리트모듈3">BlankMacro1</definedName>
    <definedName name="템플리트모듈4">BlankMacro1</definedName>
    <definedName name="템플리트모듈5">BlankMacro1</definedName>
    <definedName name="템플리트모듈6">BlankMacro1</definedName>
    <definedName name="피팅">BlankMacro1</definedName>
    <definedName name="勝">#REF!</definedName>
    <definedName name="工事">#REF!</definedName>
    <definedName name="現法">#REF!</definedName>
    <definedName name="直轄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3" l="1"/>
  <c r="G7" i="3"/>
  <c r="G9" i="3" s="1"/>
  <c r="H53" i="2"/>
  <c r="H52" i="2"/>
  <c r="H51" i="2"/>
  <c r="H50" i="2"/>
  <c r="H49" i="2"/>
  <c r="H48" i="2"/>
  <c r="H47" i="2"/>
  <c r="H46" i="2"/>
  <c r="H45" i="2"/>
  <c r="H44" i="2"/>
  <c r="H43" i="2"/>
  <c r="G42" i="2"/>
  <c r="F42" i="2"/>
  <c r="E42" i="2"/>
  <c r="D42" i="2"/>
  <c r="C42" i="2"/>
  <c r="H41" i="2"/>
  <c r="H40" i="2"/>
  <c r="D38" i="2"/>
  <c r="H37" i="2"/>
  <c r="H36" i="2"/>
  <c r="H33" i="2"/>
  <c r="H32" i="2"/>
  <c r="H29" i="2"/>
  <c r="H28" i="2"/>
  <c r="H27" i="2"/>
  <c r="H26" i="2"/>
  <c r="H25" i="2"/>
  <c r="H24" i="2"/>
  <c r="H23" i="2"/>
  <c r="C18" i="2"/>
  <c r="D18" i="2" s="1"/>
  <c r="E18" i="2" s="1"/>
  <c r="F18" i="2" s="1"/>
  <c r="G18" i="2" s="1"/>
  <c r="H18" i="2" s="1"/>
  <c r="G16" i="2"/>
  <c r="F16" i="2"/>
  <c r="E16" i="2"/>
  <c r="D16" i="2"/>
  <c r="C16" i="2"/>
  <c r="A12" i="2"/>
  <c r="A9" i="2"/>
  <c r="F217" i="1"/>
  <c r="E217" i="1"/>
  <c r="F215" i="1"/>
  <c r="G215" i="1" s="1"/>
  <c r="H215" i="1" s="1"/>
  <c r="E215" i="1"/>
  <c r="D215" i="1"/>
  <c r="D214" i="1"/>
  <c r="E214" i="1" s="1"/>
  <c r="D212" i="1"/>
  <c r="D60" i="1" s="1"/>
  <c r="D84" i="1" s="1"/>
  <c r="E211" i="1"/>
  <c r="E210" i="1"/>
  <c r="D210" i="1"/>
  <c r="D208" i="1"/>
  <c r="I207" i="1"/>
  <c r="I206" i="1"/>
  <c r="D205" i="1"/>
  <c r="D204" i="1"/>
  <c r="I203" i="1"/>
  <c r="I202" i="1"/>
  <c r="H201" i="1"/>
  <c r="G201" i="1"/>
  <c r="F201" i="1"/>
  <c r="E201" i="1"/>
  <c r="I201" i="1" s="1"/>
  <c r="D201" i="1"/>
  <c r="I200" i="1"/>
  <c r="I199" i="1"/>
  <c r="I198" i="1"/>
  <c r="H197" i="1"/>
  <c r="G197" i="1"/>
  <c r="F197" i="1"/>
  <c r="E197" i="1"/>
  <c r="D197" i="1"/>
  <c r="I197" i="1" s="1"/>
  <c r="I196" i="1"/>
  <c r="E195" i="1"/>
  <c r="D195" i="1"/>
  <c r="D194" i="1"/>
  <c r="D193" i="1"/>
  <c r="E191" i="1"/>
  <c r="D191" i="1"/>
  <c r="D192" i="1" s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H156" i="1"/>
  <c r="G156" i="1"/>
  <c r="F156" i="1"/>
  <c r="E156" i="1"/>
  <c r="I156" i="1" s="1"/>
  <c r="D156" i="1"/>
  <c r="I155" i="1"/>
  <c r="I154" i="1"/>
  <c r="I153" i="1"/>
  <c r="I152" i="1"/>
  <c r="H151" i="1"/>
  <c r="G151" i="1"/>
  <c r="F151" i="1"/>
  <c r="E151" i="1"/>
  <c r="D151" i="1"/>
  <c r="I151" i="1" s="1"/>
  <c r="I148" i="1"/>
  <c r="I147" i="1"/>
  <c r="I146" i="1"/>
  <c r="H145" i="1"/>
  <c r="G145" i="1"/>
  <c r="F145" i="1"/>
  <c r="E145" i="1"/>
  <c r="D145" i="1"/>
  <c r="I145" i="1" s="1"/>
  <c r="I141" i="1"/>
  <c r="D137" i="1"/>
  <c r="I137" i="1" s="1"/>
  <c r="I135" i="1"/>
  <c r="G134" i="1"/>
  <c r="G133" i="1" s="1"/>
  <c r="I132" i="1"/>
  <c r="I129" i="1"/>
  <c r="I128" i="1"/>
  <c r="I127" i="1"/>
  <c r="I126" i="1"/>
  <c r="I122" i="1"/>
  <c r="I121" i="1"/>
  <c r="I120" i="1"/>
  <c r="I119" i="1"/>
  <c r="D118" i="1"/>
  <c r="F7" i="3" s="1"/>
  <c r="F9" i="3" s="1"/>
  <c r="E117" i="1"/>
  <c r="D39" i="2" s="1"/>
  <c r="D117" i="1"/>
  <c r="I116" i="1"/>
  <c r="E115" i="1"/>
  <c r="D115" i="1"/>
  <c r="I114" i="1"/>
  <c r="I113" i="1"/>
  <c r="I112" i="1"/>
  <c r="I111" i="1"/>
  <c r="I110" i="1"/>
  <c r="I109" i="1"/>
  <c r="I108" i="1"/>
  <c r="E107" i="1"/>
  <c r="E106" i="1" s="1"/>
  <c r="D107" i="1"/>
  <c r="H106" i="1"/>
  <c r="G106" i="1"/>
  <c r="G105" i="1" s="1"/>
  <c r="G118" i="1" s="1"/>
  <c r="G117" i="1" s="1"/>
  <c r="F106" i="1"/>
  <c r="F105" i="1" s="1"/>
  <c r="F118" i="1" s="1"/>
  <c r="F117" i="1" s="1"/>
  <c r="H105" i="1"/>
  <c r="H118" i="1" s="1"/>
  <c r="H117" i="1" s="1"/>
  <c r="H115" i="1" s="1"/>
  <c r="I104" i="1"/>
  <c r="I103" i="1"/>
  <c r="I102" i="1"/>
  <c r="H101" i="1"/>
  <c r="G101" i="1"/>
  <c r="F101" i="1"/>
  <c r="E101" i="1"/>
  <c r="E99" i="1" s="1"/>
  <c r="D101" i="1"/>
  <c r="I100" i="1"/>
  <c r="H99" i="1"/>
  <c r="H134" i="1" s="1"/>
  <c r="H133" i="1" s="1"/>
  <c r="G99" i="1"/>
  <c r="F99" i="1"/>
  <c r="D99" i="1"/>
  <c r="I93" i="1"/>
  <c r="I92" i="1"/>
  <c r="I91" i="1"/>
  <c r="I90" i="1"/>
  <c r="I89" i="1"/>
  <c r="I84" i="1"/>
  <c r="H83" i="1"/>
  <c r="G83" i="1"/>
  <c r="F83" i="1"/>
  <c r="E83" i="1"/>
  <c r="D83" i="1"/>
  <c r="I80" i="1"/>
  <c r="I79" i="1"/>
  <c r="I77" i="1"/>
  <c r="E75" i="1"/>
  <c r="G72" i="1"/>
  <c r="E69" i="1"/>
  <c r="E72" i="1" s="1"/>
  <c r="I66" i="1"/>
  <c r="I65" i="1"/>
  <c r="I64" i="1"/>
  <c r="I62" i="1"/>
  <c r="D59" i="1"/>
  <c r="I58" i="1"/>
  <c r="I57" i="1"/>
  <c r="I56" i="1"/>
  <c r="I55" i="1"/>
  <c r="H52" i="1"/>
  <c r="H69" i="1" s="1"/>
  <c r="G52" i="1"/>
  <c r="G69" i="1" s="1"/>
  <c r="F52" i="1"/>
  <c r="F69" i="1" s="1"/>
  <c r="E52" i="1"/>
  <c r="D52" i="1"/>
  <c r="D69" i="1" s="1"/>
  <c r="E49" i="1"/>
  <c r="E48" i="1"/>
  <c r="E47" i="1"/>
  <c r="E46" i="1"/>
  <c r="D44" i="1"/>
  <c r="D43" i="1"/>
  <c r="F42" i="1"/>
  <c r="E42" i="1"/>
  <c r="E40" i="1"/>
  <c r="F40" i="1" s="1"/>
  <c r="G40" i="1" s="1"/>
  <c r="H40" i="1" s="1"/>
  <c r="D40" i="1"/>
  <c r="G39" i="1"/>
  <c r="E39" i="1"/>
  <c r="F39" i="1" s="1"/>
  <c r="D39" i="1"/>
  <c r="D38" i="1"/>
  <c r="D37" i="1"/>
  <c r="C31" i="2" s="1"/>
  <c r="E36" i="1"/>
  <c r="D36" i="1"/>
  <c r="D94" i="1" s="1"/>
  <c r="D95" i="1" s="1"/>
  <c r="E35" i="1"/>
  <c r="E34" i="1"/>
  <c r="E33" i="1"/>
  <c r="E32" i="1"/>
  <c r="D31" i="1"/>
  <c r="E30" i="1"/>
  <c r="F30" i="1" s="1"/>
  <c r="D30" i="1"/>
  <c r="D29" i="1"/>
  <c r="E28" i="1"/>
  <c r="E27" i="1"/>
  <c r="D27" i="1"/>
  <c r="D26" i="1"/>
  <c r="D24" i="1" s="1"/>
  <c r="E25" i="1"/>
  <c r="E87" i="1" s="1"/>
  <c r="D25" i="1"/>
  <c r="D87" i="1" s="1"/>
  <c r="I23" i="1"/>
  <c r="I20" i="1"/>
  <c r="D19" i="1"/>
  <c r="D18" i="1"/>
  <c r="E17" i="1"/>
  <c r="F17" i="1" s="1"/>
  <c r="G17" i="1" s="1"/>
  <c r="H17" i="1" s="1"/>
  <c r="I17" i="1" s="1"/>
  <c r="D17" i="1"/>
  <c r="E39" i="2" l="1"/>
  <c r="E38" i="2" s="1"/>
  <c r="F115" i="1"/>
  <c r="D45" i="1"/>
  <c r="F72" i="1"/>
  <c r="F75" i="1"/>
  <c r="F39" i="2"/>
  <c r="F38" i="2" s="1"/>
  <c r="G115" i="1"/>
  <c r="G217" i="1"/>
  <c r="H217" i="1" s="1"/>
  <c r="F49" i="1"/>
  <c r="F34" i="1"/>
  <c r="F32" i="1"/>
  <c r="E94" i="1"/>
  <c r="E95" i="1" s="1"/>
  <c r="F36" i="1"/>
  <c r="F38" i="1"/>
  <c r="I40" i="1"/>
  <c r="E43" i="1"/>
  <c r="D41" i="1"/>
  <c r="D22" i="1" s="1"/>
  <c r="G75" i="1"/>
  <c r="I99" i="1"/>
  <c r="I69" i="1"/>
  <c r="D88" i="1"/>
  <c r="E26" i="1"/>
  <c r="F35" i="1"/>
  <c r="G38" i="1"/>
  <c r="H39" i="1"/>
  <c r="H38" i="1" s="1"/>
  <c r="H75" i="1"/>
  <c r="H72" i="1"/>
  <c r="D54" i="1"/>
  <c r="E192" i="1"/>
  <c r="F191" i="1"/>
  <c r="F27" i="1"/>
  <c r="G27" i="1" s="1"/>
  <c r="H27" i="1" s="1"/>
  <c r="E31" i="1"/>
  <c r="F33" i="1"/>
  <c r="E38" i="1"/>
  <c r="F47" i="1"/>
  <c r="G47" i="1" s="1"/>
  <c r="H47" i="1" s="1"/>
  <c r="D72" i="1"/>
  <c r="I72" i="1" s="1"/>
  <c r="D82" i="1"/>
  <c r="F28" i="1"/>
  <c r="F46" i="1"/>
  <c r="G46" i="1" s="1"/>
  <c r="H46" i="1" s="1"/>
  <c r="F48" i="1"/>
  <c r="E105" i="1"/>
  <c r="E134" i="1" s="1"/>
  <c r="E133" i="1" s="1"/>
  <c r="E37" i="1"/>
  <c r="I115" i="1"/>
  <c r="C30" i="2"/>
  <c r="D97" i="1"/>
  <c r="D85" i="1" s="1"/>
  <c r="C34" i="2" s="1"/>
  <c r="F134" i="1"/>
  <c r="F133" i="1" s="1"/>
  <c r="E194" i="1"/>
  <c r="E193" i="1" s="1"/>
  <c r="F195" i="1"/>
  <c r="C38" i="2"/>
  <c r="H38" i="2" s="1"/>
  <c r="H42" i="2"/>
  <c r="E29" i="1"/>
  <c r="I39" i="1"/>
  <c r="I83" i="1"/>
  <c r="I101" i="1"/>
  <c r="E212" i="1"/>
  <c r="F210" i="1"/>
  <c r="F214" i="1"/>
  <c r="G214" i="1" s="1"/>
  <c r="H214" i="1" s="1"/>
  <c r="G39" i="2"/>
  <c r="G38" i="2" s="1"/>
  <c r="D96" i="1"/>
  <c r="E44" i="1"/>
  <c r="F44" i="1" s="1"/>
  <c r="G44" i="1" s="1"/>
  <c r="H44" i="1" s="1"/>
  <c r="I52" i="1"/>
  <c r="I107" i="1"/>
  <c r="D106" i="1"/>
  <c r="I208" i="1"/>
  <c r="F211" i="1"/>
  <c r="D7" i="3"/>
  <c r="I117" i="1"/>
  <c r="E205" i="1"/>
  <c r="E208" i="1"/>
  <c r="F208" i="1" s="1"/>
  <c r="G208" i="1" s="1"/>
  <c r="H208" i="1" s="1"/>
  <c r="E7" i="3"/>
  <c r="E9" i="3" s="1"/>
  <c r="I118" i="1"/>
  <c r="D21" i="1" l="1"/>
  <c r="D51" i="1"/>
  <c r="F43" i="1"/>
  <c r="G36" i="1"/>
  <c r="F94" i="1"/>
  <c r="I27" i="1"/>
  <c r="G211" i="1"/>
  <c r="H211" i="1" s="1"/>
  <c r="F212" i="1"/>
  <c r="G210" i="1"/>
  <c r="H39" i="2"/>
  <c r="D31" i="2"/>
  <c r="F37" i="1"/>
  <c r="I44" i="1"/>
  <c r="D81" i="1"/>
  <c r="I38" i="1"/>
  <c r="G42" i="1"/>
  <c r="F192" i="1"/>
  <c r="G191" i="1"/>
  <c r="E88" i="1"/>
  <c r="F26" i="1"/>
  <c r="G30" i="1"/>
  <c r="E45" i="1"/>
  <c r="F45" i="1" s="1"/>
  <c r="G45" i="1" s="1"/>
  <c r="H45" i="1" s="1"/>
  <c r="F205" i="1"/>
  <c r="E204" i="1"/>
  <c r="G33" i="1"/>
  <c r="H33" i="1" s="1"/>
  <c r="I47" i="1"/>
  <c r="F31" i="1"/>
  <c r="G32" i="1"/>
  <c r="G34" i="1"/>
  <c r="H34" i="1" s="1"/>
  <c r="I34" i="1"/>
  <c r="D9" i="3"/>
  <c r="H7" i="3"/>
  <c r="H9" i="3" s="1"/>
  <c r="D63" i="1" s="1"/>
  <c r="G28" i="1"/>
  <c r="H28" i="1" s="1"/>
  <c r="I106" i="1"/>
  <c r="D105" i="1"/>
  <c r="F29" i="1"/>
  <c r="I46" i="1"/>
  <c r="F194" i="1"/>
  <c r="F193" i="1" s="1"/>
  <c r="G195" i="1"/>
  <c r="F25" i="1"/>
  <c r="E24" i="1"/>
  <c r="G48" i="1"/>
  <c r="H48" i="1" s="1"/>
  <c r="I48" i="1"/>
  <c r="I33" i="1"/>
  <c r="D75" i="1"/>
  <c r="I75" i="1" s="1"/>
  <c r="G35" i="1"/>
  <c r="G49" i="1"/>
  <c r="F204" i="1" l="1"/>
  <c r="G205" i="1"/>
  <c r="D30" i="2"/>
  <c r="G94" i="1"/>
  <c r="G95" i="1" s="1"/>
  <c r="H36" i="1"/>
  <c r="H94" i="1" s="1"/>
  <c r="H95" i="1" s="1"/>
  <c r="D50" i="1"/>
  <c r="H49" i="1"/>
  <c r="I49" i="1"/>
  <c r="H35" i="1"/>
  <c r="I35" i="1"/>
  <c r="H195" i="1"/>
  <c r="G194" i="1"/>
  <c r="G193" i="1" s="1"/>
  <c r="G25" i="1"/>
  <c r="I105" i="1"/>
  <c r="D134" i="1"/>
  <c r="H30" i="1"/>
  <c r="I30" i="1" s="1"/>
  <c r="H191" i="1"/>
  <c r="H192" i="1" s="1"/>
  <c r="G192" i="1"/>
  <c r="E41" i="1"/>
  <c r="E22" i="1"/>
  <c r="D98" i="1"/>
  <c r="D61" i="1"/>
  <c r="F88" i="1"/>
  <c r="G26" i="1"/>
  <c r="I192" i="1"/>
  <c r="E31" i="2"/>
  <c r="E30" i="2" s="1"/>
  <c r="G37" i="1"/>
  <c r="G212" i="1"/>
  <c r="H210" i="1"/>
  <c r="H212" i="1" s="1"/>
  <c r="I36" i="1"/>
  <c r="G43" i="1"/>
  <c r="F41" i="1"/>
  <c r="F97" i="1" s="1"/>
  <c r="C22" i="2"/>
  <c r="F87" i="1"/>
  <c r="F24" i="1"/>
  <c r="F22" i="1" s="1"/>
  <c r="F21" i="1" s="1"/>
  <c r="E22" i="2" s="1"/>
  <c r="E21" i="2" s="1"/>
  <c r="G29" i="1"/>
  <c r="I28" i="1"/>
  <c r="H32" i="1"/>
  <c r="G31" i="1"/>
  <c r="E60" i="1"/>
  <c r="E19" i="1"/>
  <c r="I45" i="1"/>
  <c r="H42" i="1"/>
  <c r="G41" i="1"/>
  <c r="I42" i="1"/>
  <c r="F95" i="1"/>
  <c r="I95" i="1" s="1"/>
  <c r="I94" i="1"/>
  <c r="E84" i="1" l="1"/>
  <c r="E59" i="1"/>
  <c r="E21" i="1"/>
  <c r="G97" i="1"/>
  <c r="H29" i="1"/>
  <c r="H43" i="1"/>
  <c r="I43" i="1" s="1"/>
  <c r="F31" i="2"/>
  <c r="H37" i="1"/>
  <c r="E97" i="1"/>
  <c r="G24" i="1"/>
  <c r="G22" i="1" s="1"/>
  <c r="G21" i="1" s="1"/>
  <c r="F22" i="2" s="1"/>
  <c r="F21" i="2" s="1"/>
  <c r="G87" i="1"/>
  <c r="D53" i="1"/>
  <c r="H31" i="1"/>
  <c r="I31" i="1" s="1"/>
  <c r="I32" i="1"/>
  <c r="F125" i="1"/>
  <c r="F124" i="1" s="1"/>
  <c r="F123" i="1" s="1"/>
  <c r="F136" i="1" s="1"/>
  <c r="G88" i="1"/>
  <c r="H26" i="1"/>
  <c r="H88" i="1" s="1"/>
  <c r="D86" i="1"/>
  <c r="I191" i="1"/>
  <c r="G204" i="1"/>
  <c r="H205" i="1"/>
  <c r="H204" i="1" s="1"/>
  <c r="I205" i="1"/>
  <c r="E82" i="1"/>
  <c r="E51" i="1"/>
  <c r="E18" i="1"/>
  <c r="C35" i="2"/>
  <c r="C21" i="2"/>
  <c r="D125" i="1"/>
  <c r="I88" i="1"/>
  <c r="D133" i="1"/>
  <c r="I133" i="1" s="1"/>
  <c r="I134" i="1"/>
  <c r="H194" i="1"/>
  <c r="H193" i="1" s="1"/>
  <c r="I193" i="1" s="1"/>
  <c r="H25" i="1"/>
  <c r="I195" i="1"/>
  <c r="F19" i="1"/>
  <c r="F60" i="1"/>
  <c r="I194" i="1" l="1"/>
  <c r="E54" i="1"/>
  <c r="F82" i="1"/>
  <c r="F51" i="1"/>
  <c r="F50" i="1" s="1"/>
  <c r="F18" i="1"/>
  <c r="F96" i="1" s="1"/>
  <c r="D124" i="1"/>
  <c r="I19" i="1"/>
  <c r="H41" i="1"/>
  <c r="I41" i="1" s="1"/>
  <c r="F30" i="2"/>
  <c r="H30" i="2" s="1"/>
  <c r="H31" i="2"/>
  <c r="F84" i="1"/>
  <c r="F59" i="1"/>
  <c r="F54" i="1" s="1"/>
  <c r="G60" i="1"/>
  <c r="G19" i="1"/>
  <c r="I204" i="1"/>
  <c r="G31" i="2"/>
  <c r="G30" i="2" s="1"/>
  <c r="E96" i="1"/>
  <c r="D131" i="1"/>
  <c r="D68" i="1"/>
  <c r="E85" i="1"/>
  <c r="D34" i="2" s="1"/>
  <c r="G125" i="1"/>
  <c r="G124" i="1" s="1"/>
  <c r="G123" i="1" s="1"/>
  <c r="G136" i="1" s="1"/>
  <c r="F85" i="1"/>
  <c r="E34" i="2" s="1"/>
  <c r="E20" i="2" s="1"/>
  <c r="E19" i="2" s="1"/>
  <c r="I26" i="1"/>
  <c r="D139" i="1"/>
  <c r="H35" i="2"/>
  <c r="G85" i="1"/>
  <c r="F34" i="2" s="1"/>
  <c r="H97" i="1"/>
  <c r="I97" i="1" s="1"/>
  <c r="I29" i="1"/>
  <c r="C20" i="2"/>
  <c r="I37" i="1"/>
  <c r="H87" i="1"/>
  <c r="H24" i="1"/>
  <c r="I25" i="1"/>
  <c r="E50" i="1"/>
  <c r="H60" i="1"/>
  <c r="H19" i="1"/>
  <c r="D22" i="2"/>
  <c r="D130" i="1" l="1"/>
  <c r="F20" i="2"/>
  <c r="F19" i="2" s="1"/>
  <c r="F81" i="1"/>
  <c r="D21" i="2"/>
  <c r="E125" i="1"/>
  <c r="H82" i="1"/>
  <c r="H18" i="1"/>
  <c r="H96" i="1" s="1"/>
  <c r="H51" i="1"/>
  <c r="H50" i="1" s="1"/>
  <c r="H59" i="1"/>
  <c r="H54" i="1" s="1"/>
  <c r="H84" i="1"/>
  <c r="H22" i="1"/>
  <c r="I24" i="1"/>
  <c r="C19" i="2"/>
  <c r="D123" i="1"/>
  <c r="D144" i="1"/>
  <c r="I59" i="1"/>
  <c r="E81" i="1"/>
  <c r="G84" i="1"/>
  <c r="G59" i="1"/>
  <c r="G54" i="1" s="1"/>
  <c r="H85" i="1"/>
  <c r="G34" i="2" s="1"/>
  <c r="H34" i="2" s="1"/>
  <c r="D71" i="1"/>
  <c r="D67" i="1"/>
  <c r="D74" i="1"/>
  <c r="G82" i="1"/>
  <c r="G51" i="1"/>
  <c r="G50" i="1" s="1"/>
  <c r="I50" i="1" s="1"/>
  <c r="G18" i="1"/>
  <c r="I54" i="1"/>
  <c r="I87" i="1"/>
  <c r="D73" i="1" l="1"/>
  <c r="G96" i="1"/>
  <c r="I18" i="1"/>
  <c r="E124" i="1"/>
  <c r="H81" i="1"/>
  <c r="D142" i="1"/>
  <c r="D20" i="2"/>
  <c r="D136" i="1"/>
  <c r="I51" i="1"/>
  <c r="G81" i="1"/>
  <c r="D70" i="1"/>
  <c r="D150" i="1"/>
  <c r="D149" i="1"/>
  <c r="E143" i="1"/>
  <c r="H21" i="1"/>
  <c r="I22" i="1"/>
  <c r="I82" i="1"/>
  <c r="D138" i="1" l="1"/>
  <c r="I96" i="1"/>
  <c r="E144" i="1"/>
  <c r="E149" i="1" s="1"/>
  <c r="I81" i="1"/>
  <c r="G22" i="2"/>
  <c r="I21" i="1"/>
  <c r="D19" i="2"/>
  <c r="E123" i="1"/>
  <c r="D78" i="1"/>
  <c r="E136" i="1" l="1"/>
  <c r="D140" i="1"/>
  <c r="G21" i="2"/>
  <c r="H125" i="1"/>
  <c r="H22" i="2"/>
  <c r="F143" i="1"/>
  <c r="E63" i="1"/>
  <c r="D76" i="1"/>
  <c r="H124" i="1" l="1"/>
  <c r="I125" i="1"/>
  <c r="E98" i="1"/>
  <c r="E61" i="1"/>
  <c r="G20" i="2"/>
  <c r="H21" i="2"/>
  <c r="F149" i="1"/>
  <c r="F144" i="1"/>
  <c r="E139" i="1"/>
  <c r="G19" i="2" l="1"/>
  <c r="H19" i="2" s="1"/>
  <c r="H20" i="2"/>
  <c r="E86" i="1"/>
  <c r="G143" i="1"/>
  <c r="F63" i="1"/>
  <c r="H123" i="1"/>
  <c r="I124" i="1"/>
  <c r="E53" i="1"/>
  <c r="E131" i="1" l="1"/>
  <c r="E68" i="1"/>
  <c r="F98" i="1"/>
  <c r="F61" i="1"/>
  <c r="H136" i="1"/>
  <c r="I136" i="1" s="1"/>
  <c r="I123" i="1"/>
  <c r="G144" i="1"/>
  <c r="G149" i="1" s="1"/>
  <c r="E67" i="1" l="1"/>
  <c r="E71" i="1"/>
  <c r="H143" i="1"/>
  <c r="G63" i="1"/>
  <c r="E130" i="1"/>
  <c r="F53" i="1"/>
  <c r="F86" i="1"/>
  <c r="F68" i="1" l="1"/>
  <c r="G98" i="1"/>
  <c r="G61" i="1"/>
  <c r="E70" i="1"/>
  <c r="H144" i="1"/>
  <c r="I143" i="1"/>
  <c r="E142" i="1"/>
  <c r="F131" i="1"/>
  <c r="E138" i="1"/>
  <c r="E74" i="1"/>
  <c r="H63" i="1" l="1"/>
  <c r="I144" i="1"/>
  <c r="G53" i="1"/>
  <c r="E140" i="1"/>
  <c r="E150" i="1"/>
  <c r="G86" i="1"/>
  <c r="E73" i="1"/>
  <c r="F130" i="1"/>
  <c r="H149" i="1"/>
  <c r="I149" i="1" s="1"/>
  <c r="F74" i="1"/>
  <c r="F73" i="1" s="1"/>
  <c r="F78" i="1" s="1"/>
  <c r="F76" i="1" s="1"/>
  <c r="F71" i="1"/>
  <c r="F67" i="1"/>
  <c r="F142" i="1" l="1"/>
  <c r="G68" i="1"/>
  <c r="F70" i="1"/>
  <c r="F138" i="1"/>
  <c r="F139" i="1"/>
  <c r="G131" i="1"/>
  <c r="H98" i="1"/>
  <c r="H61" i="1"/>
  <c r="I63" i="1"/>
  <c r="E78" i="1"/>
  <c r="G130" i="1" l="1"/>
  <c r="G71" i="1"/>
  <c r="G67" i="1"/>
  <c r="H53" i="1"/>
  <c r="I61" i="1"/>
  <c r="E76" i="1"/>
  <c r="H86" i="1"/>
  <c r="I98" i="1"/>
  <c r="F140" i="1"/>
  <c r="F150" i="1"/>
  <c r="H131" i="1" l="1"/>
  <c r="I86" i="1"/>
  <c r="H68" i="1"/>
  <c r="I53" i="1"/>
  <c r="G70" i="1"/>
  <c r="G74" i="1"/>
  <c r="G139" i="1"/>
  <c r="G142" i="1"/>
  <c r="G138" i="1"/>
  <c r="G150" i="1" l="1"/>
  <c r="H71" i="1"/>
  <c r="H67" i="1"/>
  <c r="I68" i="1"/>
  <c r="G73" i="1"/>
  <c r="G140" i="1"/>
  <c r="H130" i="1"/>
  <c r="I131" i="1"/>
  <c r="H138" i="1" l="1"/>
  <c r="I138" i="1" s="1"/>
  <c r="I130" i="1"/>
  <c r="H142" i="1"/>
  <c r="I67" i="1"/>
  <c r="G78" i="1"/>
  <c r="H70" i="1"/>
  <c r="I70" i="1" s="1"/>
  <c r="I71" i="1"/>
  <c r="H139" i="1"/>
  <c r="H74" i="1"/>
  <c r="H73" i="1" l="1"/>
  <c r="I74" i="1"/>
  <c r="H150" i="1"/>
  <c r="I150" i="1" s="1"/>
  <c r="I142" i="1"/>
  <c r="H140" i="1"/>
  <c r="I140" i="1" s="1"/>
  <c r="I139" i="1"/>
  <c r="G76" i="1"/>
  <c r="H78" i="1" l="1"/>
  <c r="I73" i="1"/>
  <c r="H76" i="1" l="1"/>
  <c r="I76" i="1" s="1"/>
  <c r="I78" i="1"/>
</calcChain>
</file>

<file path=xl/sharedStrings.xml><?xml version="1.0" encoding="utf-8"?>
<sst xmlns="http://schemas.openxmlformats.org/spreadsheetml/2006/main" count="610" uniqueCount="328">
  <si>
    <t>Год раскрытия информации: 2020 год</t>
  </si>
  <si>
    <t>Финансовый план</t>
  </si>
  <si>
    <t xml:space="preserve">                           АО "Мобильные ГТЭС"                       </t>
  </si>
  <si>
    <t xml:space="preserve">         фирменное наименование субъекта электроэнергетики</t>
  </si>
  <si>
    <r>
      <rPr>
        <b/>
        <sz val="12"/>
        <color theme="1"/>
        <rFont val="Times New Roman"/>
        <family val="1"/>
        <charset val="204"/>
      </rPr>
      <t xml:space="preserve">на период </t>
    </r>
    <r>
      <rPr>
        <b/>
        <u/>
        <sz val="12"/>
        <color theme="1"/>
        <rFont val="Times New Roman"/>
        <family val="1"/>
        <charset val="204"/>
      </rPr>
      <t xml:space="preserve"> 2021 - 2025</t>
    </r>
  </si>
  <si>
    <t xml:space="preserve">                    период реализации инвестиционной программы</t>
  </si>
  <si>
    <t>млн рублей</t>
  </si>
  <si>
    <t>№ п/п</t>
  </si>
  <si>
    <t>Показатель</t>
  </si>
  <si>
    <t>Единицы измерения</t>
  </si>
  <si>
    <t>2021 год</t>
  </si>
  <si>
    <t>2022 год</t>
  </si>
  <si>
    <t>2023 год</t>
  </si>
  <si>
    <t>2024 год</t>
  </si>
  <si>
    <t>2025 год</t>
  </si>
  <si>
    <t>Итого за период
реализации инвестиционной программы</t>
  </si>
  <si>
    <t>План</t>
  </si>
  <si>
    <t>I</t>
  </si>
  <si>
    <t>Выручка от реализации товаров (работ, услуг) всего, в том числе</t>
  </si>
  <si>
    <t>1.1</t>
  </si>
  <si>
    <t>Выручка от основной деятельности
(расшифровать по видам регулируемой деятельности)</t>
  </si>
  <si>
    <t>1.2</t>
  </si>
  <si>
    <t>Выручка от прочей деятельности</t>
  </si>
  <si>
    <t>II</t>
  </si>
  <si>
    <t>Себестоимость товаров (работ, услуг), коммерческие и управленческие расходы всего, в том числе</t>
  </si>
  <si>
    <t>Себестоимость основной деятельности
(расшифровать по видам регулируемой деятельности)</t>
  </si>
  <si>
    <t>Себестоимость прочей деятельности</t>
  </si>
  <si>
    <t>Материальные расходы всего, в том числе</t>
  </si>
  <si>
    <t>Расходы на топливо на технологические цели</t>
  </si>
  <si>
    <t>Покупная энергия</t>
  </si>
  <si>
    <t>в том числе на технологические цели, включая энергию на компенсацию потерь при ее передаче</t>
  </si>
  <si>
    <t xml:space="preserve">                      для перепродажи</t>
  </si>
  <si>
    <t>1.3</t>
  </si>
  <si>
    <t>Сырье, материалы, запасные части, инструменты</t>
  </si>
  <si>
    <t>1.4</t>
  </si>
  <si>
    <t>Прочие материальные расходы</t>
  </si>
  <si>
    <t>2</t>
  </si>
  <si>
    <t>Работы и услуги производственного характера всего, в том числе</t>
  </si>
  <si>
    <t>2.1</t>
  </si>
  <si>
    <t>Услуги по передаче электрической энергии по ЕНЭС</t>
  </si>
  <si>
    <t>2.2</t>
  </si>
  <si>
    <t>Услуги прочих ТСО</t>
  </si>
  <si>
    <t>2.3</t>
  </si>
  <si>
    <t>Услуги по передаче тепловой энергии</t>
  </si>
  <si>
    <t>2.4</t>
  </si>
  <si>
    <t>Прочие услуги производственного характера</t>
  </si>
  <si>
    <t>3</t>
  </si>
  <si>
    <t>Расходы на оплату труда с учетом ЕСН</t>
  </si>
  <si>
    <t>4</t>
  </si>
  <si>
    <t>Амортизационные отчисления</t>
  </si>
  <si>
    <t>5</t>
  </si>
  <si>
    <t>Налоги и сборы всего, в том числе</t>
  </si>
  <si>
    <t>5.1</t>
  </si>
  <si>
    <t>налог на имущество</t>
  </si>
  <si>
    <t>5.2</t>
  </si>
  <si>
    <t>прочие налоги и сборы</t>
  </si>
  <si>
    <t>6</t>
  </si>
  <si>
    <t>Прочие расходы всего, в том числе</t>
  </si>
  <si>
    <t>6.1</t>
  </si>
  <si>
    <t>Работы и услуги непроизводственного характера</t>
  </si>
  <si>
    <t>6.2</t>
  </si>
  <si>
    <t>Арендная плата, лизинговые платежи</t>
  </si>
  <si>
    <t>6.3</t>
  </si>
  <si>
    <t>Инфраструктурные платежи</t>
  </si>
  <si>
    <t>6.4</t>
  </si>
  <si>
    <t>Иные прочие расходы</t>
  </si>
  <si>
    <t>Справочно:</t>
  </si>
  <si>
    <t>Расходы на ремонт</t>
  </si>
  <si>
    <t>Коммерческие расходы</t>
  </si>
  <si>
    <t>Управленческие расходы</t>
  </si>
  <si>
    <t>III</t>
  </si>
  <si>
    <t>Валовая прибыль / убыток (I - II) всего, в том числе</t>
  </si>
  <si>
    <t>Валовая прибыль / убыток от основной деятельности
(расшифровать по видам регулируемой деятельности)</t>
  </si>
  <si>
    <t>Валовая прибыль от прочей деятельности</t>
  </si>
  <si>
    <t>IV</t>
  </si>
  <si>
    <t>Прочие доходы и расходы (сальдо) (1 + 2)</t>
  </si>
  <si>
    <t>1</t>
  </si>
  <si>
    <t>Внереализационные доходы всего, в том числе</t>
  </si>
  <si>
    <t>Доходы от участия в других организациях</t>
  </si>
  <si>
    <t>Проценты к получению</t>
  </si>
  <si>
    <t>Восстановление резервов всего, в том числе</t>
  </si>
  <si>
    <t xml:space="preserve">      по сомнительным долгам</t>
  </si>
  <si>
    <t>Прочие внереализационные доходы, в том числе:</t>
  </si>
  <si>
    <t>1.4.1</t>
  </si>
  <si>
    <t>Субсидия ЭЭ</t>
  </si>
  <si>
    <t>Внереализационные расходы всего, в том числе</t>
  </si>
  <si>
    <t>Расходы, связанные с персоналом</t>
  </si>
  <si>
    <t>Проценты к уплате</t>
  </si>
  <si>
    <t>Создание резервов всего, в том числе</t>
  </si>
  <si>
    <t>Прочие внереализационные расходы</t>
  </si>
  <si>
    <t>V</t>
  </si>
  <si>
    <t>Прибыль / убыток до налогообложения (III + IV)</t>
  </si>
  <si>
    <t>Прибыль / убыток до налдогообложения от основной деятельности
(расшифровать по видам регулируемой деятельности)</t>
  </si>
  <si>
    <t>Прибыль / убыток до налогообложения от прочей деятельности</t>
  </si>
  <si>
    <t>VI</t>
  </si>
  <si>
    <t>Налог на прибыль и иные аналогичные обязательные платежи всего, в том числе</t>
  </si>
  <si>
    <t>Текщий налог на прибыль по основной деятельности
(расшифровать по видам регулируемой деятельности)</t>
  </si>
  <si>
    <t>Текущий налог на прибыль по прочей деятельности</t>
  </si>
  <si>
    <t>VII</t>
  </si>
  <si>
    <t>Чистая / убыток прибыль всего, в том числе</t>
  </si>
  <si>
    <t>Чистая прибыль / убыток по основной деятельности
(расшифровать по видам регулируемой деятельности)</t>
  </si>
  <si>
    <t>Чистая прибыль / убыток по прочей деятельности</t>
  </si>
  <si>
    <t>VIII</t>
  </si>
  <si>
    <t>Направления использования чистой прибыли</t>
  </si>
  <si>
    <t>Фонд накопления</t>
  </si>
  <si>
    <t>Резервный фонд</t>
  </si>
  <si>
    <t>Выплата дивидендов</t>
  </si>
  <si>
    <t>Прочие расходы из прибыли</t>
  </si>
  <si>
    <t>Приток денежных средств по операционной деятельности всего, в том числе</t>
  </si>
  <si>
    <t>Приток денежных средств по основной деятельности
(расшифровать по видам регулируемой деятельности)</t>
  </si>
  <si>
    <t>Приток денежных средств по прочей деятельности</t>
  </si>
  <si>
    <t>1.3.</t>
  </si>
  <si>
    <t>Поступления субсидии ЭЭ</t>
  </si>
  <si>
    <t>Возврат НДС</t>
  </si>
  <si>
    <t>Отток денежных средств по операционной деятельности всего, в том числе</t>
  </si>
  <si>
    <t>Оплата поставщикам топлива на технологические цели</t>
  </si>
  <si>
    <t>Оплата покупной энергии всего, в том числе</t>
  </si>
  <si>
    <t>2.2.1</t>
  </si>
  <si>
    <t xml:space="preserve">            расчеты на оптовом рынке электрической энергии</t>
  </si>
  <si>
    <t>2.2.2</t>
  </si>
  <si>
    <t xml:space="preserve">            расчеты с поставщиками розничных рынков</t>
  </si>
  <si>
    <t>Оплата покупной электроэнергии на компенсацию потерь</t>
  </si>
  <si>
    <t>Оплата услуг по передаче электроэнергии по ЕНЭС</t>
  </si>
  <si>
    <t>2.5</t>
  </si>
  <si>
    <t>Оплата услуг по передаче тепловой энергии</t>
  </si>
  <si>
    <t>2.6</t>
  </si>
  <si>
    <t>Расчеты с персоналом по оплате труда</t>
  </si>
  <si>
    <t>2.7</t>
  </si>
  <si>
    <t>Страховые взносы (ЕСН)</t>
  </si>
  <si>
    <t>2.8</t>
  </si>
  <si>
    <t>Оплата налогов и сборов</t>
  </si>
  <si>
    <t xml:space="preserve">Оплата прочих расходов </t>
  </si>
  <si>
    <t>2.9</t>
  </si>
  <si>
    <t>Оплата процентов по займам</t>
  </si>
  <si>
    <t>Приток денежных средств по инвестиционной деятельности всего</t>
  </si>
  <si>
    <t>3.1</t>
  </si>
  <si>
    <t>Поступления от реализации имущества и имущественных прав</t>
  </si>
  <si>
    <t>3.2</t>
  </si>
  <si>
    <t xml:space="preserve">Поступления по заключенным инвестиционным соглашениям, в том числе </t>
  </si>
  <si>
    <t>по использованию средств бюджетов бюджетной системы РФ всего, в том числе</t>
  </si>
  <si>
    <t>средства федерального бюджета РФ</t>
  </si>
  <si>
    <t>3.3</t>
  </si>
  <si>
    <t>Прочие поступления по инвестиционной деятельности</t>
  </si>
  <si>
    <t>Отток денежных средств по инвестиционной деятельности всего</t>
  </si>
  <si>
    <t>4.1</t>
  </si>
  <si>
    <t>Инвестиции в основной капитал всего, в том числе</t>
  </si>
  <si>
    <t>4.1.1</t>
  </si>
  <si>
    <t>Выплаты на новое строительство и расширение</t>
  </si>
  <si>
    <t>4.1.2</t>
  </si>
  <si>
    <t>Выплаты на техническое перевооружение и реконструкцию</t>
  </si>
  <si>
    <t>4.1.3</t>
  </si>
  <si>
    <t>Выплаты ПИР для объектов нового строительства будущих лет</t>
  </si>
  <si>
    <t>4.1.4</t>
  </si>
  <si>
    <t>Выплаты по приобретению объектов ОС, земельных участков</t>
  </si>
  <si>
    <t>4.1.5</t>
  </si>
  <si>
    <t>Выплаты на проведение НИОКР</t>
  </si>
  <si>
    <t>4.1.6</t>
  </si>
  <si>
    <t>Прочие выплаты, связанные с инвестициями в основной капитал</t>
  </si>
  <si>
    <t>4.2</t>
  </si>
  <si>
    <t>Приобретение нематериальных активов</t>
  </si>
  <si>
    <t>4.3</t>
  </si>
  <si>
    <t>Прочие выплаты по инвестиционной деятельности</t>
  </si>
  <si>
    <t>Приток по финансовой деятельности всего, в том числе</t>
  </si>
  <si>
    <t>Процентные поступления</t>
  </si>
  <si>
    <t>Поступления  по полученным кредитам и займам всего, в том числе</t>
  </si>
  <si>
    <t>по долгосрочным</t>
  </si>
  <si>
    <t>по краткосрочным</t>
  </si>
  <si>
    <t>5.3</t>
  </si>
  <si>
    <t>Поступления от эмиссии акций</t>
  </si>
  <si>
    <t>5.4</t>
  </si>
  <si>
    <t>Поступления от реализации финансовых инструментов (векселей, облигаций и пр.)</t>
  </si>
  <si>
    <t>5.5</t>
  </si>
  <si>
    <t>Прочие поступления по финансовой деятельности</t>
  </si>
  <si>
    <t>Отток по финансовой деятельности всего, в том числе</t>
  </si>
  <si>
    <t>Погашение кредитов и займов всего, в том числе</t>
  </si>
  <si>
    <t>Выкуп собственных акций и иных финансовых инструментов</t>
  </si>
  <si>
    <t>6.5</t>
  </si>
  <si>
    <t>Прочие выплаты по финансовой деятельности</t>
  </si>
  <si>
    <t>7</t>
  </si>
  <si>
    <t>Сальдо денежных средств по операционной деятельности (1 - 2) всего, в том числе</t>
  </si>
  <si>
    <t>7.1</t>
  </si>
  <si>
    <t>Сальдо денежных средств по основной деятельности
(расшифровать по видам регулируемой деятельности)</t>
  </si>
  <si>
    <t>7.2</t>
  </si>
  <si>
    <t>Сальдо денежных средств по прочей деятельности</t>
  </si>
  <si>
    <t>8</t>
  </si>
  <si>
    <t xml:space="preserve">Сальдо денежных средств по инвестиционной деятельности всего (3 - 4), в том числе </t>
  </si>
  <si>
    <t>8.1</t>
  </si>
  <si>
    <t>Сальдо денежных средств по инвестиционной деятельности
(расшифровать по видам регулируемой деятельности)</t>
  </si>
  <si>
    <t>8.2</t>
  </si>
  <si>
    <t>9</t>
  </si>
  <si>
    <t>Сальдо денежных средств по финансовой деятельности всего (5 - 6)</t>
  </si>
  <si>
    <t>10</t>
  </si>
  <si>
    <t>Сальдо денежных средств от транзитных операций</t>
  </si>
  <si>
    <t>11</t>
  </si>
  <si>
    <t>Итого сальдо денежных средств по Обществу (7 + 8 + 9 + 10)</t>
  </si>
  <si>
    <t>12</t>
  </si>
  <si>
    <t>Остаток денежных средств на начало периода</t>
  </si>
  <si>
    <t>13</t>
  </si>
  <si>
    <t>Остаток денежных средств на конец периода</t>
  </si>
  <si>
    <t>EBITDA</t>
  </si>
  <si>
    <t>Долг (кредиты и займы) на начало периода</t>
  </si>
  <si>
    <t>Долг (кредиты и займы) на конец периода</t>
  </si>
  <si>
    <t>Потребность в кредитных ресурсах всего, в том числе</t>
  </si>
  <si>
    <t>на операционную деятельность</t>
  </si>
  <si>
    <t>на инвестиционную деятельность</t>
  </si>
  <si>
    <t>на рефинансирование кредитов и займов</t>
  </si>
  <si>
    <t>Погашение кредитов и займов</t>
  </si>
  <si>
    <t>Долг / EBITDA</t>
  </si>
  <si>
    <t>Дебиторская задолженность на конец периода, в том числе</t>
  </si>
  <si>
    <t>Дебиторская задолженность по основной деятельности
(расшифровать по видам регулируемой деятельности)</t>
  </si>
  <si>
    <t>из нее просроченная</t>
  </si>
  <si>
    <t>Дебиторская задолженность по прочей деятельности</t>
  </si>
  <si>
    <t>Кредиторская задолженность на конец периода, в том числе</t>
  </si>
  <si>
    <t>Поставщикам топлива на технологические цели</t>
  </si>
  <si>
    <t>Поставщикам покупной энергии всего, в том числе</t>
  </si>
  <si>
    <t xml:space="preserve">            на оптовом рынке электрической энергии</t>
  </si>
  <si>
    <t xml:space="preserve">            на розничных рынках</t>
  </si>
  <si>
    <t>8.3</t>
  </si>
  <si>
    <t>Постащикам электроэнергии на компенсацию потерь</t>
  </si>
  <si>
    <t>8.4</t>
  </si>
  <si>
    <t>По оплате услуг на передачу электроэнергии по ЕНЭС</t>
  </si>
  <si>
    <t>8.5</t>
  </si>
  <si>
    <t>По оплате услуг распределительных сетевых компаний</t>
  </si>
  <si>
    <t>8.6</t>
  </si>
  <si>
    <t>По оплате услуг на передаче тепловой энергии</t>
  </si>
  <si>
    <t>8.7</t>
  </si>
  <si>
    <t>Перед персоналом по оплате труда</t>
  </si>
  <si>
    <t>8.8</t>
  </si>
  <si>
    <t>Перед бюджетами и внебюджетными фондами</t>
  </si>
  <si>
    <t>8.9</t>
  </si>
  <si>
    <t>По договорам технологического присоединения</t>
  </si>
  <si>
    <t>8.10</t>
  </si>
  <si>
    <t>По обязательствам перед поставщиками и подрядчиками по исполнению ИПР</t>
  </si>
  <si>
    <t>Уровень оплаты (по видам регулируемой деятельности)</t>
  </si>
  <si>
    <t>%</t>
  </si>
  <si>
    <t>СПРАВКИ ТЕХНОЛОГИЧЕСКИЕ</t>
  </si>
  <si>
    <t>В отношении сетевых компаний</t>
  </si>
  <si>
    <t>Объем отпуска электроэнергии из сети (полезный отпуск) всего, в том числе</t>
  </si>
  <si>
    <t>тыс.кВт.ч</t>
  </si>
  <si>
    <t>по прямым потребителям ЕНЭС</t>
  </si>
  <si>
    <t>Объем потерь электроэнергии при ее передаче (распределении)</t>
  </si>
  <si>
    <t>Заявленная / Фактическая мощность всего, в том числе</t>
  </si>
  <si>
    <t>МВт</t>
  </si>
  <si>
    <t>прямых потребителей ЕНЭС</t>
  </si>
  <si>
    <t>Количество условных единиц обслуживаемого электросетевого оборудования</t>
  </si>
  <si>
    <t>ус.ед.</t>
  </si>
  <si>
    <t>Собственная НВВ четевой компании</t>
  </si>
  <si>
    <t>В отношении генерирующих компаний</t>
  </si>
  <si>
    <t>Установленная мощность</t>
  </si>
  <si>
    <t>Располагаемая мощность</t>
  </si>
  <si>
    <t>Объем выработанной электроэнергии</t>
  </si>
  <si>
    <t xml:space="preserve">Объем продукции отпущенной с шин (коллекторов) </t>
  </si>
  <si>
    <t xml:space="preserve">   электроэнергии</t>
  </si>
  <si>
    <t xml:space="preserve">    теплоэнергии</t>
  </si>
  <si>
    <t>тыс.Гкал</t>
  </si>
  <si>
    <t>Объем покупной продукции для реализации</t>
  </si>
  <si>
    <t xml:space="preserve">   электроэнергии </t>
  </si>
  <si>
    <t xml:space="preserve">    мощности</t>
  </si>
  <si>
    <t xml:space="preserve">   теплоэнергии</t>
  </si>
  <si>
    <t>Объем покупной продукции на технологические цели</t>
  </si>
  <si>
    <t>Объем продукции отпущенной (проданной) потребителям</t>
  </si>
  <si>
    <t>Среднесписочная численность работников (без внешних совместителей и работников несписочного состава)</t>
  </si>
  <si>
    <t>чел</t>
  </si>
  <si>
    <t>Экономически обоснованный тариф на электронергию</t>
  </si>
  <si>
    <t>руб./кВт.ч (без НДС)</t>
  </si>
  <si>
    <t>Предельный уровень тарифа</t>
  </si>
  <si>
    <t>Покрытие тарифа субсидией</t>
  </si>
  <si>
    <t>Цена на топливо</t>
  </si>
  <si>
    <t>руб./тонну без НДС</t>
  </si>
  <si>
    <t>Удельный расход натурального топлива</t>
  </si>
  <si>
    <t>ИПЦ</t>
  </si>
  <si>
    <t>Год раскрытия информации: 2021 год</t>
  </si>
  <si>
    <t>Источники финансирования (заполняется по финансированию) инвестиционной программы</t>
  </si>
  <si>
    <t xml:space="preserve">                   период реализации инвестиционной программы</t>
  </si>
  <si>
    <t>№пп</t>
  </si>
  <si>
    <t>Источник финансирования</t>
  </si>
  <si>
    <t>Источники финансирования инвестиционной программы всего, в том числе:</t>
  </si>
  <si>
    <t>Собственные средства всего, в том числе</t>
  </si>
  <si>
    <t>Прибыль, направляемая на инвестиции, в том числе:</t>
  </si>
  <si>
    <t>1.1.1</t>
  </si>
  <si>
    <t>инвестиционная составляющая в тарифах (указать отдельно по регулируемым видам деятельности)</t>
  </si>
  <si>
    <t>1.1.2</t>
  </si>
  <si>
    <t>прибыль со свободного сектора</t>
  </si>
  <si>
    <t>1.1.3</t>
  </si>
  <si>
    <t>от технологического присоединения, в том числе</t>
  </si>
  <si>
    <t>1.1.3.1</t>
  </si>
  <si>
    <t xml:space="preserve">    от технологического присоединения генерации</t>
  </si>
  <si>
    <t>авансовое использование прибыли</t>
  </si>
  <si>
    <t>1.1.3.2</t>
  </si>
  <si>
    <t xml:space="preserve">    от технологического присоединения потребителей</t>
  </si>
  <si>
    <t>1.1.4</t>
  </si>
  <si>
    <t>Прочая прибыль</t>
  </si>
  <si>
    <t>Амортизация всего, в том числе</t>
  </si>
  <si>
    <t>1.2.1</t>
  </si>
  <si>
    <t>амортизация, учтенная в тарифах (указать отдельно по регулируемым видам деятельности)</t>
  </si>
  <si>
    <t>1.2.2</t>
  </si>
  <si>
    <t>прочая амортизация</t>
  </si>
  <si>
    <t>1.2.3</t>
  </si>
  <si>
    <t>недоиспользованная амортизация прошлых лет</t>
  </si>
  <si>
    <t>Прочие собственные средства всего, в том числе:</t>
  </si>
  <si>
    <t>средства допэмиссии</t>
  </si>
  <si>
    <t>1.5</t>
  </si>
  <si>
    <t>Остаток собственных средств на начало года</t>
  </si>
  <si>
    <t>Привлеченные средства всего, в том числе:</t>
  </si>
  <si>
    <t>Кредиты</t>
  </si>
  <si>
    <t>Облигационные займы</t>
  </si>
  <si>
    <t>Займы организаций</t>
  </si>
  <si>
    <t>Бюджетное финансирование</t>
  </si>
  <si>
    <t>средства федерального бюджета текущего периода</t>
  </si>
  <si>
    <t>средства федерального бюджета, недоиспользованные в прошлых периодах</t>
  </si>
  <si>
    <t>средства регионального и местных бюджетов текущего периода</t>
  </si>
  <si>
    <t>средства регионального и местных бюджетов, недоиспользованные в прошлых периодах</t>
  </si>
  <si>
    <t>Средства внешних инвесторов</t>
  </si>
  <si>
    <t>Использование лизинга</t>
  </si>
  <si>
    <t>Прочие привлеченные средства</t>
  </si>
  <si>
    <t>Справочно для компаний на RAB регулировании (в части инвестиций по передаче электроэнергии):</t>
  </si>
  <si>
    <t>Возврат инвестированного капитала направляемый на инвестиции</t>
  </si>
  <si>
    <t>Доход на инвестированный капитал направляемый на инвестиции</t>
  </si>
  <si>
    <t>Заемные средства направляемые на инвестиции</t>
  </si>
  <si>
    <t>Расчет процентов по займам для инвестиционной программы</t>
  </si>
  <si>
    <t>млн руб.</t>
  </si>
  <si>
    <t>Сумма займа</t>
  </si>
  <si>
    <t xml:space="preserve">ИТОГО </t>
  </si>
  <si>
    <t>1 квартал</t>
  </si>
  <si>
    <t>2 квартал</t>
  </si>
  <si>
    <t>3 квартал</t>
  </si>
  <si>
    <t>4 квартал</t>
  </si>
  <si>
    <t>ВСЕГО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</si>
</sst>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\ _₽_-;\-* #,##0\ _₽_-;_-* &quot;-&quot;??\ _₽_-;_-@_-"/>
    <numFmt numFmtId="165" formatCode="#,##0.00_ ;\-#,##0.00\ "/>
    <numFmt numFmtId="166" formatCode="_-* #,##0_р_._-;\-* #,##0_р_._-;_-* &quot;-&quot;_р_._-;_-@_-"/>
    <numFmt numFmtId="167" formatCode="#,##0.000"/>
  </numFmts>
  <fonts count="21" x14ac:knownFonts="1">
    <font>
      <sz val="10"/>
      <name val="Arial"/>
      <family val="2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Arial"/>
      <family val="2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  <charset val="204"/>
    </font>
    <font>
      <b/>
      <sz val="12"/>
      <color theme="1"/>
      <name val="Times New Roman CYR"/>
    </font>
    <font>
      <sz val="12"/>
      <color theme="1"/>
      <name val="Times New Roman CYR"/>
    </font>
    <font>
      <b/>
      <i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2" fillId="0" borderId="0"/>
    <xf numFmtId="0" fontId="6" fillId="0" borderId="0"/>
    <xf numFmtId="0" fontId="1" fillId="0" borderId="0"/>
    <xf numFmtId="0" fontId="1" fillId="0" borderId="0"/>
  </cellStyleXfs>
  <cellXfs count="194">
    <xf numFmtId="0" fontId="0" fillId="0" borderId="0" xfId="0">
      <alignment vertical="center"/>
    </xf>
    <xf numFmtId="0" fontId="3" fillId="2" borderId="0" xfId="1" applyFont="1" applyFill="1" applyAlignment="1">
      <alignment horizontal="center" vertical="center"/>
    </xf>
    <xf numFmtId="0" fontId="3" fillId="2" borderId="0" xfId="1" applyFont="1" applyFill="1" applyAlignment="1">
      <alignment wrapText="1"/>
    </xf>
    <xf numFmtId="0" fontId="3" fillId="2" borderId="0" xfId="1" applyFont="1" applyFill="1"/>
    <xf numFmtId="0" fontId="4" fillId="2" borderId="0" xfId="0" applyFont="1" applyFill="1">
      <alignment vertical="center"/>
    </xf>
    <xf numFmtId="0" fontId="5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wrapText="1"/>
    </xf>
    <xf numFmtId="0" fontId="5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 wrapText="1"/>
    </xf>
    <xf numFmtId="0" fontId="7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0" xfId="2" applyFont="1" applyFill="1" applyAlignment="1">
      <alignment horizontal="center" vertical="center" wrapText="1"/>
    </xf>
    <xf numFmtId="0" fontId="5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horizontal="right" vertical="center"/>
    </xf>
    <xf numFmtId="0" fontId="8" fillId="2" borderId="1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5" fillId="2" borderId="11" xfId="3" applyFont="1" applyFill="1" applyBorder="1" applyAlignment="1">
      <alignment horizontal="center" vertical="center"/>
    </xf>
    <xf numFmtId="0" fontId="5" fillId="2" borderId="12" xfId="3" applyFont="1" applyFill="1" applyBorder="1" applyAlignment="1">
      <alignment vertical="center" wrapText="1"/>
    </xf>
    <xf numFmtId="0" fontId="5" fillId="2" borderId="12" xfId="3" applyFont="1" applyFill="1" applyBorder="1" applyAlignment="1">
      <alignment horizontal="center" vertical="center"/>
    </xf>
    <xf numFmtId="43" fontId="5" fillId="2" borderId="13" xfId="3" applyNumberFormat="1" applyFont="1" applyFill="1" applyBorder="1" applyAlignment="1">
      <alignment horizontal="center" vertical="center"/>
    </xf>
    <xf numFmtId="43" fontId="5" fillId="2" borderId="14" xfId="3" applyNumberFormat="1" applyFont="1" applyFill="1" applyBorder="1" applyAlignment="1">
      <alignment horizontal="center" vertical="center"/>
    </xf>
    <xf numFmtId="0" fontId="5" fillId="2" borderId="0" xfId="1" applyFont="1" applyFill="1" applyAlignment="1">
      <alignment vertical="center"/>
    </xf>
    <xf numFmtId="0" fontId="3" fillId="2" borderId="15" xfId="3" applyFont="1" applyFill="1" applyBorder="1" applyAlignment="1">
      <alignment horizontal="center" vertical="center"/>
    </xf>
    <xf numFmtId="0" fontId="3" fillId="2" borderId="16" xfId="3" applyFont="1" applyFill="1" applyBorder="1" applyAlignment="1">
      <alignment vertical="center" wrapText="1"/>
    </xf>
    <xf numFmtId="0" fontId="3" fillId="2" borderId="16" xfId="3" applyFont="1" applyFill="1" applyBorder="1" applyAlignment="1">
      <alignment horizontal="center" vertical="center"/>
    </xf>
    <xf numFmtId="43" fontId="3" fillId="2" borderId="13" xfId="3" applyNumberFormat="1" applyFont="1" applyFill="1" applyBorder="1" applyAlignment="1">
      <alignment horizontal="center" vertical="center"/>
    </xf>
    <xf numFmtId="43" fontId="3" fillId="2" borderId="14" xfId="3" applyNumberFormat="1" applyFont="1" applyFill="1" applyBorder="1" applyAlignment="1">
      <alignment horizontal="center" vertical="center"/>
    </xf>
    <xf numFmtId="43" fontId="3" fillId="2" borderId="17" xfId="1" applyNumberFormat="1" applyFont="1" applyFill="1" applyBorder="1" applyAlignment="1">
      <alignment horizontal="justify" vertical="center" wrapText="1"/>
    </xf>
    <xf numFmtId="43" fontId="3" fillId="2" borderId="18" xfId="1" applyNumberFormat="1" applyFont="1" applyFill="1" applyBorder="1" applyAlignment="1">
      <alignment horizontal="justify" vertical="center" wrapText="1"/>
    </xf>
    <xf numFmtId="0" fontId="5" fillId="2" borderId="15" xfId="3" applyFont="1" applyFill="1" applyBorder="1" applyAlignment="1">
      <alignment horizontal="center" vertical="center"/>
    </xf>
    <xf numFmtId="0" fontId="5" fillId="2" borderId="16" xfId="3" applyFont="1" applyFill="1" applyBorder="1" applyAlignment="1">
      <alignment vertical="center" wrapText="1"/>
    </xf>
    <xf numFmtId="0" fontId="5" fillId="2" borderId="16" xfId="3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vertical="center"/>
    </xf>
    <xf numFmtId="49" fontId="3" fillId="2" borderId="15" xfId="3" applyNumberFormat="1" applyFont="1" applyFill="1" applyBorder="1" applyAlignment="1">
      <alignment horizontal="center" vertical="center"/>
    </xf>
    <xf numFmtId="43" fontId="3" fillId="2" borderId="17" xfId="1" applyNumberFormat="1" applyFont="1" applyFill="1" applyBorder="1" applyAlignment="1">
      <alignment horizontal="right" vertical="center"/>
    </xf>
    <xf numFmtId="43" fontId="3" fillId="2" borderId="18" xfId="1" applyNumberFormat="1" applyFont="1" applyFill="1" applyBorder="1" applyAlignment="1">
      <alignment horizontal="right" vertical="center"/>
    </xf>
    <xf numFmtId="43" fontId="5" fillId="2" borderId="17" xfId="1" applyNumberFormat="1" applyFont="1" applyFill="1" applyBorder="1" applyAlignment="1">
      <alignment horizontal="right" vertical="center"/>
    </xf>
    <xf numFmtId="43" fontId="5" fillId="2" borderId="18" xfId="1" applyNumberFormat="1" applyFont="1" applyFill="1" applyBorder="1" applyAlignment="1">
      <alignment horizontal="right" vertical="center"/>
    </xf>
    <xf numFmtId="0" fontId="10" fillId="2" borderId="16" xfId="3" applyFont="1" applyFill="1" applyBorder="1" applyAlignment="1">
      <alignment vertical="center" wrapText="1"/>
    </xf>
    <xf numFmtId="0" fontId="3" fillId="2" borderId="16" xfId="3" applyFont="1" applyFill="1" applyBorder="1" applyAlignment="1">
      <alignment horizontal="left" vertical="center" wrapText="1" indent="2"/>
    </xf>
    <xf numFmtId="43" fontId="3" fillId="2" borderId="13" xfId="0" applyNumberFormat="1" applyFont="1" applyFill="1" applyBorder="1" applyAlignment="1">
      <alignment horizontal="center" vertical="center"/>
    </xf>
    <xf numFmtId="0" fontId="3" fillId="2" borderId="20" xfId="3" applyFont="1" applyFill="1" applyBorder="1" applyAlignment="1">
      <alignment horizontal="center" vertical="center"/>
    </xf>
    <xf numFmtId="0" fontId="3" fillId="2" borderId="21" xfId="3" applyFont="1" applyFill="1" applyBorder="1" applyAlignment="1">
      <alignment vertical="center" wrapText="1"/>
    </xf>
    <xf numFmtId="0" fontId="3" fillId="2" borderId="21" xfId="3" applyFont="1" applyFill="1" applyBorder="1" applyAlignment="1">
      <alignment horizontal="center" vertical="center"/>
    </xf>
    <xf numFmtId="43" fontId="3" fillId="2" borderId="22" xfId="1" applyNumberFormat="1" applyFont="1" applyFill="1" applyBorder="1" applyAlignment="1">
      <alignment horizontal="right" vertical="center"/>
    </xf>
    <xf numFmtId="43" fontId="3" fillId="2" borderId="23" xfId="1" applyNumberFormat="1" applyFont="1" applyFill="1" applyBorder="1" applyAlignment="1">
      <alignment horizontal="right" vertical="center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vertical="center" wrapText="1"/>
    </xf>
    <xf numFmtId="0" fontId="5" fillId="2" borderId="2" xfId="3" applyFont="1" applyFill="1" applyBorder="1" applyAlignment="1">
      <alignment horizontal="center" vertical="center"/>
    </xf>
    <xf numFmtId="43" fontId="3" fillId="2" borderId="13" xfId="1" applyNumberFormat="1" applyFont="1" applyFill="1" applyBorder="1" applyAlignment="1">
      <alignment horizontal="right" vertical="center"/>
    </xf>
    <xf numFmtId="43" fontId="3" fillId="2" borderId="14" xfId="1" applyNumberFormat="1" applyFont="1" applyFill="1" applyBorder="1" applyAlignment="1">
      <alignment horizontal="right" vertical="center"/>
    </xf>
    <xf numFmtId="49" fontId="5" fillId="2" borderId="15" xfId="3" applyNumberFormat="1" applyFont="1" applyFill="1" applyBorder="1" applyAlignment="1">
      <alignment horizontal="center" vertical="center"/>
    </xf>
    <xf numFmtId="0" fontId="3" fillId="2" borderId="16" xfId="3" applyFont="1" applyFill="1" applyBorder="1" applyAlignment="1">
      <alignment horizontal="left" vertical="center" wrapText="1" indent="3"/>
    </xf>
    <xf numFmtId="0" fontId="3" fillId="2" borderId="16" xfId="3" applyFont="1" applyFill="1" applyBorder="1" applyAlignment="1">
      <alignment horizontal="right" vertical="center" wrapText="1"/>
    </xf>
    <xf numFmtId="49" fontId="5" fillId="2" borderId="4" xfId="3" applyNumberFormat="1" applyFont="1" applyFill="1" applyBorder="1" applyAlignment="1">
      <alignment horizontal="center" vertical="center"/>
    </xf>
    <xf numFmtId="0" fontId="5" fillId="2" borderId="5" xfId="3" applyFont="1" applyFill="1" applyBorder="1" applyAlignment="1">
      <alignment vertical="center" wrapText="1"/>
    </xf>
    <xf numFmtId="0" fontId="5" fillId="2" borderId="5" xfId="3" applyFont="1" applyFill="1" applyBorder="1" applyAlignment="1">
      <alignment horizontal="center" vertical="center"/>
    </xf>
    <xf numFmtId="43" fontId="5" fillId="2" borderId="6" xfId="1" applyNumberFormat="1" applyFont="1" applyFill="1" applyBorder="1" applyAlignment="1">
      <alignment horizontal="right" vertical="center"/>
    </xf>
    <xf numFmtId="43" fontId="5" fillId="2" borderId="24" xfId="1" applyNumberFormat="1" applyFont="1" applyFill="1" applyBorder="1" applyAlignment="1">
      <alignment horizontal="right" vertical="center"/>
    </xf>
    <xf numFmtId="0" fontId="3" fillId="2" borderId="7" xfId="3" applyFont="1" applyFill="1" applyBorder="1" applyAlignment="1">
      <alignment horizontal="center" vertical="center"/>
    </xf>
    <xf numFmtId="0" fontId="10" fillId="2" borderId="8" xfId="3" applyFont="1" applyFill="1" applyBorder="1" applyAlignment="1">
      <alignment vertical="center" wrapText="1"/>
    </xf>
    <xf numFmtId="0" fontId="3" fillId="2" borderId="8" xfId="3" applyFont="1" applyFill="1" applyBorder="1" applyAlignment="1">
      <alignment horizontal="center" vertical="center"/>
    </xf>
    <xf numFmtId="43" fontId="3" fillId="2" borderId="9" xfId="1" applyNumberFormat="1" applyFont="1" applyFill="1" applyBorder="1" applyAlignment="1">
      <alignment horizontal="right" vertical="center"/>
    </xf>
    <xf numFmtId="43" fontId="3" fillId="2" borderId="10" xfId="1" applyNumberFormat="1" applyFont="1" applyFill="1" applyBorder="1" applyAlignment="1">
      <alignment horizontal="right" vertical="center"/>
    </xf>
    <xf numFmtId="43" fontId="3" fillId="2" borderId="17" xfId="1" applyNumberFormat="1" applyFont="1" applyFill="1" applyBorder="1" applyAlignment="1">
      <alignment vertical="center"/>
    </xf>
    <xf numFmtId="43" fontId="3" fillId="2" borderId="18" xfId="1" applyNumberFormat="1" applyFont="1" applyFill="1" applyBorder="1" applyAlignment="1">
      <alignment vertical="center"/>
    </xf>
    <xf numFmtId="43" fontId="5" fillId="2" borderId="17" xfId="1" applyNumberFormat="1" applyFont="1" applyFill="1" applyBorder="1" applyAlignment="1">
      <alignment vertical="center"/>
    </xf>
    <xf numFmtId="43" fontId="5" fillId="2" borderId="18" xfId="1" applyNumberFormat="1" applyFont="1" applyFill="1" applyBorder="1" applyAlignment="1">
      <alignment vertical="center"/>
    </xf>
    <xf numFmtId="49" fontId="3" fillId="2" borderId="4" xfId="3" applyNumberFormat="1" applyFont="1" applyFill="1" applyBorder="1" applyAlignment="1">
      <alignment horizontal="center" vertical="center"/>
    </xf>
    <xf numFmtId="43" fontId="5" fillId="2" borderId="6" xfId="1" applyNumberFormat="1" applyFont="1" applyFill="1" applyBorder="1" applyAlignment="1">
      <alignment vertical="center"/>
    </xf>
    <xf numFmtId="43" fontId="5" fillId="2" borderId="24" xfId="1" applyNumberFormat="1" applyFont="1" applyFill="1" applyBorder="1" applyAlignment="1">
      <alignment vertical="center"/>
    </xf>
    <xf numFmtId="0" fontId="3" fillId="2" borderId="5" xfId="3" applyFont="1" applyFill="1" applyBorder="1" applyAlignment="1">
      <alignment vertical="center" wrapText="1"/>
    </xf>
    <xf numFmtId="49" fontId="3" fillId="2" borderId="19" xfId="3" applyNumberFormat="1" applyFont="1" applyFill="1" applyBorder="1" applyAlignment="1">
      <alignment horizontal="center" vertical="center"/>
    </xf>
    <xf numFmtId="0" fontId="5" fillId="2" borderId="25" xfId="3" applyFont="1" applyFill="1" applyBorder="1" applyAlignment="1">
      <alignment horizontal="center" vertical="center"/>
    </xf>
    <xf numFmtId="0" fontId="5" fillId="2" borderId="26" xfId="3" applyFont="1" applyFill="1" applyBorder="1" applyAlignment="1">
      <alignment vertical="center" wrapText="1"/>
    </xf>
    <xf numFmtId="0" fontId="3" fillId="2" borderId="26" xfId="3" applyFont="1" applyFill="1" applyBorder="1" applyAlignment="1">
      <alignment horizontal="center" vertical="center"/>
    </xf>
    <xf numFmtId="49" fontId="3" fillId="2" borderId="7" xfId="3" applyNumberFormat="1" applyFont="1" applyFill="1" applyBorder="1" applyAlignment="1">
      <alignment horizontal="center" vertical="center"/>
    </xf>
    <xf numFmtId="0" fontId="7" fillId="2" borderId="8" xfId="3" applyFont="1" applyFill="1" applyBorder="1" applyAlignment="1">
      <alignment vertical="center" wrapText="1"/>
    </xf>
    <xf numFmtId="43" fontId="3" fillId="2" borderId="9" xfId="1" applyNumberFormat="1" applyFont="1" applyFill="1" applyBorder="1" applyAlignment="1">
      <alignment vertical="center"/>
    </xf>
    <xf numFmtId="43" fontId="3" fillId="2" borderId="10" xfId="1" applyNumberFormat="1" applyFont="1" applyFill="1" applyBorder="1" applyAlignment="1">
      <alignment vertical="center"/>
    </xf>
    <xf numFmtId="49" fontId="5" fillId="2" borderId="11" xfId="3" applyNumberFormat="1" applyFont="1" applyFill="1" applyBorder="1" applyAlignment="1">
      <alignment horizontal="center" vertical="center"/>
    </xf>
    <xf numFmtId="0" fontId="3" fillId="2" borderId="12" xfId="3" applyFont="1" applyFill="1" applyBorder="1" applyAlignment="1">
      <alignment horizontal="center" vertical="center"/>
    </xf>
    <xf numFmtId="43" fontId="3" fillId="2" borderId="27" xfId="1" applyNumberFormat="1" applyFont="1" applyFill="1" applyBorder="1" applyAlignment="1">
      <alignment vertical="center"/>
    </xf>
    <xf numFmtId="43" fontId="3" fillId="2" borderId="28" xfId="1" applyNumberFormat="1" applyFont="1" applyFill="1" applyBorder="1" applyAlignment="1">
      <alignment vertical="center"/>
    </xf>
    <xf numFmtId="0" fontId="5" fillId="2" borderId="20" xfId="3" applyFont="1" applyFill="1" applyBorder="1" applyAlignment="1">
      <alignment horizontal="center" vertical="center"/>
    </xf>
    <xf numFmtId="0" fontId="5" fillId="2" borderId="21" xfId="3" applyFont="1" applyFill="1" applyBorder="1" applyAlignment="1">
      <alignment vertical="center" wrapText="1"/>
    </xf>
    <xf numFmtId="164" fontId="3" fillId="2" borderId="22" xfId="1" applyNumberFormat="1" applyFont="1" applyFill="1" applyBorder="1" applyAlignment="1">
      <alignment vertical="center"/>
    </xf>
    <xf numFmtId="164" fontId="3" fillId="2" borderId="23" xfId="1" applyNumberFormat="1" applyFont="1" applyFill="1" applyBorder="1" applyAlignment="1">
      <alignment vertical="center"/>
    </xf>
    <xf numFmtId="0" fontId="3" fillId="2" borderId="17" xfId="1" applyFont="1" applyFill="1" applyBorder="1" applyAlignment="1">
      <alignment wrapText="1"/>
    </xf>
    <xf numFmtId="0" fontId="3" fillId="2" borderId="17" xfId="1" applyFont="1" applyFill="1" applyBorder="1" applyAlignment="1">
      <alignment horizontal="center" vertical="center" wrapText="1"/>
    </xf>
    <xf numFmtId="165" fontId="3" fillId="2" borderId="17" xfId="1" applyNumberFormat="1" applyFont="1" applyFill="1" applyBorder="1" applyAlignment="1">
      <alignment vertical="center"/>
    </xf>
    <xf numFmtId="166" fontId="3" fillId="2" borderId="17" xfId="1" applyNumberFormat="1" applyFont="1" applyFill="1" applyBorder="1" applyAlignment="1">
      <alignment vertical="center"/>
    </xf>
    <xf numFmtId="0" fontId="3" fillId="2" borderId="0" xfId="1" applyFont="1" applyFill="1" applyAlignment="1">
      <alignment horizontal="center" vertical="center" wrapText="1"/>
    </xf>
    <xf numFmtId="3" fontId="3" fillId="2" borderId="17" xfId="1" applyNumberFormat="1" applyFont="1" applyFill="1" applyBorder="1"/>
    <xf numFmtId="0" fontId="3" fillId="2" borderId="17" xfId="1" applyFont="1" applyFill="1" applyBorder="1"/>
    <xf numFmtId="0" fontId="11" fillId="2" borderId="0" xfId="1" applyFont="1" applyFill="1" applyAlignment="1">
      <alignment horizontal="center"/>
    </xf>
    <xf numFmtId="0" fontId="11" fillId="2" borderId="0" xfId="1" applyFont="1" applyFill="1" applyAlignment="1"/>
    <xf numFmtId="0" fontId="2" fillId="2" borderId="0" xfId="1" applyFont="1" applyFill="1"/>
    <xf numFmtId="0" fontId="12" fillId="2" borderId="0" xfId="1" applyFont="1" applyFill="1" applyAlignment="1">
      <alignment horizontal="center" wrapText="1"/>
    </xf>
    <xf numFmtId="0" fontId="2" fillId="2" borderId="0" xfId="1" applyFont="1" applyFill="1" applyAlignment="1">
      <alignment horizontal="left"/>
    </xf>
    <xf numFmtId="0" fontId="12" fillId="2" borderId="0" xfId="1" applyFont="1" applyFill="1" applyAlignment="1">
      <alignment horizontal="center" wrapText="1"/>
    </xf>
    <xf numFmtId="43" fontId="12" fillId="2" borderId="0" xfId="1" applyNumberFormat="1" applyFont="1" applyFill="1" applyAlignment="1">
      <alignment horizontal="center" wrapText="1"/>
    </xf>
    <xf numFmtId="0" fontId="13" fillId="2" borderId="0" xfId="2" applyFont="1" applyFill="1" applyAlignment="1">
      <alignment vertical="center"/>
    </xf>
    <xf numFmtId="0" fontId="14" fillId="2" borderId="0" xfId="2" applyFont="1" applyFill="1"/>
    <xf numFmtId="0" fontId="3" fillId="2" borderId="0" xfId="2" applyFont="1" applyFill="1" applyAlignment="1">
      <alignment vertical="center"/>
    </xf>
    <xf numFmtId="0" fontId="15" fillId="2" borderId="0" xfId="2" applyFont="1" applyFill="1" applyAlignment="1">
      <alignment horizontal="center" vertical="center"/>
    </xf>
    <xf numFmtId="43" fontId="15" fillId="2" borderId="0" xfId="2" applyNumberFormat="1" applyFont="1" applyFill="1" applyAlignment="1">
      <alignment horizontal="center" vertical="center"/>
    </xf>
    <xf numFmtId="0" fontId="16" fillId="2" borderId="0" xfId="2" applyFont="1" applyFill="1" applyAlignment="1">
      <alignment horizontal="center" vertical="center"/>
    </xf>
    <xf numFmtId="0" fontId="16" fillId="2" borderId="0" xfId="2" applyFont="1" applyFill="1" applyAlignment="1">
      <alignment vertical="center"/>
    </xf>
    <xf numFmtId="0" fontId="11" fillId="2" borderId="0" xfId="1" applyFont="1" applyFill="1"/>
    <xf numFmtId="0" fontId="17" fillId="2" borderId="0" xfId="1" applyFont="1" applyFill="1" applyBorder="1" applyAlignment="1">
      <alignment wrapText="1"/>
    </xf>
    <xf numFmtId="43" fontId="17" fillId="2" borderId="0" xfId="1" applyNumberFormat="1" applyFont="1" applyFill="1" applyBorder="1" applyAlignment="1">
      <alignment wrapText="1"/>
    </xf>
    <xf numFmtId="43" fontId="2" fillId="2" borderId="0" xfId="1" applyNumberFormat="1" applyFont="1" applyFill="1"/>
    <xf numFmtId="0" fontId="2" fillId="2" borderId="0" xfId="1" applyFont="1" applyFill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43" fontId="11" fillId="2" borderId="29" xfId="1" applyNumberFormat="1" applyFont="1" applyFill="1" applyBorder="1" applyAlignment="1">
      <alignment horizontal="center" vertical="center"/>
    </xf>
    <xf numFmtId="0" fontId="11" fillId="2" borderId="30" xfId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center" vertical="center" wrapText="1"/>
    </xf>
    <xf numFmtId="0" fontId="11" fillId="2" borderId="5" xfId="1" applyFont="1" applyFill="1" applyBorder="1" applyAlignment="1">
      <alignment horizontal="center" vertical="center" wrapText="1"/>
    </xf>
    <xf numFmtId="43" fontId="11" fillId="2" borderId="31" xfId="1" applyNumberFormat="1" applyFont="1" applyFill="1" applyBorder="1" applyAlignment="1">
      <alignment horizontal="center" vertical="center" wrapText="1"/>
    </xf>
    <xf numFmtId="0" fontId="11" fillId="2" borderId="7" xfId="1" applyFont="1" applyFill="1" applyBorder="1" applyAlignment="1">
      <alignment horizontal="center" vertical="center" wrapText="1"/>
    </xf>
    <xf numFmtId="0" fontId="11" fillId="2" borderId="8" xfId="1" applyFont="1" applyFill="1" applyBorder="1" applyAlignment="1">
      <alignment horizontal="center" vertical="center" wrapText="1"/>
    </xf>
    <xf numFmtId="0" fontId="12" fillId="2" borderId="19" xfId="1" applyFont="1" applyFill="1" applyBorder="1" applyAlignment="1">
      <alignment horizontal="center" vertical="center" wrapText="1"/>
    </xf>
    <xf numFmtId="0" fontId="12" fillId="2" borderId="32" xfId="1" applyFont="1" applyFill="1" applyBorder="1" applyAlignment="1">
      <alignment horizontal="center" vertical="center" wrapText="1"/>
    </xf>
    <xf numFmtId="43" fontId="11" fillId="2" borderId="33" xfId="1" applyNumberFormat="1" applyFont="1" applyFill="1" applyBorder="1" applyAlignment="1">
      <alignment horizontal="center" vertical="center" wrapText="1"/>
    </xf>
    <xf numFmtId="49" fontId="18" fillId="2" borderId="7" xfId="3" applyNumberFormat="1" applyFont="1" applyFill="1" applyBorder="1" applyAlignment="1">
      <alignment horizontal="center" vertical="center"/>
    </xf>
    <xf numFmtId="0" fontId="18" fillId="2" borderId="8" xfId="3" applyFont="1" applyFill="1" applyBorder="1" applyAlignment="1">
      <alignment vertical="center"/>
    </xf>
    <xf numFmtId="43" fontId="2" fillId="2" borderId="34" xfId="1" applyNumberFormat="1" applyFont="1" applyFill="1" applyBorder="1" applyAlignment="1">
      <alignment horizontal="center" vertical="center" wrapText="1"/>
    </xf>
    <xf numFmtId="49" fontId="18" fillId="2" borderId="11" xfId="3" applyNumberFormat="1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vertical="center"/>
    </xf>
    <xf numFmtId="43" fontId="2" fillId="2" borderId="13" xfId="1" applyNumberFormat="1" applyFont="1" applyFill="1" applyBorder="1" applyAlignment="1">
      <alignment horizontal="center" vertical="center" wrapText="1"/>
    </xf>
    <xf numFmtId="49" fontId="18" fillId="2" borderId="15" xfId="3" applyNumberFormat="1" applyFont="1" applyFill="1" applyBorder="1" applyAlignment="1">
      <alignment horizontal="center" vertical="center"/>
    </xf>
    <xf numFmtId="0" fontId="18" fillId="2" borderId="16" xfId="3" applyNumberFormat="1" applyFont="1" applyFill="1" applyBorder="1" applyAlignment="1">
      <alignment vertical="center" wrapText="1"/>
    </xf>
    <xf numFmtId="43" fontId="2" fillId="2" borderId="35" xfId="1" applyNumberFormat="1" applyFont="1" applyFill="1" applyBorder="1" applyAlignment="1">
      <alignment horizontal="center" vertical="center" wrapText="1"/>
    </xf>
    <xf numFmtId="0" fontId="18" fillId="2" borderId="16" xfId="3" applyFont="1" applyFill="1" applyBorder="1" applyAlignment="1">
      <alignment vertical="center"/>
    </xf>
    <xf numFmtId="43" fontId="2" fillId="2" borderId="35" xfId="1" applyNumberFormat="1" applyFont="1" applyFill="1" applyBorder="1" applyAlignment="1">
      <alignment horizontal="left" vertical="center" wrapText="1"/>
    </xf>
    <xf numFmtId="43" fontId="2" fillId="2" borderId="17" xfId="1" applyNumberFormat="1" applyFont="1" applyFill="1" applyBorder="1" applyAlignment="1">
      <alignment horizontal="left" vertical="center" wrapText="1"/>
    </xf>
    <xf numFmtId="43" fontId="2" fillId="2" borderId="17" xfId="1" applyNumberFormat="1" applyFont="1" applyFill="1" applyBorder="1"/>
    <xf numFmtId="43" fontId="2" fillId="2" borderId="35" xfId="1" applyNumberFormat="1" applyFont="1" applyFill="1" applyBorder="1" applyAlignment="1">
      <alignment horizontal="right" vertical="center" wrapText="1"/>
    </xf>
    <xf numFmtId="0" fontId="18" fillId="2" borderId="16" xfId="3" applyFont="1" applyFill="1" applyBorder="1" applyAlignment="1">
      <alignment horizontal="right" vertical="center"/>
    </xf>
    <xf numFmtId="43" fontId="2" fillId="2" borderId="35" xfId="1" applyNumberFormat="1" applyFont="1" applyFill="1" applyBorder="1" applyAlignment="1">
      <alignment horizontal="left" vertical="center" wrapText="1" indent="1"/>
    </xf>
    <xf numFmtId="49" fontId="18" fillId="2" borderId="4" xfId="3" applyNumberFormat="1" applyFont="1" applyFill="1" applyBorder="1" applyAlignment="1">
      <alignment horizontal="center" vertical="center"/>
    </xf>
    <xf numFmtId="0" fontId="18" fillId="2" borderId="5" xfId="3" applyFont="1" applyFill="1" applyBorder="1" applyAlignment="1">
      <alignment vertical="center"/>
    </xf>
    <xf numFmtId="43" fontId="2" fillId="2" borderId="13" xfId="1" applyNumberFormat="1" applyFont="1" applyFill="1" applyBorder="1" applyAlignment="1">
      <alignment horizontal="left" vertical="center" wrapText="1"/>
    </xf>
    <xf numFmtId="0" fontId="18" fillId="2" borderId="16" xfId="3" applyFont="1" applyFill="1" applyBorder="1" applyAlignment="1">
      <alignment vertical="center" wrapText="1"/>
    </xf>
    <xf numFmtId="49" fontId="18" fillId="2" borderId="1" xfId="1" applyNumberFormat="1" applyFont="1" applyFill="1" applyBorder="1" applyAlignment="1">
      <alignment horizontal="center" vertical="center"/>
    </xf>
    <xf numFmtId="0" fontId="19" fillId="2" borderId="2" xfId="1" applyFont="1" applyFill="1" applyBorder="1" applyAlignment="1">
      <alignment horizontal="left" vertical="center" wrapText="1"/>
    </xf>
    <xf numFmtId="43" fontId="20" fillId="2" borderId="29" xfId="1" applyNumberFormat="1" applyFont="1" applyFill="1" applyBorder="1" applyAlignment="1">
      <alignment horizontal="left" vertical="center" wrapText="1"/>
    </xf>
    <xf numFmtId="43" fontId="2" fillId="2" borderId="3" xfId="1" applyNumberFormat="1" applyFont="1" applyFill="1" applyBorder="1" applyAlignment="1">
      <alignment horizontal="left" vertical="center" wrapText="1"/>
    </xf>
    <xf numFmtId="43" fontId="2" fillId="2" borderId="3" xfId="1" applyNumberFormat="1" applyFont="1" applyFill="1" applyBorder="1"/>
    <xf numFmtId="49" fontId="18" fillId="2" borderId="15" xfId="1" applyNumberFormat="1" applyFont="1" applyFill="1" applyBorder="1" applyAlignment="1">
      <alignment horizontal="center" vertical="center"/>
    </xf>
    <xf numFmtId="0" fontId="18" fillId="2" borderId="16" xfId="1" applyFont="1" applyFill="1" applyBorder="1" applyAlignment="1">
      <alignment horizontal="left" vertical="center" wrapText="1" indent="3"/>
    </xf>
    <xf numFmtId="43" fontId="2" fillId="2" borderId="35" xfId="1" applyNumberFormat="1" applyFont="1" applyFill="1" applyBorder="1" applyAlignment="1">
      <alignment horizontal="left" vertical="center" wrapText="1" indent="3"/>
    </xf>
    <xf numFmtId="49" fontId="18" fillId="2" borderId="20" xfId="1" applyNumberFormat="1" applyFont="1" applyFill="1" applyBorder="1" applyAlignment="1">
      <alignment horizontal="center" vertical="center"/>
    </xf>
    <xf numFmtId="0" fontId="18" fillId="2" borderId="21" xfId="1" applyFont="1" applyFill="1" applyBorder="1" applyAlignment="1">
      <alignment horizontal="left" vertical="center" wrapText="1" indent="3"/>
    </xf>
    <xf numFmtId="43" fontId="2" fillId="2" borderId="36" xfId="1" applyNumberFormat="1" applyFont="1" applyFill="1" applyBorder="1" applyAlignment="1">
      <alignment horizontal="left" vertical="center" wrapText="1" indent="3"/>
    </xf>
    <xf numFmtId="43" fontId="2" fillId="2" borderId="22" xfId="1" applyNumberFormat="1" applyFont="1" applyFill="1" applyBorder="1" applyAlignment="1">
      <alignment horizontal="left" vertical="center" wrapText="1"/>
    </xf>
    <xf numFmtId="43" fontId="2" fillId="2" borderId="22" xfId="1" applyNumberFormat="1" applyFont="1" applyFill="1" applyBorder="1"/>
    <xf numFmtId="0" fontId="2" fillId="2" borderId="0" xfId="1" applyFont="1" applyFill="1" applyBorder="1"/>
    <xf numFmtId="0" fontId="2" fillId="2" borderId="0" xfId="1" applyFont="1" applyFill="1" applyBorder="1" applyAlignment="1">
      <alignment horizontal="left" vertical="center" wrapText="1" indent="4"/>
    </xf>
    <xf numFmtId="43" fontId="2" fillId="2" borderId="0" xfId="1" applyNumberFormat="1" applyFont="1" applyFill="1" applyBorder="1" applyAlignment="1">
      <alignment horizontal="left" vertical="center" wrapText="1" indent="4"/>
    </xf>
    <xf numFmtId="43" fontId="2" fillId="2" borderId="0" xfId="1" applyNumberFormat="1" applyFont="1" applyFill="1" applyBorder="1"/>
    <xf numFmtId="0" fontId="2" fillId="2" borderId="0" xfId="1" applyFont="1" applyFill="1" applyBorder="1" applyAlignment="1">
      <alignment horizontal="center"/>
    </xf>
    <xf numFmtId="0" fontId="2" fillId="2" borderId="0" xfId="1" applyFont="1" applyFill="1" applyBorder="1" applyAlignment="1">
      <alignment horizontal="left" vertical="center"/>
    </xf>
    <xf numFmtId="0" fontId="2" fillId="2" borderId="0" xfId="1" applyFont="1" applyFill="1" applyAlignment="1">
      <alignment horizontal="center"/>
    </xf>
    <xf numFmtId="0" fontId="11" fillId="2" borderId="0" xfId="1" applyFont="1" applyFill="1" applyBorder="1" applyAlignment="1">
      <alignment horizontal="center" vertical="center" wrapText="1"/>
    </xf>
    <xf numFmtId="43" fontId="11" fillId="2" borderId="0" xfId="1" applyNumberFormat="1" applyFont="1" applyFill="1" applyBorder="1" applyAlignment="1">
      <alignment horizontal="center" vertical="center" wrapText="1"/>
    </xf>
    <xf numFmtId="1" fontId="11" fillId="2" borderId="0" xfId="1" applyNumberFormat="1" applyFont="1" applyFill="1" applyAlignment="1">
      <alignment horizontal="left" vertical="top"/>
    </xf>
    <xf numFmtId="43" fontId="2" fillId="2" borderId="0" xfId="1" applyNumberFormat="1" applyFont="1" applyFill="1" applyAlignment="1">
      <alignment vertical="top"/>
    </xf>
    <xf numFmtId="49" fontId="2" fillId="2" borderId="0" xfId="1" applyNumberFormat="1" applyFont="1" applyFill="1" applyAlignment="1">
      <alignment horizontal="center" vertical="top" wrapText="1"/>
    </xf>
    <xf numFmtId="43" fontId="2" fillId="2" borderId="0" xfId="1" applyNumberFormat="1" applyFont="1" applyFill="1" applyAlignment="1">
      <alignment horizontal="center" vertical="top" wrapText="1"/>
    </xf>
    <xf numFmtId="0" fontId="3" fillId="0" borderId="0" xfId="4" applyFont="1" applyAlignment="1">
      <alignment wrapText="1"/>
    </xf>
    <xf numFmtId="0" fontId="3" fillId="0" borderId="0" xfId="4" applyFont="1" applyAlignment="1">
      <alignment horizontal="center" wrapText="1"/>
    </xf>
    <xf numFmtId="0" fontId="3" fillId="0" borderId="6" xfId="4" applyFont="1" applyBorder="1" applyAlignment="1">
      <alignment horizontal="center" vertical="center" wrapText="1"/>
    </xf>
    <xf numFmtId="0" fontId="3" fillId="0" borderId="17" xfId="4" applyFont="1" applyBorder="1" applyAlignment="1">
      <alignment horizontal="center" vertical="center" wrapText="1"/>
    </xf>
    <xf numFmtId="0" fontId="3" fillId="0" borderId="27" xfId="4" applyFont="1" applyBorder="1" applyAlignment="1">
      <alignment horizontal="center" vertical="center" wrapText="1"/>
    </xf>
    <xf numFmtId="0" fontId="3" fillId="0" borderId="17" xfId="4" applyFont="1" applyBorder="1" applyAlignment="1">
      <alignment horizontal="center" vertical="center" wrapText="1"/>
    </xf>
    <xf numFmtId="167" fontId="3" fillId="0" borderId="17" xfId="4" applyNumberFormat="1" applyFont="1" applyBorder="1" applyAlignment="1">
      <alignment wrapText="1"/>
    </xf>
    <xf numFmtId="0" fontId="5" fillId="0" borderId="0" xfId="4" applyFont="1" applyAlignment="1">
      <alignment wrapText="1"/>
    </xf>
    <xf numFmtId="167" fontId="5" fillId="0" borderId="17" xfId="4" applyNumberFormat="1" applyFont="1" applyBorder="1" applyAlignment="1">
      <alignment wrapText="1"/>
    </xf>
  </cellXfs>
  <cellStyles count="5">
    <cellStyle name="Обычный" xfId="0" builtinId="0"/>
    <cellStyle name="Обычный 10" xfId="3"/>
    <cellStyle name="Обычный 12" xfId="4"/>
    <cellStyle name="Обычный 3 2 2" xfId="1"/>
    <cellStyle name="Обычный 7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externalLink" Target="externalLinks/externalLink223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18" Type="http://schemas.openxmlformats.org/officeDocument/2006/relationships/externalLink" Target="externalLinks/externalLink115.xml"/><Relationship Id="rId134" Type="http://schemas.openxmlformats.org/officeDocument/2006/relationships/externalLink" Target="externalLinks/externalLink131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externalLink" Target="externalLinks/externalLink152.xml"/><Relationship Id="rId171" Type="http://schemas.openxmlformats.org/officeDocument/2006/relationships/externalLink" Target="externalLinks/externalLink168.xml"/><Relationship Id="rId176" Type="http://schemas.openxmlformats.org/officeDocument/2006/relationships/externalLink" Target="externalLinks/externalLink173.xml"/><Relationship Id="rId192" Type="http://schemas.openxmlformats.org/officeDocument/2006/relationships/externalLink" Target="externalLinks/externalLink189.xml"/><Relationship Id="rId197" Type="http://schemas.openxmlformats.org/officeDocument/2006/relationships/externalLink" Target="externalLinks/externalLink194.xml"/><Relationship Id="rId206" Type="http://schemas.openxmlformats.org/officeDocument/2006/relationships/externalLink" Target="externalLinks/externalLink203.xml"/><Relationship Id="rId227" Type="http://schemas.openxmlformats.org/officeDocument/2006/relationships/externalLink" Target="externalLinks/externalLink224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61" Type="http://schemas.openxmlformats.org/officeDocument/2006/relationships/externalLink" Target="externalLinks/externalLink158.xml"/><Relationship Id="rId166" Type="http://schemas.openxmlformats.org/officeDocument/2006/relationships/externalLink" Target="externalLinks/externalLink163.xml"/><Relationship Id="rId182" Type="http://schemas.openxmlformats.org/officeDocument/2006/relationships/externalLink" Target="externalLinks/externalLink179.xml"/><Relationship Id="rId187" Type="http://schemas.openxmlformats.org/officeDocument/2006/relationships/externalLink" Target="externalLinks/externalLink184.xml"/><Relationship Id="rId217" Type="http://schemas.openxmlformats.org/officeDocument/2006/relationships/externalLink" Target="externalLinks/externalLink21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12" Type="http://schemas.openxmlformats.org/officeDocument/2006/relationships/externalLink" Target="externalLinks/externalLink209.xml"/><Relationship Id="rId233" Type="http://schemas.openxmlformats.org/officeDocument/2006/relationships/calcChain" Target="calcChain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9.xml"/><Relationship Id="rId207" Type="http://schemas.openxmlformats.org/officeDocument/2006/relationships/externalLink" Target="externalLinks/externalLink204.xml"/><Relationship Id="rId223" Type="http://schemas.openxmlformats.org/officeDocument/2006/relationships/externalLink" Target="externalLinks/externalLink220.xml"/><Relationship Id="rId228" Type="http://schemas.openxmlformats.org/officeDocument/2006/relationships/externalLink" Target="externalLinks/externalLink22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229" Type="http://schemas.openxmlformats.org/officeDocument/2006/relationships/externalLink" Target="externalLinks/externalLink226.xml"/><Relationship Id="rId19" Type="http://schemas.openxmlformats.org/officeDocument/2006/relationships/externalLink" Target="externalLinks/externalLink16.xml"/><Relationship Id="rId224" Type="http://schemas.openxmlformats.org/officeDocument/2006/relationships/externalLink" Target="externalLinks/externalLink221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externalLink" Target="externalLinks/externalLink222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6" Type="http://schemas.openxmlformats.org/officeDocument/2006/relationships/externalLink" Target="externalLinks/externalLink23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Relationship Id="rId211" Type="http://schemas.openxmlformats.org/officeDocument/2006/relationships/externalLink" Target="externalLinks/externalLink208.xml"/><Relationship Id="rId23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.00%20&#1044;&#1080;&#1088;&#1077;&#1082;&#1094;&#1080;&#1103;/01.06%20&#1055;&#1083;&#1072;&#1085;&#1086;&#1074;&#1086;-&#1101;&#1082;&#1086;&#1085;&#1086;&#1084;&#1080;&#1095;&#1077;&#1089;&#1082;&#1080;&#1081;%20&#1086;&#1090;&#1076;&#1077;&#1083;/&#1055;&#1088;&#1086;&#1077;&#1082;&#1090;%20&#1064;&#1048;&#1050;&#1054;&#1058;&#1040;&#1053;_&#1044;&#1043;&#1059;/2021/&#1057;&#1042;&#1054;&#1044;%20&#1080;&#1089;&#1093;&#1086;&#1076;&#1085;&#1099;&#1093;%20&#1076;&#1072;&#1085;&#1085;&#1099;&#1093;%20_08.04.2020_6%20&#1052;&#1042;&#1090;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tchik_IV\Local%20Settings\Temporary%20Internet%20Files\OLKE6\&#1041;&#1055;%20&#1053;&#1048;&#1048;&#1055;&#1058;_2006(&#1048;&#1053;&#1057;&#1058;&#1048;&#1058;&#1059;&#1058;)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PEO\&#1054;&#1073;&#1097;&#1072;&#1103;\&#1041;&#1048;&#1047;&#1053;&#1045;&#1057;%20&#1055;&#1051;&#1040;&#1053;&#1067;\&#1056;&#1040;&#1047;&#1044;&#1045;&#1051;&#1045;&#1053;&#1048;&#1045;%20&#1089;.1.10.04&#1075;%20&#1041;.&#1087;&#1083;&#1072;&#1085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TMamikonian\Application%20Data\Microsoft\Templates\FAStools\SUBSIDIARY\Budget%201999\PreliminaryFormSheetsA..U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akov\Local%20Settings\Temporary%20Internet%20Files\Content.Outlook\42BW8ZNV\GRES.DOR-VIN.201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-PL\NBPL\_FES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OREP.INV.NE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y%20dump\Projects\My%20projects%20KPMG\Business%20TM%20Baikal%20(Mitsui&amp;Co)%20august'06\Mod_TM_Baikal_030706%20(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schet\R2005\Kostolac.SRB\&#1056;&#1077;&#1082;&#1086;&#1085;&#1089;&#1090;&#1088;&#1091;&#1082;&#1094;&#1080;&#1103;\&#1048;&#1085;&#1092;&#1086;&#1088;&#1084;&#1072;&#1094;&#1080;&#110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conomy.gov.ru/&#1041;&#1072;&#1083;&#1072;&#1085;&#1089;/An(EsMon)/SC_W/&#1055;&#1088;&#1086;&#1075;&#1085;&#1086;&#1079;/&#1055;&#1088;&#1086;&#1075;05_00(27.0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1\D\2003\&#1060;&#1086;&#1088;&#1084;&#1080;&#1088;&#1086;&#1074;&#1072;&#1085;&#1080;&#1077;%20&#1044;&#1055;&#1053;\B-PL\NBPL\_FE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spetrov\Local%20Settings\Temporary%20Internet%20Files\OLKF\conversion-new%20editio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yFolder\projects\AFK%20Sistema\STAGE3\MTU-Intel\MtuIntel_280404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sosranov\AppData\Local\Microsoft\Windows\Temporary%20Internet%20Files\Content.Outlook\ZZXZ5HGZ\&#1056;&#1072;&#1079;&#1088;&#1072;&#1073;&#1086;&#1090;&#1082;&#1072;%20&#1064;&#1056;%20&#1080;%20&#1095;&#1080;&#1089;&#1083;&#1077;&#1085;&#1085;&#1086;&#1089;&#1090;&#1080;%20&#1085;&#1072;%202012%20&#1075;&#1086;&#1076;\&#1057;&#1054;&#1058;\&#1064;&#1056;%20&#1052;&#1069;&#1055;-&#1058;&#1069;&#1050;%202011%20&#1085;&#1072;%2001.09.201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yFolder\projects\Sea\Port\TMTP_24030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Documents/sumitomoxaydung/&#12467;&#12500;&#12540;%20&#65374;%20Pricing-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r21-232\&#1055;&#1088;&#1086;&#1077;&#1082;&#1090;&#1099;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56;&#1040;&#1047;&#1044;&#1045;&#1051;_8_&#1048;&#1042;&#1040;&#1053;&#1054;&#1042;&#1054;\&#1055;&#1088;&#1080;&#1083;&#1086;&#1078;&#1077;&#1085;&#1080;&#110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FORMATI2\SERV\HOserv200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0;&#1091;&#1088;&#1089;&#1082;&#1101;&#1085;&#1077;&#1088;&#1075;&#1086;_210709_173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ef\3_2002\svod9mec0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290709_153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100709_1739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54;&#1041;&#1048;&#1051;&#1068;&#1053;&#1067;&#1045;%20&#1043;&#1058;&#1069;&#1057;\&#1044;&#1043;&#1059;%20&#1040;&#1056;&#1045;&#1053;&#1044;&#1040;\&#1044;&#1043;&#1059;%20&#1040;&#1056;&#1045;&#1053;&#1044;&#1040;%2049%2030%25%20&#1088;&#1099;&#1085;&#1082;&#1072;%20(5%20&#1083;&#1077;&#1090;)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40709_135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Docs\Zarplata_1\&#1044;&#1077;&#1085;&#1080;&#1089;\&#1089;&#1086;&#1093;&#1088;&#1072;&#1085;&#1080;&#1090;&#1100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Lobanova\&#1052;&#1086;&#1080;%20&#1076;&#1086;&#1082;&#1091;&#1084;&#1077;&#1085;&#1090;&#1099;\1-&#1044;&#1054;&#1043;&#1054;&#1042;&#1054;&#1056;&#1067;\&#1063;&#1091;&#1083;&#1082;&#1086;&#1074;%202008\11&#1076;-2008\11&#1076;-20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0;&#1076;&#1084;&#1080;&#1085;&#1080;&#1089;&#1090;&#1088;&#1072;&#1090;&#1086;&#1088;\Local%20Settings\Temporary%20Internet%20Files\Content.Outlook\ZSOPZY3Z\Temp\uef\3_2002\svod9mec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Lavrenkova_SV\Local%20Settings\Temporary%20Internet%20Files\OLK5D\Documents%20and%20Settings\KozlovaNO\Local%20Settings\Temporary%20Internet%20Files\OLK76\&#1059;&#1090;&#1086;&#1095;&#1085;&#1077;&#1085;&#1085;&#1099;&#1081;%2004%2002%2008&#1075;%20&#1047;&#1072;&#1087;&#1086;&#1083;&#1085;&#1077;&#1085;%20%20&#1055;&#1088;&#1080;&#1083;-2-&#1060;&#1086;&#1088;&#1084;&#1072;&#1090;&#1099;%20&#1091;&#1082;&#1088;&#1091;&#1087;&#1085;&#1077;&#1085;!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nts%20and%20Settings\krokhmal\&#1052;&#1086;&#1080;%20&#1076;&#1086;&#1082;&#1091;&#1084;&#1077;&#1085;&#1090;&#1099;\&#1060;&#1057;&#1050;\&#1041;&#1102;&#1076;&#1078;&#1077;&#1090;&#1085;&#1099;&#1077;%20&#1092;&#1086;&#1088;&#1084;&#1099;.&#1060;&#1080;&#1085;&#1072;&#1085;&#1089;&#1099;%20v.1.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churin\LOCALS~1\Temp\bat\3C54416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8;&#1072;&#1084;&#1073;&#1086;&#1074;&#1101;&#1085;&#1077;&#1088;&#1075;&#1086;_030809_164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DOCUME~1\ZARETS~1\LOCALS~1\Temp\AsudViewed\090000028b73714b\&#1055;&#1086;&#1089;&#1090;&#1072;&#1085;&#1086;&#1074;&#1082;&#1072;_&#1087;&#1086;&#1076;_&#1085;&#1072;&#1087;&#1088;&#1103;&#1078;&#1077;&#1085;&#1080;&#1077;_&#1086;&#1073;&#1098;&#1077;&#1082;&#1090;&#1086;&#1074;_&#1042;&#1051;_&#1080;_&#1055;&#1057;_&#1074;_2011_&#1075;&#1086;&#1076;&#1091;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KozlovaNO\Local%20Settings\Temporary%20Internet%20Files\OLK76\&#1059;&#1090;&#1086;&#1095;&#1085;&#1077;&#1085;&#1085;&#1099;&#1081;%2004%2002%2008&#1075;%20&#1047;&#1072;&#1087;&#1086;&#1083;&#1085;&#1077;&#1085;%20%20&#1055;&#1088;&#1080;&#1083;-2-&#1060;&#1086;&#1088;&#1084;&#1072;&#1090;&#1099;%20&#1091;&#1082;&#1088;&#1091;&#1087;&#1085;&#1077;&#1085;!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Users\sinev_mn\AppData\Local\Temp\7zO6788.tmp\&#1055;&#1088;&#1080;&#1083;&#1086;&#1078;&#1077;&#1085;&#1080;&#1077;_&#1060;&#1086;&#1088;&#1084;&#1072;&#1090;&#1099;%20&#1041;&#1055;_&#1089;%20&#1091;&#1095;&#1077;&#1090;&#1086;&#1084;%20&#1087;&#1088;&#1072;&#1074;&#1086;&#1082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TMamikonian\Application%20Data\Microsoft\Templates\FAStools\&#1052;&#1086;&#1080;%20&#1076;&#1086;&#1082;&#1091;&#1084;&#1077;&#1085;&#1090;&#1099;\NAL_97OF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3;&#1072;&#1074;&#1088;&#1080;&#1083;&#1086;&#1074;\&#1055;&#1042;&#1056;\&#1055;&#1042;&#1056;%20&#1080;&#1079;&#1084;&#1077;&#1085;&#1077;&#1085;&#1080;&#1077;%20&#8470;8_&#1092;&#1086;&#1088;&#1084;&#1072;%20&#8470;6.xlsb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lepikov_YG\&#1052;&#1086;&#1080;%20&#1076;&#1086;&#1082;&#1091;&#1084;&#1077;&#1085;&#1090;&#1099;\Downloads\&#1055;&#1088;&#1080;&#1083;%201%20&#1040;&#1075;&#1088;&#1077;&#1075;&#1080;&#1088;&#1086;&#1074;&#1072;&#1085;&#1085;&#1099;&#1081;%20&#1073;&#1080;&#1079;&#1085;&#1077;&#1089;-&#1087;&#1083;&#1072;&#1085;%20&#1085;&#1072;%202009%20&#1075;&#1086;&#1076;_&#1058;&#1042;&#1045;&#1056;&#1068;_29%2007%2009+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Tishchenko_AA\Local%20Settings\Temporary%20Internet%20Files\OLK1C\&#1050;&#1086;&#1087;&#1080;&#1103;%20&#1041;&#1055;%20&#1085;&#1072;%202007-2012_&#1062;&#1048;&#1059;&#1057;_21_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cablesch-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server\&#1087;&#1083;&#1072;&#1085;&#1086;&#1074;&#1099;&#1081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mon\&#1041;&#1072;&#1079;&#1072;\2012\&#1050;&#1086;&#1088;&#1088;&#1077;&#1082;&#1090;&#1080;&#1088;&#1086;&#1074;&#1082;&#1072;%20&#1041;&#1055;%202012\&#1052;&#1056;&#1057;&#1050;%20&#1059;&#1088;&#1072;&#1083;&#1072;\_&#1087;&#1088;&#1086;&#1095;&#1080;&#1077;%20&#1084;&#1072;&#1090;&#1077;&#1088;&#1080;&#1072;&#1083;&#1099;\&#1052;&#1086;&#1076;&#1091;&#1083;&#1100;%20&#1076;&#1086;&#1087;&#1086;&#1083;&#1085;&#1080;&#1090;&#1077;&#1083;&#1100;&#1085;&#1099;&#1093;%20&#1092;&#1086;&#1088;&#1084;%20&#1076;&#1083;&#1103;%20&#1082;&#1086;&#1088;&#1088;&#1077;&#1082;&#1090;&#1080;&#1088;&#1086;&#1074;&#1082;&#1080;_200712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TRA\Personal\&#1054;&#1055;&#1057;\rua\022%20&#1058;&#1077;&#1082;&#1091;&#1097;&#1080;&#1077;%20&#1079;&#1072;&#1076;&#1072;&#1095;&#1080;\0%20&#1047;&#1072;&#1074;&#1077;&#1088;&#1096;&#1077;&#1085;&#1085;&#1086;&#1077;\&#1043;&#1086;&#1076;&#1086;&#1074;&#1086;&#1081;%20&#1086;&#1090;&#1095;&#1077;&#1090;\&#1055;&#1088;&#1080;&#1083;&#1086;&#1078;&#1077;&#1085;&#1080;&#1077;%202.%20&#1058;&#1072;&#1073;&#1083;&#1080;&#1094;&#1099;%20&#1075;&#1086;&#1076;&#1086;&#1074;&#1086;&#1075;&#1086;%20&#1086;&#1090;&#1095;&#1077;&#1090;\&#1056;&#1072;&#1079;&#1076;&#1077;&#1083;%202\&#1041;&#1044;%20&#1086;&#1073;&#1086;&#1088;&#1091;&#1076;&#1086;&#1074;&#1072;&#1085;&#1080;&#1103;%20&#1055;&#1057;\&#1075;&#1086;&#1076;&#1086;&#1074;&#1086;&#1081;%20&#1086;&#1090;&#1095;&#1077;&#1090;%202013\2.%20&#1064;&#1091;&#1085;&#1090;&#1080;&#1088;&#1091;&#1102;&#1097;&#1080;&#1077;%20&#1088;&#1077;&#1072;&#1082;&#1090;&#1086;&#1088;&#1099;.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aristAG\AppData\Local\Microsoft\Windows\Temporary%20Internet%20Files\Content.Outlook\8SFQ1ZL7\Users\TPridatko\AppData\Local\Microsoft\Windows\Temporary%20Internet%20Files\Content.Outlook\PQIYDY7J\&#1082;&#1086;&#1088;&#1088;&#1077;&#1082;&#1090;&#1080;&#1088;&#1086;&#1074;&#1082;&#1072;%20&#1088;&#1077;&#1077;&#1089;&#1090;&#1088;&#1072;%20&#1076;&#1083;&#1103;%20&#1048;&#1085;&#1074;&#1077;&#1089;&#1090;&#1086;&#1088;&#1072;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olianskiy\AppData\Local\Microsoft\Windows\Temporary%20Internet%20Files\Content.Outlook\PANWZJG6\&#1055;&#1088;&#1086;&#1077;&#1082;&#1090;_&#1050;&#1072;&#1083;&#1080;&#1085;&#1080;&#1085;&#1075;&#1088;&#1072;&#1076;_&#1089;%20&#1092;&#1086;&#1088;&#1084;&#1091;&#1083;&#1072;&#1084;&#1080;_&#1085;&#1072;%201%20&#1052;&#1043;&#1058;&#1069;&#1057;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428\My%20Documents\&#1090;&#1088;&#1072;&#1085;&#1089;&#1085;&#1077;&#1092;&#1090;&#1077;&#1084;&#1072;&#1096;\mail\&#1043;&#1077;&#1086;&#1057;&#1084;&#1077;&#1090;&#1072;\&#1040;&#1088;&#1093;&#1080;&#1074;2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eleshko-ai\Desktop\&#1058;&#1077;&#1089;&#1090;%20&#1073;&#1072;&#1079;&#1099;\2019-09-25%20BD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&#1040;&#1076;&#1084;&#1080;&#1085;&#1080;&#1089;&#1090;&#1088;&#1072;&#1090;&#1086;&#1088;\Local%20Settings\Temporary%20Internet%20Files\Content.Outlook\45SKOUTA\&#1042;&#1040;&#1056;&#1048;&#1040;&#1053;&#1058;&#1067;%20&#1060;&#1048;&#1053;.&#1088;&#1077;&#1079;&#1091;&#1083;&#1100;&#1090;_&#1085;&#1086;&#1074;&#1099;&#1077;%20&#1090;&#1072;&#1088;&#1080;&#1092;&#1099;_&#1054;&#1056;&#1069;_05_05_2011_&#1041;&#1045;&#1047;%20&#1060;&#1054;&#1056;&#1052;&#1059;&#1051;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90;&#1086;&#1088;&#1075;&#1086;&#1074;&#1083;&#1103;\&#1052;&#1086;&#1080;%20&#1076;&#1086;&#1082;&#1091;&#1084;&#1077;&#1085;&#1090;&#1099;\2011-&#1076;&#1077;&#1092;&#1083;\c&#1077;&#1085;&#1090;&#1103;&#1073;&#1088;&#1100;\v-2013-2030-%202&#1074;-f-15.09%20xls%20-%202&#1048;%20&#1087;&#1086;&#1089;&#1083;&#1077;%20&#1089;&#1086;&#1074;&#1077;&#1097;+&#1050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170709_0948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40;&#1041;&#1054;&#1063;&#1040;&#1071;\2008%20&#1054;&#1060;&#1069;&#1040;\&#1058;&#1045;&#1055;&#1051;&#1054;&#1057;&#1045;&#1058;&#1068;-%20&#1048;&#1053;&#1042;&#1045;&#1057;&#1058;%20&#1065;&#1025;&#1051;&#1050;&#1054;&#1042;&#1054;\&#1048;&#1047;&#1059;&#1063;&#1045;&#1053;&#1048;&#1045;\&#1055;&#1051;&#1040;&#1053;%20_FHD_%20%20&#1050;%20&#1055;&#1054;&#1044;&#1055;&#1048;&#1057;&#1040;&#1053;&#1048;&#1070;%2016.05.08..xlsm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nkovskaya\obmen06\PEO\Kiiski\&#1060;-15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v\Public\&#1054;&#1057;%20&#1079;&#1072;%206&#1084;&#1077;&#1089;%2004&#1075;\&#1052;&#1086;&#1080;%20&#1076;&#1086;&#1082;&#1091;&#1084;&#1077;&#1085;&#1090;&#1099;\Planning%20Dept\Plan\2001\YEAR%602001\&#1054;&#1090;&#1095;&#1105;&#1090;%2012%20&#1084;&#1077;&#1089;\Incoming\&#1047;&#1057;&#1055;\&#1089;&#1084;&#1077;&#1090;&#1072;%20&#1076;&#1083;&#1103;%20&#1052;&#1069;&#1057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%20(%20&#1089;%20&#1055;&#1091;&#1048;)%20(&#1056;&#1054;&#1050;&#1059;%20&#1074;%20&#1091;&#1089;&#1083;&#1091;&#1075;&#1072;&#1093;)%20(4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72;&#1087;&#1082;&#1080;%20&#1087;&#1086;&#1083;&#1100;&#1079;&#1086;&#1074;&#1072;&#1090;&#1077;&#1083;&#1077;&#1081;\&#1054;&#1090;&#1076;&#1077;&#1083;%20&#1089;&#1086;&#1087;&#1088;&#1086;&#1074;&#1086;&#1078;&#1076;&#1077;&#1085;&#1080;&#1103;%20&#1087;&#1088;&#1086;&#1077;&#1082;&#1090;&#1086;&#1074;\&#1042;&#1099;&#1087;&#1086;&#1083;&#1085;&#1077;&#1085;&#1080;&#1077;\&#1056;&#1045;&#1045;&#1057;&#1058;&#1056;&#1067;\2011\&#1056;&#1045;&#1045;&#1057;&#1058;&#1056;%20&#1040;&#1050;&#1058;&#1054;&#1042;.xlsm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1.%20&#1054;&#1069;&#1080;&#1058;&#1055;\2006\&#1054;&#1090;&#1095;&#1077;&#1090;&#1099;\&#1060;&#1072;&#1082;&#1090;%205%20&#1084;&#1077;&#1089;&#1103;&#1094;&#1077;&#1074;\&#1057;&#1077;&#1073;&#1077;&#1089;&#1090;&#1086;&#1080;&#1084;&#1086;&#1089;&#1090;&#1100;\&#1054;&#1090;&#1095;&#1105;&#1090;%205%20&#1084;&#1077;&#1089;,%20&#1086;&#1078;&#1080;&#1076;.6%20&#1084;&#1077;&#1089;\&#1087;&#1088;&#1080;&#1083;.2.3.%20&#1092;&#1072;&#1082;&#1090;5%20&#1084;&#1077;&#1089;,&#1086;&#1078;&#1080;&#1076;.6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&#1055;&#1069;&#1054;)\&#1055;&#1056;&#1054;&#1045;&#1050;&#1058;%20&#1055;&#1045;&#1056;&#1045;&#1052;&#1045;&#1065;&#1045;&#1053;&#1048;&#1071;%20&#1074;%20&#1050;&#1056;&#1067;&#1052;\&#1062;&#1045;&#1053;&#1058;&#1056;%20&#1040;&#1042;&#1040;&#1056;&#1048;&#1049;&#1053;&#1054;&#1043;&#1054;%20&#1056;&#1045;&#1047;&#1045;&#1056;&#1042;&#1040;%20_&#1056;&#1048;&#1057;&#1069;\&#1062;&#1077;&#1085;&#1090;&#1088;%20&#1072;&#1074;&#1072;&#1088;&#1080;&#1081;&#1085;&#1086;&#1075;&#1086;%20&#1088;&#1077;&#1079;&#1077;&#1088;&#1074;&#1072;_&#1054;&#1069;&#1057;%20&#1057;&#1080;&#1073;&#1080;&#1088;&#1080;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54;&#1041;&#1048;&#1051;&#1068;&#1053;&#1067;&#1045;%20&#1043;&#1058;&#1069;&#1057;\&#1044;&#1043;&#1059;%20&#1040;&#1056;&#1045;&#1053;&#1044;&#1040;\&#1044;&#1043;&#1059;%20&#1040;&#1056;&#1045;&#1053;&#1044;&#1040;%20new%209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40;&#1075;&#1088;&#1077;&#1075;&#1080;&#1088;&#1086;&#1074;&#1072;&#1085;&#1085;&#1099;&#1081;%20&#1041;&#1055;%202%20&#1087;&#1086;&#1083;&#1091;&#1075;&#1086;&#1076;&#1080;&#1077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GRPK\&#1041;&#1080;&#1079;&#1085;&#1077;&#1089;-&#1087;&#1083;&#1072;&#1085;\&#1041;&#1055;_&#1044;&#1047;&#1054;%202006\&#1048;&#1085;&#1089;&#1090;&#1080;&#1090;&#1091;&#1090;&#1099;\&#1057;&#1086;&#1075;&#1083;&#1072;&#1089;&#1086;&#1074;&#1072;&#1085;&#1085;&#1099;&#1077;\&#1044;&#1072;&#1083;&#1100;&#1089;&#1077;&#1083;&#1100;&#1101;&#1085;&#1077;&#1088;&#1075;&#1086;&#1087;&#1088;&#1086;&#1077;&#1082;&#1090;\&#1041;&#1045;-&#1057;&#1077;&#1088;&#1074;&#1080;&#1089;_&#1053;&#1058;&#1062;_&#1044;&#1072;&#1083;&#1100;&#1089;&#1077;&#1083;&#1100;&#1101;&#1085;&#1077;&#1088;&#1075;&#1086;&#1087;&#1088;&#1086;&#1077;&#1082;&#1090;_2006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yatkina\&#1044;&#1086;&#1082;&#1091;&#1084;&#1077;&#1085;&#1090;&#1099;\DOCUME~1\Admin\&#1052;&#1086;&#1080;%20&#1076;&#1086;&#1082;&#1091;&#1084;&#1077;&#1085;&#1090;&#1099;\100\08%20&#1051;&#1077;&#1084;&#1072;&#1085;%20&#1087;&#1072;&#1081;&#1087;\04%20&#1050;&#1086;&#1085;&#1094;&#1077;&#1087;&#1094;&#1080;&#1103;,%20&#1084;&#1072;&#1089;&#1090;&#1077;&#1088;-&#1073;&#1102;&#1076;&#1078;&#1077;&#1090;\Documents%20and%20Settings\Fedoseev\&#1052;&#1086;&#1080;%20&#1076;&#1086;&#1082;&#1091;&#1084;&#1077;&#1085;&#1090;&#1099;\06%20&#1057;&#1086;&#1074;&#1088;&#1077;&#1084;&#1077;&#1085;&#1085;&#1099;&#1077;%20&#1073;&#1080;&#1079;&#1085;&#1077;&#1089;-&#1090;&#1077;&#1093;&#1085;&#1086;&#1083;&#1086;&#1075;&#1080;&#1080;%20(2006%20&#1075;&#1086;&#1076;)\03%20&#1058;&#1072;&#1076;&#1078;&#1080;&#1082;&#1080;&#1089;&#1090;&#1072;&#1085;\&#1055;&#1088;&#1086;&#1077;&#1082;&#1090;%20%20&#1057;&#1055;%20%20&#1058;&#1040;&#1044;&#1046;&#1048;&#1050;&#1040;&#1047;&#1054;&#1058;\04%20&#1069;&#1082;&#1086;&#1085;&#1086;&#1084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54;&#1041;&#1048;&#1051;&#1068;&#1053;&#1067;&#1045;%20&#1043;&#1058;&#1069;&#1057;\ENER1\&#1041;&#1070;&#1044;&#1046;&#1045;&#1058;%20&#1040;&#1041;&#1041;&#1052;\&#1055;&#1056;&#1054;&#1045;&#1050;&#1058;_&#1041;&#1070;&#1044;&#1046;&#1045;&#1058;_%20&#1040;&#1041;&#1041;&#1052;%20_17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54;&#1041;&#1048;&#1051;&#1068;&#1053;&#1067;&#1045;%20&#1043;&#1058;&#1069;&#1057;\&#1052;&#1054;&#1041;&#1048;&#1051;&#1068;&#1053;&#1067;&#1045;%20&#1043;&#1058;&#1069;&#1057;%20(&#1054;&#1040;&#1048;&#1041;&#1055;)\&#1050;&#1040;&#1047;&#1040;&#1061;&#1057;&#1058;&#1040;&#1053;%20(&#1050;&#1072;&#1088;&#1072;&#1050;&#1091;&#1076;&#1099;&#1082;&#1052;&#1091;&#1085;&#1072;&#1081;)\&#1050;&#1040;&#1047;&#1040;&#1061;&#1057;&#1058;&#1040;&#1053;_09_07_2010_9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zemcov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C\1_client\MRSK\01.Working%20papers\02.&#1052;&#1077;&#1090;&#1086;&#1076;&#1086;&#1083;&#1086;&#1075;&#1080;&#1103;\&#1069;&#1090;&#1072;&#1087;%202.2\01.%20&#1064;&#1072;&#1073;&#1083;&#1086;&#1085;%20&#1041;&#1055;%20&#1044;&#1047;&#1054;\&#1044;&#1086;&#1088;&#1072;&#1073;&#1086;&#1090;&#1082;&#1072;%20&#1096;&#1072;&#1073;&#1083;&#1086;&#1085;&#1072;%20&#1041;&#1055;\&#1096;&#1072;&#1073;&#1083;&#1086;&#1085;_v24_IB_AP.xlsm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Ivashenko_km\&#1052;&#1086;&#1080;%20&#1076;&#1086;&#1082;&#1091;&#1084;&#1077;&#1085;&#1090;&#1099;\&#1060;&#1057;&#1050;\&#1059;&#1095;&#1088;&#1077;&#1078;&#1076;&#1077;&#1085;&#1080;&#1077;%20&#1054;&#1040;&#1054;%20&#1058;&#1054;&#1080;&#1056;%20&#1060;&#1057;&#1050;\&#1041;&#1055;%20%20&#1043;&#1057;&#1057;%20&#1045;&#1053;&#1069;&#1057;\&#1041;&#1055;%20&#1086;&#1090;%2026.02.08\&#1059;&#1041;&#1055;%20&#1085;&#1072;%202007-2010_%20&#1086;&#1090;%2026.02.08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01.00%20&#1044;&#1080;&#1088;&#1077;&#1082;&#1094;&#1080;&#1103;/01.06%20&#1055;&#1083;&#1072;&#1085;&#1086;&#1074;&#1086;-&#1101;&#1082;&#1086;&#1085;&#1086;&#1084;&#1080;&#1095;&#1077;&#1089;&#1082;&#1080;&#1081;%20&#1086;&#1090;&#1076;&#1077;&#1083;/&#1056;&#1072;&#1089;&#1095;&#1077;&#1090;%20&#1090;&#1072;&#1088;&#1080;&#1092;&#1086;&#1074;%20&#1085;&#1072;%20&#1087;&#1077;&#1088;&#1077;&#1074;&#1086;&#1079;&#1082;&#1091;_&#1072;&#1088;&#1077;&#1085;&#1076;&#1091;/2019%20&#1091;&#1089;&#1083;&#1091;&#1075;&#1080;%20&#1075;&#1088;&#1091;&#1079;&#1086;&#1074;&#1086;&#1075;&#1086;%20&#1072;&#1074;&#1090;&#1086;&#1090;&#1088;&#1072;&#1085;&#1089;&#1087;&#1086;&#1088;&#1090;&#1072;%20&#1080;%20&#1089;&#1087;&#1077;&#1094;&#1090;&#1077;&#1093;&#1085;&#1080;&#1082;&#1080;/&#1054;&#1082;&#1072;&#1079;&#1072;&#1085;&#1080;&#1077;%20&#1091;&#1089;&#1083;&#1091;&#1075;%20&#1072;&#1074;&#1090;&#1086;&#1090;&#1088;&#1072;&#1085;&#1089;&#1087;&#1086;&#1088;&#1090;&#1072;%20(&#1076;&#1083;&#1103;%20&#1057;&#1072;&#1093;&#1072;&#1088;&#1086;&#1074;&#1072;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Aksenova\Local%20Settings\Temporary%20Internet%20Files\OLK7\&#1044;&#1054;&#1043;&#1054;&#1042;&#1054;&#1056;&#1040;\&#1058;&#1069;&#1050;%202010\&#1055;&#1077;&#1090;&#1091;&#1096;&#1082;&#1086;&#1074;&#1072;%202010\&#1058;&#1069;&#1062;-16\&#1050;&#1072;&#1083;&#1077;&#1085;&#1076;&#1072;&#1088;&#1085;&#1099;&#1081;%20&#1087;&#1083;&#1072;&#1085;%20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6.08\TEPLO.PREDEL.0911.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ikhano.ITE-NG_NT\Local%20Settings\Temporary%20Internet%20Files\OLK5\&#1057;&#1054;&#1073;_&#1057;&#1069;&#104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2;&#1086;&#1088;&#1088;_&#1040;&#1041;&#1055;_&#1085;&#1072;%202009&#1075;_&#1057;&#1084;&#1086;&#1083;&#1077;&#1085;&#1089;&#1082;_300709_1931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221\&#1056;&#1072;&#1073;&#1086;&#1095;&#1080;&#1081;%20&#1089;&#1090;&#1086;&#1083;\&#1053;&#1086;&#1074;&#1072;&#1103;%20&#1087;&#1072;&#1087;&#1082;&#1072;\&#1061;&#1072;&#1081;&#1090;&#1091;&#1085;\&#1056;&#1042;&#1057;%2030&#1090;&#1099;&#1089;%20%20&#1057;&#1090;&#1072;&#1088;&#1086;&#1083;&#1080;&#1082;&#1077;&#1077;&#1074;&#1086;\mail\&#1043;&#1077;&#1086;&#1057;&#1084;&#1077;&#1090;&#1072;\&#1040;&#1088;&#1093;&#1080;&#1074;2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bilegtes\DOCUME~1\ELCHIS~1\LOCALS~1\Temp\Rar$DI00.375\Documents%20and%20Settings\KozlovaNO\Local%20Settings\Temporary%20Internet%20Files\OLK76\&#1059;&#1090;&#1086;&#1095;&#1085;&#1077;&#1085;&#1085;&#1099;&#1081;%2004%2002%2008&#1075;%20&#1047;&#1072;&#1087;&#1086;&#1083;&#1085;&#1077;&#1085;%20%20&#1055;&#1088;&#1080;&#1083;-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4;&#1077;&#1088;&#1100;&#1101;&#1085;&#1077;&#1088;&#1075;&#1086;\&#1057;&#1082;&#1086;&#1088;&#1088;_&#1040;&#1041;&#1055;_&#1085;&#1072;%202009&#1075;_&#1058;&#1074;&#1077;&#1088;_030809_1201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hesnokov_av\Local%20Settings\Temporary%20Internet%20Files\Content.Outlook\UPKWJUR7\&#1050;&#1086;&#1087;&#1080;&#1103;%20&#1064;&#1072;&#1073;&#1083;&#1086;&#1085;%20&#1041;&#1055;_&#1089;%20&#1091;&#1095;&#1077;&#1090;&#1086;&#1084;%20&#1082;&#1086;&#1084;&#1084;&#1077;&#1085;&#1090;&#1072;&#1088;&#1080;&#1077;&#1074;_&#1044;&#1058;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s\&#1092;&#1086;&#1088;&#1101;&#1084;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&#1088;&#1077;&#1076;&#1072;&#1095;&#1072;\&#1071;\&#1040;&#1085;&#1072;&#1083;&#1080;&#1079;%20&#1069;&#1082;&#1087;&#1077;&#1088;&#1090;&#1080;&#1079;&#1072;%20&#1076;&#1083;&#1103;%20&#1040;&#1050;%20&#1087;&#1086;&#1089;&#1083;&#1077;&#1076;&#1085;&#1103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&#1055;&#1069;&#1054;)\&#1058;&#1040;&#1056;&#1048;&#1060;&#1053;&#1054;&#1045;%20&#1044;&#1045;&#1051;&#1054;%20&#1085;&#1072;%202015%20&#1075;&#1086;&#1076;\GRES.DV.2015_&#1050;&#1099;&#1079;&#1099;&#1083;&#1089;&#1082;&#1072;&#1103;%20&#1050;&#1054;&#1052;(v1.0.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5;&#1069;&#1054;%20(&#1055;&#1083;&#1072;&#1085;&#1086;&#1074;&#1086;-&#1101;&#1082;&#1086;&#1085;&#1086;&#1084;&#1080;&#1095;&#1077;&#1089;&#1082;&#1080;&#1081;%20&#1086;&#1090;&#1076;&#1077;&#1083;)\&#1057;&#1052;&#1045;&#1058;&#1040;%202008%20&#1075;&#1086;&#1076;\Documents%20and%20Settings\ZverzhanskayaEA\&#1052;&#1086;&#1080;%20&#1076;&#1086;&#1082;&#1091;&#1084;&#1077;&#1085;&#1090;&#1099;\&#1052;&#1086;&#1080;%20&#1076;&#1086;&#1082;&#1091;&#1084;&#1077;&#1085;&#1090;&#1099;\&#1082;&#1086;&#1087;&#1080;&#1103;%20&#1076;&#1083;&#1103;%20&#1052;&#1054;&#1069;&#1050;\Eliseeva\&#1052;&#1054;&#1069;&#1050;%20&#1089;&#1073;&#1086;&#1088;%20&#1076;&#1086;&#1082;&#1091;&#1084;&#1077;&#1085;&#1090;&#1086;&#1074;\2006%20&#1075;&#1086;&#1076;\&#1057;&#1042;&#1054;&#1044;%202006%20&#1090;&#1072;&#1088;&#1080;&#1092;&#1099;%20&#1058;&#1055;%20&#1089;&#1084;&#1077;&#1090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7;&#1072;&#1087;&#1082;&#1080;%20&#1087;&#1086;&#1083;&#1100;&#1079;&#1086;&#1074;&#1072;&#1090;&#1077;&#1083;&#1077;&#1081;\Documents%20and%20Settings\skvortsov\Local%20Settings\Temporary%20Internet%20Files\Content.IE5\RNPVB1OW\_&#1056;&#1072;&#1089;&#1095;&#1105;&#1090;&#1099;%20&#1055;&#1072;&#1095;&#1086;&#1083;&#1080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&#1055;&#1069;&#1054;)\&#1055;&#1056;&#1054;&#1045;&#1050;&#1058;%20&#1055;&#1045;&#1056;&#1045;&#1052;&#1045;&#1065;&#1045;&#1053;&#1048;&#1071;%20&#1074;%20&#1050;&#1056;&#1067;&#1052;\&#1055;&#1088;&#1086;&#1077;&#1082;&#1090;%20&#1050;&#1056;&#1067;&#1052;%20+3%20&#1052;&#1043;&#1058;&#1069;&#1057;%20+%206%20&#1052;&#1043;&#1058;&#1069;&#1057;\&#1055;&#1088;&#1086;&#1077;&#1082;&#1090;_&#1050;&#1056;&#1067;&#1052;%20%20+%206%20&#1052;&#1043;&#1058;&#1069;&#1057;_9.xlsx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AppData\Local\Temp\Rar$DI05.093\2.%20&#1064;&#1091;&#1085;&#1090;&#1080;&#1088;&#1091;&#1102;&#1097;&#1080;&#1077;%20&#1088;&#1077;&#1072;&#1082;&#1090;&#1086;&#1088;&#1099;%20&#1089;&#1074;&#1086;&#1076;&#1085;&#1099;&#1081;%20&#1043;.&#1054;.-2008&#1075;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aristAG\AppData\Local\Microsoft\Windows\Temporary%20Internet%20Files\Content.Outlook\8SFQ1ZL7\&#1057;&#1084;&#1077;&#1090;&#1085;&#1099;&#1081;%20&#1086;&#1090;&#1076;&#1077;&#1083;\&#1056;&#1077;&#1077;&#1089;&#1090;&#1088;&#1099;%20&#1074;&#1099;&#1087;&#1086;&#1083;&#1085;&#1077;&#1085;&#1085;&#1099;&#1093;%20&#1088;&#1072;&#1073;&#1086;&#1090;\&#1058;&#1069;&#1062;-16\&#1056;&#1077;&#1077;&#1089;&#1090;&#1088;%20&#1074;&#1099;&#1087;&#1086;&#1083;&#1085;&#1077;&#1085;&#1085;&#1099;&#1093;%20&#1088;&#1072;&#1073;&#1086;&#1090;%20&#1087;&#1086;%20&#1058;&#1069;&#1062;-16.xlsx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&#1057;&#1084;&#1077;&#1090;&#1099;%20&#1048;&#1048;\Docs\Zarplata_1\&#1044;&#1077;&#1085;&#1080;&#1089;\&#1089;&#1086;&#1093;&#1088;&#1072;&#1085;&#1080;&#1090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&#28023;&#22303;&#25903;&#24215;/&#28023;&#22303;&#35211;&#31309;/&#24115;&#31080;/&#24115;&#31080;/FORM/BQCST/BQCST/COMB-UR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FORM/BQCST/BQCST/COMB-UR.XLW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Lobanova\&#1052;&#1086;&#1080;%20&#1076;&#1086;&#1082;&#1091;&#1084;&#1077;&#1085;&#1090;&#1099;\1-&#1044;&#1054;&#1043;&#1054;&#1042;&#1054;&#1056;&#1067;\&#1041;&#1091;&#1083;&#1072;&#1090;&#1086;&#1074;%202008\6&#1076;-2008%201-2008%20&#1052;&#1048;&#1055;\123-2007%201-2008%20&#1047;&#1074;&#1077;&#1085;&#1080;&#1075;&#1086;&#1088;&#1086;&#1076;\&#1089;&#1084;&#1077;&#1090;&#1099;%20&#1047;&#1074;&#1077;&#1085;&#1080;&#1075;&#1086;&#1088;&#1086;&#1076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Lobanova\&#1052;&#1086;&#1080;%20&#1076;&#1086;&#1082;&#1091;&#1084;&#1077;&#1085;&#1090;&#1099;\2-&#1057;&#1054;&#1043;&#1051;&#1040;&#1064;&#1045;&#1053;&#1048;&#1071;\&#1063;&#1077;&#1088;&#1082;&#1072;&#1089;&#1086;&#1074;%202008\8&#1089;-2008%20&#1058;&#1069;&#1062;-22%20&#1043;&#1056;&#1059;%2010&#1082;&#1042;\8&#1089;-2008%20&#1089;&#1084;&#1077;&#1090;&#1099;%20&#1073;&#1072;&#1079;&#1072;%202001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BC\1_client\MRSK\01.Working%20papers\02.&#1052;&#1077;&#1090;&#1086;&#1076;&#1086;&#1083;&#1086;&#1075;&#1080;&#1103;\&#1069;&#1090;&#1072;&#1087;%202.2\01.%20&#1064;&#1072;&#1073;&#1083;&#1086;&#1085;%20&#1041;&#1055;%20&#1044;&#1047;&#1054;\&#1052;&#1086;&#1076;&#1091;&#1083;&#1100;%20&#1076;&#1086;&#1087;.%20&#1092;&#1086;&#1088;&#1084;%20&#1082;%20&#1041;&#1055;\&#1044;&#1086;&#1087;&#1086;&#1083;&#1085;&#1080;&#1090;&#1077;&#1083;&#1100;&#1085;&#1099;&#1077;%20&#1092;&#1086;&#1088;&#1084;&#1099;\&#1052;&#1086;&#1076;&#1091;&#1083;&#1100;%20&#1076;&#1086;&#1087;&#1086;&#1083;&#1085;&#1080;&#1090;&#1077;&#1083;&#1100;&#1085;&#1099;&#1093;%20&#1092;&#1086;&#1088;&#1084;_&#1088;&#1072;&#1089;&#1096;%20&#1089;&#1084;&#1077;&#1090;&#1072;_26012012.xlsx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&#1050;&#1069;&#1057;-&#1069;&#1085;&#1077;&#1088;&#1075;&#1086;&#1057;&#1090;&#1088;&#1086;&#1081;&#1048;&#1085;&#1078;&#1080;&#1085;&#1080;&#1088;&#1080;&#1085;&#1075;\&#1060;&#1069;&#1055;\&#1041;&#1080;&#1079;&#1085;&#1077;&#1089;-&#1087;&#1083;&#1072;&#1085;%202008\_&#1050;&#1086;&#1085;&#1089;&#1086;&#1083;&#1080;&#1076;&#1072;&#1094;&#1080;&#1103;_&#1040;&#1083;&#1100;&#1073;&#1086;&#1084;%202007_&#1086;&#1090;&#1074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p9\Obmen\Network2\&#1048;&#1074;&#1072;&#1085;&#1086;&#1074;&#1089;&#1082;&#1072;&#1103;%20&#1043;&#1056;&#1069;&#1057;%2002R34E\02R34E-8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rhiv\feo-excel\Documents%20and%20Settings\e_lukashova\Local%20Settings\Temporary%20Internet%20Files\OLK2E5\&#1055;&#1083;&#1072;&#1085;&#1080;&#1088;&#1086;&#1074;&#1072;&#1085;&#1080;&#1077;%20&#1085;&#1072;%20&#1075;&#1086;&#1076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uddsmetapir\WINDOWS\Temporary%20Internet%20Files\OLKC2D2\&#1048;&#1085;&#1078;&#1077;&#1085;&#1077;&#1088;&#1085;&#1086;-&#1075;&#1077;&#1086;&#1083;&#1086;&#1075;&#1080;&#1095;&#1077;&#1089;&#1082;&#1072;&#1103;%20&#1089;&#1084;&#1077;&#1090;&#107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Lobanova\&#1052;&#1086;&#1080;%20&#1076;&#1086;&#1082;&#1091;&#1084;&#1077;&#1085;&#1090;&#1099;\1-&#1044;&#1054;&#1043;&#1054;&#1042;&#1054;&#1056;&#1067;\&#1054;&#1083;&#1077;&#1085;&#1077;&#1074;%202008\8&#1076;-2008\&#1101;&#1083;.&#1074;&#1077;&#1088;&#1089;&#1080;&#1103;%20&#1076;&#1083;&#1103;%20&#1052;&#1058;&#1050;\8&#1076;-2008%20&#1089;&#1084;&#1077;&#1090;&#1099;%20&#1085;&#1086;&#1074;&#1099;&#1077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70709_174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6823\PB-StorageNH3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0;&#1091;&#1088;&#1089;&#1082;&#1101;&#1085;&#1077;&#1088;&#1075;&#1086;\&#1057;&#1082;&#1086;&#1088;&#1088;_&#1040;&#1041;&#1055;_&#1085;&#1072;%202009&#1075;_&#1050;&#1091;&#1088;&#1089;&#1082;&#1101;&#1085;&#1077;&#1088;&#1075;&#1086;_100709_1810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80709_1101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8;&#1072;&#1084;&#1073;&#1086;&#1074;&#1101;&#1085;&#1077;&#1088;&#1075;&#1086;\&#1057;&#1082;&#1086;&#1088;&#1088;_&#1040;&#1041;&#1055;_&#1085;&#1072;%202009&#1075;_&#1058;&#1072;&#1084;&#1073;&#1086;&#1074;&#1101;&#1085;&#1077;&#1088;&#1075;&#1086;_290709_0946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57;&#1084;&#1086;&#1083;&#1077;&#1085;&#1089;&#1082;&#1101;&#1085;&#1077;&#1088;&#1075;&#1086;\&#1057;&#1082;&#1086;&#1088;&#1088;_&#1040;&#1041;&#1055;_&#1085;&#1072;%202009&#1075;_&#1057;&#1084;&#1086;&#1083;&#1077;&#1085;&#1089;&#1082;_290709_1121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p_server\Public_Store\&#1050;&#1083;&#1077;&#1087;&#1080;&#1082;&#1086;&#1074;\&#1054;&#1041;&#1065;&#1040;&#1071;\2009%20&#1075;&#1086;&#1076;\&#1050;&#1086;&#1088;&#1088;&#1077;&#1082;&#1090;&#1080;&#1088;&#1086;&#1074;&#1082;&#1072;%20&#1041;&#1055;%20&#1085;&#1072;%202009\_&#1057;&#1082;&#1086;&#1088;&#1088;_&#1040;&#1075;&#1088;&#1077;&#1075;&#1080;&#1088;&#1086;&#1074;&#1072;&#1085;&#1085;&#1099;&#1081;%20&#1073;&#1080;&#1079;&#1085;&#1077;-&#1087;&#1083;&#1072;&#1085;_2009\&#1041;&#1088;&#1103;&#1085;&#1089;&#1082;&#1101;&#1085;&#1077;&#1088;&#1075;&#1086;\&#1057;&#1082;&#1086;&#1088;&#1088;_&#1040;&#1041;&#1055;_&#1085;&#1072;%202009&#1075;_&#1041;&#1088;&#1103;&#1085;&#1089;&#1082;&#1101;&#1085;&#1077;&#1088;&#1075;&#1086;_270709_1807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NDREEVA\Bal2kv2002\mgts88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H\Bal4kv01\Mgts691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COMMON\JDANOVA\&#1060;&#1054;\&#1050;&#1085;&#1080;&#1075;&#1072;1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Hanoi%20drainage/&#35211;&#31309;CP7a/06-22%20Euip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COMMON\JDANOVA\&#1060;&#1054;\&#1050;&#1085;&#1080;&#1075;&#1072;1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07\E\i\&#1086;&#1090;&#1095;&#1077;&#1090;&#1099;2003\&#1088;&#1072;&#1089;&#1089;&#1099;&#1083;&#1082;&#1072;%20&#1048;&#1053;&#1069;&#1048;\&#1057;&#1080;&#1073;&#1080;&#1088;&#1100;\For%20Bezik%20&#1057;&#1090;&#1088;&#1072;&#1090;&#1077;&#1075;-1130-&#1080;&#1102;&#1083;&#1100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07\E\i\&#1086;&#1090;&#1095;&#1077;&#1090;&#1099;2003\&#1088;&#1072;&#1089;&#1089;&#1099;&#1083;&#1082;&#1072;%20&#1048;&#1053;&#1069;&#1048;\&#1042;&#1086;&#1083;&#1075;&#1072;\For%20Bezik%20&#1057;&#1090;&#1088;&#1072;&#1090;&#1077;&#1075;-1130-&#1080;&#1102;&#1083;&#110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gw030302\exchange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mobilegtes\00%20&#1059;&#1087;&#1088;&#1072;&#1074;&#1083;&#1077;&#1085;&#1080;&#1077;%20&#1087;&#1088;&#1086;&#1077;&#1082;&#1090;&#1086;&#1084;\0096%20&#1052;&#1072;&#1088;&#1082;&#1077;&#1090;&#1080;&#1085;&#1075;\&#1055;&#1088;&#1086;&#1077;&#1082;&#1090;&#1099;\&#1057;&#1072;&#1103;&#1085;&#1086;-&#1064;&#1091;&#1096;&#1077;&#1085;&#1089;&#1082;\&#1042;\&#1060;&#1048;&#1053;&#1040;&#1051;\&#1043;&#1088;&#1077;&#1094;&#1080;&#1103;%20&#1043;&#1058;&#1069;&#1057;%20(&#1043;&#1058;&#1059;%20&#1057;&#1072;&#1083;&#1102;&#1090;)%20zedd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bilegtes\Documents%20and%20Settings\Volianskiy\Local%20Settings\Temporary%20Internet%20Files\Content.Outlook\XH38JK9L\2%20&#1082;&#1074;&#1072;&#1088;&#1090;&#1072;&#1083;\&#1041;&#1070;&#1044;&#1046;&#1045;&#1058;%202%20&#1082;&#1074;&#1072;&#1088;&#1090;&#1072;&#1083;%202010%20(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New%20Project/Balai-E/&#27010;&#31639;&#24037;&#20107;&#36027;-3/&#27010;&#31639;&#35211;&#31309;-3/Sluice%20gate/My%20Documents/Hanoi%20drainage/&#28165;&#27700;&#21336;&#20385;/06-22%20Eui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akov\AppData\Local\Microsoft\Windows\Temporary%20Internet%20Files\Content.Outlook\0SJOY5NS\&#1043;&#1058;&#1069;&#1057;-90_(4&#1093;&#1043;&#1058;&#1040;-225%20&#1087;&#1088;&#1086;&#1089;&#1090;&#1086;&#1081;%20&#1094;&#1080;&#1082;&#1083;_&#1050;&#1088;&#1099;&#1084;)_&#1080;&#1079;&#1084;%20&#1082;&#1072;&#1087;%20&#1079;&#1072;&#1090;&#1088;&#1072;&#1090;_24%2002%2015_&#1060;&#1048;&#1053;&#1040;&#1053;&#1057;&#1054;&#1042;&#1040;&#1071;%20&#1052;&#1054;&#1044;&#1045;&#1051;&#1068;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as\PROJECTS\FY%202003-2004\IBA2\Model\IBA_model_FINAL_REPORT_041122_RU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nrogojina\Local%20Settings\Temporary%20Internet%20Files\OLKC3\140306%20MGTS_Fin_inf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evitzon\My%20Documents\Projects\EPK\Pulkovo_180604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RProtasevich\My%20Documents\&#1064;&#1072;&#1083;&#1082;&#1080;&#1103;&#1062;&#1080;&#1085;&#1082;\&#1055;&#1088;&#1080;&#1084;&#1077;&#1088;%20-%20&#1057;&#1077;&#1074;&#1077;&#1088;&#1085;&#1077;&#1092;&#1090;&#1100;\Mod_Mastervaldate011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u\c\My%20Documents\Hanoi%20drainage\&#35211;&#31309;CP7a\&#12467;&#12500;&#12540;%20&#65374;%20Pricing-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sosranov\AppData\Local\Microsoft\Windows\Temporary%20Internet%20Files\Content.Outlook\ZZXZ5HGZ\&#1041;&#1102;&#1076;&#1078;&#1077;&#1090;_&#1040;&#1048;&#1048;&#1057;-&#1051;&#1080;&#1087;&#1077;&#1094;&#1082;-10-11-2011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\Documents%20and%20Settings\Taraev_RV\&#1052;&#1086;&#1080;%20&#1076;&#1086;&#1082;&#1091;&#1084;&#1077;&#1085;&#1090;&#1099;\&#1087;&#1088;&#1086;&#1075;&#1088;&#1072;&#1084;&#1084;&#1082;&#1072;%20&#1090;&#1072;&#1088;&#1080;&#1092;&#1099;\&#1088;&#1077;&#1075;2004\&#1076;&#1083;&#1103;%20&#1056;&#1069;&#1050;\Tarif_300_6_2004%20&#1076;&#1083;&#1103;%20&#1092;&#1101;&#1082;%20&#1089;&#1082;&#1086;&#1088;&#1088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\Projects\RAO%20UES\Sample%20Reports\CEZ\CEZ_Model_16_m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ung%20Quat\Nhom%20GC\New%20Folder\My%20Documents\3533\99Q\99Q3657\99Q3299(REV.0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.00%20&#1060;&#1080;&#1085;&#1072;&#1085;&#1089;&#1086;&#1074;&#1072;&#1103;%20&#1076;&#1080;&#1088;&#1077;&#1082;&#1094;&#1080;&#1103;\&#1055;&#1083;&#1072;&#1085;&#1086;&#1074;&#1086;-&#1101;&#1082;&#1086;&#1085;&#1086;&#1084;&#1080;&#1095;&#1077;&#1089;&#1082;&#1080;&#1081;%20&#1086;&#1090;&#1076;&#1077;&#1083;\&#1055;&#1088;&#1086;&#1077;&#1082;&#1090;%20&#1058;&#1077;&#1088;&#1085;&#1077;&#1081;\sokraschennyj-proekt_&#1058;&#1077;&#1088;&#1085;&#1077;&#1081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My%20dump\Projects\My%20projects%20KPMG\Business%20TM%20Baikal%20(Mitsui&amp;Co)%20august'06\Mod_TM_Baikal_170706_202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urnakov\Local%20Settings\Temporary%20Internet%20Files\Content.Outlook\42BW8ZNV\DV_&#1052;&#1086;&#1073;&#1080;&#1083;&#1100;&#1085;&#1072;&#1103;%20&#1043;&#1058;&#1069;&#1057;_&#1043;&#1055;&#1055;-3%20(&#1054;&#1079;&#1085;&#1072;&#1095;&#1077;&#1085;&#1085;&#1072;&#1103;-&#1088;&#1072;&#1081;&#1086;&#1085;&#1085;&#1072;&#1103;)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Users\ovchinnikova\AppData\Local\Microsoft\Windows\INetCache\Content.Outlook\EYPV25IE\&#1040;&#1054;%20&#1052;&#1086;&#1073;&#1080;&#1083;&#1100;&#1085;&#1099;&#1077;%20&#1043;&#1058;&#1069;&#1057;_&#1074;&#1089;&#1077;%20&#1052;&#1043;&#1058;&#1069;&#1057;_18_&#1042;_&#1060;&#1057;&#1058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-FSC-01\Public$\&#1041;&#1080;&#1079;&#1085;&#1077;&#1089;-&#1087;&#1083;&#1072;&#1085;&#1099;%20&#1044;&#1047;&#1054;\&#1041;&#1072;&#1079;&#1072;\&#1045;&#1076;&#1080;&#1085;&#1099;&#1081;%20&#1060;&#1057;&#1044;_master_v1.09_2017%20(&#1041;&#1055;%202017&#1089;&#1082;&#1086;&#1088;&#1088;&#1077;&#1082;&#1090;&#1080;&#1088;&#1086;&#1074;&#1072;&#1085;&#1085;&#1099;&#1081;)%20&#1048;&#1085;&#1076;&#1077;&#1082;&#1089;.xlsb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spetrov\Local%20Settings\Temporary%20Internet%20Files\OLKF\Ratios%20Proforma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\nas\&#1052;&#1086;&#1080;%20&#1076;&#1086;&#1082;&#1091;&#1084;&#1077;&#1085;&#1090;&#1099;\Planning%20Dept\Plan\2001\YEAR%602001\&#1054;&#1090;&#1095;&#1105;&#1090;%2012%20&#1084;&#1077;&#1089;\Incoming\&#1047;&#1057;&#1055;\&#1089;&#1084;&#1077;&#1090;&#1072;%20&#1076;&#1083;&#1103;%20&#1052;&#1069;&#1057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TMalysheva\Desktop\TM%20Baikal\Example\24%2005%2006_MGTS_Draft_%20Mode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ikhano\&#1052;&#1086;&#1080;%20&#1076;&#1086;&#1082;&#1091;&#1084;&#1077;&#1085;&#1090;&#1099;\&#1041;&#1102;&#1076;&#1078;&#1077;&#1090;\111\&#1041;&#1044;&#1056;%20&#1052;&#1080;&#1088;&#1086;&#1085;&#1086;&#1074;&#1072;%20&#1042;&#1080;&#1082;&#1090;&#1086;&#1088;&#1080;&#1103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atalia%20Kushim\Samples\Samples\Belon_Coal_model_270805_draft_consolidat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4;&#1077;&#1090;&#1072;%20&#1085;&#1072;%202003%20&#1087;&#1086;%20&#1042;&#1058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siness%20Planner1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~1\ROCKHO~1\LOCALS~1\Temp\&#1044;&#1044;&#1055;-&#1043;&#1055;_&#1056;&#1040;&#1054;_0504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SC_W\&#1055;&#1088;&#1086;&#1075;&#1085;&#1086;&#1079;\&#1055;&#1088;&#1086;&#1075;05_00(27.06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chnip\Piping%20BoQs\summary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shov\&#1058;&#1069;&#1062;-16\&#1041;&#1102;&#1076;&#1078;&#1077;&#1090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shov\&#1058;&#1069;&#1062;-20\&#1056;&#1072;&#1089;&#1095;&#1077;&#1090;_&#1058;&#1069;&#1062;-20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user\LOCALS~1\Temp\bat\ARM_BP_RSK_V10_0_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My%20Documents/PORT_COST_haiphong_3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Users\ovchinnikova\Desktop\&#1050;&#1054;&#1056;&#1056;&#1045;&#1050;&#1058;&#1048;&#1056;&#1054;&#1042;&#1050;&#1040;%202016\&#1045;&#1076;&#1080;&#1085;&#1099;&#1081;_&#1060;&#1057;&#1044;_master_v1.05_new.xlsb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gma\110.&#1059;&#1044;&#1044;\Documents%20and%20Settings\904\Local%20Settings\Temporary%20Internet%20Files\OLK2\&#1057;&#1074;&#1086;&#1076;&#1085;&#1072;&#1103;%20&#1075;&#1072;&#1079;&#1086;&#1087;&#1088;&#1086;&#1074;&#1086;&#1076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nkovskaya\obmen06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maidanik\Local%20Settings\Temporary%20Internet%20Files\OLK17A\Generation%20Model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mkamchatnova\My%20Documents\Marina\FAS\EPK\Pulkovo_1806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2%20&#1060;&#1069;&#1057;\!!!&#1053;&#1072;&#1089;&#1077;&#1083;&#1077;&#1085;&#1080;&#1077;\!!!&#1048;&#1085;&#1076;&#1077;&#1082;&#1089;&#1072;&#1094;&#1080;&#1103;\&#1064;&#1072;&#1073;&#1083;&#1086;&#1085;\FST\INDEX.STATION.2012.FST_&#1089;&#1090;&#1086;&#1083;&#1073;&#1094;&#1099;%20&#1060;&#1057;&#105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&#1055;&#1069;&#1054;)\&#1058;&#1040;&#1056;&#1048;&#1060;&#1053;&#1054;&#1045;%20&#1044;&#1045;&#1051;&#1054;%20&#1085;&#1072;%202012%20&#1075;&#1086;&#1076;\&#1054;&#1040;&#1054;%20&#1052;&#1086;&#1073;&#1080;&#1083;&#1100;&#1085;&#1099;&#1077;%20&#1043;&#1058;&#1069;&#1057;_&#1090;&#1072;&#1088;&#1080;&#1092;_2012\&#1056;&#1072;&#1089;&#1095;&#1077;&#1090;%20excel\&#1048;&#1075;&#1085;&#1072;&#1090;&#1086;&#1074;&#1086;_2012_&#1053;&#1054;&#1042;&#1054;.FIRST.CZ.2012(v1.1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akov\Documents\&#1058;&#1072;&#1088;&#1080;&#1092;&#1099;\&#1058;&#1040;&#1056;&#1048;&#1060;&#1053;&#1054;&#1045;%20&#1044;&#1045;&#1051;&#1054;%20&#1085;&#1072;%202014%20&#1075;&#1086;&#1076;\&#1060;&#1057;&#1058;_&#1053;&#1045;&#1062;&#1045;&#1053;&#1054;&#1042;&#1040;&#1071;_&#1050;&#1072;&#1083;&#1080;&#1085;&#1080;&#1085;&#1075;&#1088;&#1072;&#1076;\&#1056;&#1072;&#1089;&#1095;&#1077;&#1090;%20&#1085;&#1072;%204%20&#1043;&#1058;&#1059;_&#1050;&#1072;&#1083;&#1080;&#1085;&#1080;&#1075;&#1088;&#1072;&#1076;\GRES.ZATRAT.NCZ.2014_&#1052;&#1086;&#1073;&#1080;&#1083;&#1100;&#1085;&#1099;&#1077;%20&#1043;&#1058;&#1069;&#1057;%20&#1085;&#1072;%20&#1058;&#1069;&#1062;-1_&#1058;&#1043;-1_14_&#1050;&#1099;&#1079;&#1099;&#1083;&#1089;&#1082;&#1072;&#1103;_&#1086;&#1089;&#1085;&#1086;&#1074;&#1072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tanya\&#1052;&#1086;&#1080;%20&#1076;&#1086;&#1082;&#1091;&#1084;&#1077;&#1085;&#1090;&#1099;\&#1090;&#1072;&#1085;&#1103;\&#1053;&#1069;&#1054;\&#1042;&#1103;&#1090;&#1082;&#1072;\Modelq_2909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rambler.ru/WINDOWS/&#65411;&#65438;&#65405;&#65400;&#65412;&#65391;&#65420;&#65439;/&#21942;&#26989;&#36039;&#26009;/Balai-E/&#26032;&#12375;&#12356;&#12501;&#12457;&#12523;&#12480;/My%20Documents/Hanoi%20drainage/&#28165;&#27700;&#21336;&#20385;/06-22%20Euip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shov\TPE\Izhora.RUS\&#1053;&#1086;&#1074;&#1072;&#1103;%20&#1087;&#1083;&#1086;&#1097;&#1072;&#1076;&#1082;&#1072;\R-00801-080909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Documents%20and%20Settings\TMamikonian\Application%20Data\Microsoft\Templates\FAStools\C_Users\@PROJECT\SKODA\report\modelf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arikovaMI\AppData\Local\Microsoft\Windows\Temporary%20Internet%20Files\Content.Outlook\7M2JM5MG\&#1052;&#1069;&#1055;_Master_budget_201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olianskiy\AppData\Local\Microsoft\Windows\Temporary%20Internet%20Files\Content.Outlook\PANWZJG6\&#1058;&#1072;&#1088;&#1080;&#1092;&#1099;%202012\&#1052;&#1072;&#1082;&#1077;&#1090;&#1099;%20&#1085;&#1072;%202012\&#1048;&#1075;&#1085;&#1072;&#1090;&#1086;&#1074;&#1086;_&#1052;&#1043;&#1058;&#1069;&#1057;_.DV.2012(v2.1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timurunarokov\Pub\MyFolder\projects\AFK%20Sistema\STAGE3\MTU-Intel\MtuIntel_28040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54;&#1041;&#1048;&#1051;&#1068;&#1053;&#1067;&#1045;%20&#1043;&#1058;&#1069;&#1057;\&#1054;&#1041;&#1059;&#1063;&#1045;&#1053;&#1048;&#1045;\&#1054;&#1041;&#1059;&#1063;&#1045;&#1053;&#1048;&#1045;%20&#1052;&#1043;&#1058;&#1059;%20&#1080;&#1084;.%20&#1041;&#1072;&#1091;&#1084;&#1072;&#1085;&#1072;%20(&#1052;&#1040;&#1056;&#1058;%202010%20&#1043;&#1054;&#1044;&#1040;)\Excel%202007%20&#1056;&#1040;&#1041;&#1054;&#1063;&#1048;&#1049;\4_&#1040;&#1085;&#1072;&#1083;&#1080;&#1079;\&#1050;&#1088;&#1077;&#1076;&#1080;&#1090;&#1099;%20&#1080;%20&#1074;&#1082;&#1083;&#1072;&#1076;&#1099;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Rar$DI00.953\LB\&#1040;&#1083;&#1100;&#1073;&#1086;&#1084;%20Life-Book%202010%2010_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rosihina\&#1084;&#1086;&#1080;%20&#1076;&#1086;&#1082;&#1091;&#1084;&#1077;&#1085;&#1090;&#1099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4_&#1048;&#1085;&#1092;&#1086;&#1088;&#1084;&#1072;&#1094;&#1080;&#1103;%20&#1086;&#1090;%20&#1071;&#1057;&#1050;\Copy%20of%20Generation%20Model%20final%20-%2022-03-200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phon\Users-&#1050;&#1086;&#1088;&#1089;&#1089;&#1080;&#1089;\&#1044;&#1069;&#1055;\&#1054;&#1073;&#1097;&#1072;&#1103;\11%20&#1056;&#1045;&#1043;&#1059;&#1051;&#1048;&#1056;&#1054;&#1042;&#1040;&#1053;&#1048;&#1045;%20&#1058;&#1040;&#1056;&#1048;&#1060;&#1054;&#1042;\03%20&#1055;&#1088;&#1077;&#1076;&#1077;&#1083;&#1100;&#1085;&#1099;&#1077;%202009\&#1045;&#1048;&#1040;&#1057;\&#1045;&#1048;&#1040;&#1057;%2002.08.08\TSET.NET.2009.ORG%20-%20&#1041;&#1077;&#1083;&#1075;&#1086;&#1088;&#1086;&#1076;&#1101;&#1085;&#1077;&#1088;&#1075;&#1086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nts%20and%20Settings\Administrator\Local%20Settings\Temporary%20Internet%20Files\Content.IE5\OZ4WAL3W\&#1088;&#1072;&#1089;&#1095;&#1077;&#1090;%20&#1089;&#1090;&#1088;&#1072;&#1085;&#109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&#1055;&#1069;&#1054;)\&#1055;&#1056;&#1054;&#1045;&#1050;&#1058;%20&#1050;&#1040;&#1051;&#1048;&#1053;&#1048;&#1053;&#1043;&#1056;&#1040;&#1044;\&#1060;&#1048;&#1053;&#1040;&#1053;&#1057;&#1054;&#1042;&#1040;&#1071;%20&#1052;&#1054;&#1044;&#1045;&#1051;&#1068;\&#1060;&#1080;&#1085;&#1072;&#1085;&#1089;&#1086;&#1074;&#1072;&#1103;%20&#1084;&#1086;&#1076;&#1077;&#1083;&#1100;-&#1087;&#1083;&#1072;&#1090;&#1105;&#1078;&#1085;&#1099;&#1081;%20&#1082;&#1072;&#1083;&#1077;&#1085;&#1076;&#1072;&#1088;&#1100;_&#1087;&#1086;%20&#1087;&#1088;&#1086;&#1077;&#1082;&#1090;&#1091;_&#1050;&#1072;&#1083;&#1080;&#1085;&#1080;&#1085;&#1075;&#1088;&#1072;&#1076;%20&#1087;&#1086;%20&#1089;&#1086;&#1089;&#1090;&#1086;&#1103;&#1085;&#1080;&#1102;%20&#1085;&#1072;%2010.09.2013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olianskiy\AppData\Local\Microsoft\Windows\Temporary%20Internet%20Files\Content.Outlook\V40FZ5XM\&#1060;&#1057;&#1058;_01.09.2013\&#1060;&#1057;&#1058;_2014_&#1051;&#1080;&#1090;&#1074;&#1103;&#1082;&#1086;&#1074;_28.11.2013\&#1054;&#1040;&#1054;%20&#1052;&#1086;&#1073;&#1080;&#1083;&#1100;&#1085;&#1099;&#1077;%20&#1043;&#1058;&#1069;&#1057;_&#1055;&#1057;%20&#1057;&#1099;&#1088;&#1086;&#1074;&#1086;_14_&#1042;_&#1060;&#1057;&#1058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%20&#1060;&#1069;&#1057;\!!!&#1053;&#1072;&#1089;&#1077;&#1083;&#1077;&#1085;&#1080;&#1077;\&#1064;&#1072;&#1073;&#1083;&#1086;&#1085;\2.%20&#1076;&#1083;&#1103;%20&#1089;&#1074;&#1086;&#1076;&#1086;&#1074;\&#1060;&#1086;&#1088;&#1084;&#1080;&#1088;&#1086;&#1074;&#1072;&#1085;&#1080;&#1077;%20&#1089;&#1074;&#1086;&#1076;%20&#1085;&#1072;%20&#1086;&#1089;&#1085;&#1086;&#1074;&#1077;%20INDEX.STATION.2014.FST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RPP%20UK\Piping\ABM%20Piping%20r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aydung1\c\CS3408\Standard\RPT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Fas\PROJECTS\FY%202004-2005\Puszta\Fieldwork\TM%20workings%20(Ownership,%20Financing)\Transoil\TransoilTM_loans,ownership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urnakov\AppData\Local\Microsoft\Windows\Temporary%20Internet%20Files\Content.Outlook\8BM6W14I\&#1050;&#1072;&#1083;&#1080;&#1085;&#1080;&#1075;&#1088;&#1072;&#1076;&#1089;&#1082;&#1072;&#1103;_FORM4.2014(v1.0.1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02.00%20&#1060;&#1080;&#1085;&#1072;&#1085;&#1089;&#1086;&#1074;&#1072;&#1103;%20&#1076;&#1080;&#1088;&#1077;&#1082;&#1094;&#1080;&#1103;\&#1055;&#1083;&#1072;&#1085;&#1086;&#1074;&#1086;-&#1101;&#1082;&#1086;&#1085;&#1086;&#1084;&#1080;&#1095;&#1077;&#1089;&#1082;&#1080;&#1081;%20&#1086;&#1090;&#1076;&#1077;&#1083;\&#1040;&#1056;&#1052;%20&#1050;&#1054;&#1056;&#1056;&#1045;&#1050;&#1058;&#1048;&#1056;&#1054;&#1042;&#1050;&#1040;%202016\&#1059;&#1090;&#1086;&#1095;&#1085;&#1077;&#1085;&#1085;&#1099;&#1081;%20%20&#1041;&#1055;%202016%20&#1075;&#1086;&#1076;\&#1059;&#1090;&#1086;&#1095;&#1085;&#1077;&#1085;&#1080;&#1103;%20&#1089;%20&#1101;&#1085;&#1077;&#1088;&#1075;&#1086;&#1084;&#1086;&#1089;&#1090;&#1086;&#1084;\&#1057;&#1082;&#1086;&#1088;&#1088;.&#1041;&#1055;%20&#1054;&#1040;&#1054;%20&#1052;&#1086;&#1073;&#1080;&#1083;&#1100;&#1085;&#1099;&#1077;%20&#1043;&#1058;&#1069;&#1057;%20&#1085;&#1072;%202016%20&#1075;&#1086;&#1076;%20&#1091;&#1090;&#1086;&#1095;&#1085;&#1077;&#1085;&#1080;&#1103;%20&#1087;&#1086;%20&#1055;&#1088;&#1086;&#1090;&#1086;&#1082;&#1086;&#1083;&#1091;%20&#1057;&#1054;&#1043;&#1051;&#1040;&#1057;&#1054;&#1042;&#1040;&#1053;&#1054;.xlsb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7\MobilegtesTEMP\WINDOWS\TEMP\notesFFF692\&#1056;&#1072;&#1079;&#1088;&#1072;&#1073;&#1086;&#1090;&#1082;&#1072;%20&#1096;&#1072;&#1073;&#1083;&#1086;&#1085;&#1072;%20&#1041;&#1055;\old\&#1096;&#1072;&#1073;&#1083;&#1086;&#1085;_v5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план"/>
      <sheetName val="Источники"/>
      <sheetName val="Расчет процентов"/>
      <sheetName val="себестоимость"/>
      <sheetName val="прибыль"/>
      <sheetName val="расчет тарифа"/>
      <sheetName val="ФОТ 2"/>
      <sheetName val="баланс 2021"/>
      <sheetName val="НВВ"/>
      <sheetName val="стр.1_9"/>
      <sheetName val="стр.10_12"/>
      <sheetName val="Свод тарифов"/>
      <sheetName val="Спецодежда"/>
      <sheetName val="1.ИПЦ (базовый)"/>
      <sheetName val="Баланс ээ"/>
      <sheetName val="Аварийный ЗИП"/>
      <sheetName val="ТО"/>
      <sheetName val="Оргтехника"/>
      <sheetName val="Амортизация"/>
      <sheetName val="ТО работы"/>
      <sheetName val="ГСМ"/>
      <sheetName val="ФОТ"/>
      <sheetName val="Команд. расходы"/>
      <sheetName val="Разреш и лиценз"/>
      <sheetName val="ЖБО и ТБО"/>
      <sheetName val="Охрана труда"/>
      <sheetName val="Подготовка кадров"/>
      <sheetName val="Налог на имущество"/>
      <sheetName val="Транспортный налог"/>
      <sheetName val="Экологические платежи"/>
      <sheetName val="ННЗТ (Кинль)"/>
      <sheetName val="Аренда имущества"/>
      <sheetName val="Аренда земли"/>
      <sheetName val="Стахование имущ. Калинина"/>
      <sheetName val="Страхование персонала Калинина"/>
      <sheetName val="Страх ГО Скокова, Калинин"/>
      <sheetName val="Обслуживание ОПО Скокова"/>
      <sheetName val="Расходы на содержание автотр"/>
      <sheetName val="Услуги по охране"/>
      <sheetName val="СО"/>
      <sheetName val="БДР_"/>
    </sheetNames>
    <sheetDataSet>
      <sheetData sheetId="0"/>
      <sheetData sheetId="1"/>
      <sheetData sheetId="2"/>
      <sheetData sheetId="3"/>
      <sheetData sheetId="4"/>
      <sheetData sheetId="5">
        <row r="36">
          <cell r="D36">
            <v>24073.541089973947</v>
          </cell>
        </row>
      </sheetData>
      <sheetData sheetId="6">
        <row r="8">
          <cell r="E8">
            <v>39</v>
          </cell>
        </row>
      </sheetData>
      <sheetData sheetId="7"/>
      <sheetData sheetId="8"/>
      <sheetData sheetId="9"/>
      <sheetData sheetId="10"/>
      <sheetData sheetId="11">
        <row r="8">
          <cell r="E8">
            <v>6.6260000000000003</v>
          </cell>
        </row>
        <row r="13">
          <cell r="E13">
            <v>225.17459172396855</v>
          </cell>
        </row>
        <row r="15">
          <cell r="E15">
            <v>21.689</v>
          </cell>
        </row>
        <row r="21">
          <cell r="E21">
            <v>20.45405744</v>
          </cell>
        </row>
        <row r="22">
          <cell r="E22">
            <v>470139.30546618463</v>
          </cell>
        </row>
        <row r="25">
          <cell r="E25">
            <v>59215</v>
          </cell>
        </row>
        <row r="28">
          <cell r="E28">
            <v>11929.800000000001</v>
          </cell>
        </row>
        <row r="29">
          <cell r="E29">
            <v>4623.6249446399997</v>
          </cell>
        </row>
        <row r="31">
          <cell r="E31">
            <v>780</v>
          </cell>
        </row>
        <row r="32">
          <cell r="E32">
            <v>277.10305200000005</v>
          </cell>
        </row>
        <row r="33">
          <cell r="E33">
            <v>716.33216666666669</v>
          </cell>
        </row>
        <row r="43">
          <cell r="E43">
            <v>28686.516179294125</v>
          </cell>
        </row>
        <row r="44">
          <cell r="E44">
            <v>71474.518524777188</v>
          </cell>
        </row>
        <row r="51">
          <cell r="E51">
            <v>56.81</v>
          </cell>
        </row>
        <row r="52">
          <cell r="E52">
            <v>18.876000000000001</v>
          </cell>
        </row>
        <row r="53">
          <cell r="E53">
            <v>14.478120000000001</v>
          </cell>
        </row>
        <row r="58">
          <cell r="E58">
            <v>16989.438247523372</v>
          </cell>
        </row>
        <row r="82">
          <cell r="E82">
            <v>455.48679196799998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XL4Poppy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иски"/>
      <sheetName val="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ESTI."/>
      <sheetName val="DI-ESTI"/>
      <sheetName val="t_настройки"/>
      <sheetName val="IBASE"/>
      <sheetName val="Справочники"/>
    </sheetNames>
    <sheetDataSet>
      <sheetData sheetId="0" refreshError="1"/>
      <sheetData sheetId="1" refreshError="1"/>
      <sheetData sheetId="2">
        <row r="34">
          <cell r="B34" t="str">
            <v>12 мес. план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Регионы"/>
      <sheetName val="Info"/>
      <sheetName val="Table"/>
      <sheetName val="Exhibit"/>
      <sheetName val="Setup"/>
      <sheetName val="НВВ утв тарифы"/>
      <sheetName val="НП-2-12-П"/>
      <sheetName val="Tarif_300_6_2004 для фэк скорр"/>
      <sheetName val="Баланс мощности 2007"/>
      <sheetName val="Свод"/>
      <sheetName val="ДПН"/>
      <sheetName val="Справочники"/>
      <sheetName val="БФ-2-13-П"/>
      <sheetName val="ИТОГИ  по Н,Р,Э,Q"/>
      <sheetName val="D-Test of FA Installation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Tarif_300_6_2004_для_фэк_скорр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баланс квадраты ПЭС"/>
      <sheetName val="ИТОГИ__по_Н,Р,Э,Q"/>
      <sheetName val="D-Test_of_FA_Installation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эл.эн"/>
      <sheetName val="15"/>
      <sheetName val="FES"/>
      <sheetName val="сл 11 Тариф2010-2015"/>
      <sheetName val="Баланс ээ"/>
      <sheetName val="Баланс мощности"/>
      <sheetName val="regs"/>
      <sheetName val="УФ-61"/>
      <sheetName val="Integrali e proporzionali"/>
      <sheetName val="Base"/>
      <sheetName val="1. Subsidiary"/>
      <sheetName val="ЭСО"/>
      <sheetName val="Ген. не уч. ОРЭМ"/>
      <sheetName val="сети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Т19_11"/>
      <sheetName val="сл_11_Тариф2010-2015"/>
      <sheetName val="Баланс_ээ"/>
      <sheetName val="Баланс_мощности"/>
      <sheetName val="Таб1.1"/>
      <sheetName val="форма-прил к ф№1"/>
      <sheetName val="Assumptions"/>
      <sheetName val="Inputs"/>
      <sheetName val="Set"/>
      <sheetName val="Поставщики и субподрядчики"/>
      <sheetName val="шаблон"/>
      <sheetName val="Производствоэлектроэнергии"/>
      <sheetName val="TEHSHEET"/>
      <sheetName val="ПРОГНОЗ_1"/>
      <sheetName val="Данные для расчета"/>
      <sheetName val="3.6."/>
      <sheetName val=""/>
      <sheetName val="Прил 1"/>
      <sheetName val="ESTI."/>
      <sheetName val="DI-ESTI"/>
    </sheetNames>
    <sheetDataSet>
      <sheetData sheetId="0">
        <row r="4">
          <cell r="B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>
        <row r="4">
          <cell r="A4" t="str">
            <v>Производство электроэнергии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1">
          <cell r="B31" t="str">
            <v>Итого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0">
          <cell r="A10" t="str">
            <v>1.</v>
          </cell>
        </row>
      </sheetData>
      <sheetData sheetId="45" refreshError="1"/>
      <sheetData sheetId="46" refreshError="1">
        <row r="10">
          <cell r="A10" t="str">
            <v>1.</v>
          </cell>
        </row>
        <row r="15">
          <cell r="A15" t="str">
            <v>2.</v>
          </cell>
        </row>
        <row r="22">
          <cell r="A22" t="str">
            <v>1.</v>
          </cell>
        </row>
        <row r="27">
          <cell r="A27" t="str">
            <v>2.</v>
          </cell>
        </row>
      </sheetData>
      <sheetData sheetId="47" refreshError="1"/>
      <sheetData sheetId="48"/>
      <sheetData sheetId="49"/>
      <sheetData sheetId="50" refreshError="1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2">
          <cell r="B12">
            <v>1</v>
          </cell>
        </row>
      </sheetData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>
        <row r="39">
          <cell r="B39" t="str">
            <v>Сумма общехозяйственных расходов</v>
          </cell>
        </row>
      </sheetData>
      <sheetData sheetId="206">
        <row r="39">
          <cell r="B39" t="str">
            <v>Сумма общехозяйственных расходов</v>
          </cell>
        </row>
      </sheetData>
      <sheetData sheetId="207">
        <row r="39">
          <cell r="B39" t="str">
            <v>Сумма общехозяйственных расходов</v>
          </cell>
        </row>
      </sheetData>
      <sheetData sheetId="208">
        <row r="39">
          <cell r="B39" t="str">
            <v>Сумма общехозяйственных расходов</v>
          </cell>
        </row>
      </sheetData>
      <sheetData sheetId="209">
        <row r="39">
          <cell r="B39" t="str">
            <v>Сумма общехозяйственных расходов</v>
          </cell>
        </row>
      </sheetData>
      <sheetData sheetId="210">
        <row r="39">
          <cell r="B39" t="str">
            <v>Сумма общехозяйственных расходов</v>
          </cell>
        </row>
      </sheetData>
      <sheetData sheetId="211">
        <row r="39">
          <cell r="B39" t="str">
            <v>Сумма общехозяйственных расходов</v>
          </cell>
        </row>
      </sheetData>
      <sheetData sheetId="212">
        <row r="39">
          <cell r="B39" t="str">
            <v>Сумма общехозяйственных расходов</v>
          </cell>
        </row>
      </sheetData>
      <sheetData sheetId="213">
        <row r="39">
          <cell r="B39" t="str">
            <v>Сумма общехозяйственных расходов</v>
          </cell>
        </row>
      </sheetData>
      <sheetData sheetId="214">
        <row r="39">
          <cell r="B39" t="str">
            <v>Сумма общехозяйственных расходов</v>
          </cell>
        </row>
      </sheetData>
      <sheetData sheetId="215">
        <row r="39">
          <cell r="B39" t="str">
            <v>Сумма общехозяйственных расходов</v>
          </cell>
        </row>
      </sheetData>
      <sheetData sheetId="216">
        <row r="39">
          <cell r="B39" t="str">
            <v>Сумма общехозяйственных расходов</v>
          </cell>
        </row>
      </sheetData>
      <sheetData sheetId="217">
        <row r="39">
          <cell r="B39" t="str">
            <v>Сумма общехозяйственных расходов</v>
          </cell>
        </row>
      </sheetData>
      <sheetData sheetId="218">
        <row r="39">
          <cell r="B39" t="str">
            <v>Сумма общехозяйственных расходов</v>
          </cell>
        </row>
      </sheetData>
      <sheetData sheetId="219">
        <row r="39">
          <cell r="B39" t="str">
            <v>Сумма общехозяйственных расходов</v>
          </cell>
        </row>
      </sheetData>
      <sheetData sheetId="220">
        <row r="39">
          <cell r="B39" t="str">
            <v>Сумма общехозяйственных расходов</v>
          </cell>
        </row>
      </sheetData>
      <sheetData sheetId="221" refreshError="1"/>
      <sheetData sheetId="222" refreshError="1"/>
      <sheetData sheetId="223" refreshError="1"/>
      <sheetData sheetId="224">
        <row r="39">
          <cell r="B39" t="str">
            <v>Сумма общехозяйственных расходов</v>
          </cell>
        </row>
      </sheetData>
      <sheetData sheetId="225">
        <row r="39">
          <cell r="B39" t="str">
            <v>Сумма общехозяйственных расходов</v>
          </cell>
        </row>
      </sheetData>
      <sheetData sheetId="226">
        <row r="39">
          <cell r="B39" t="str">
            <v>Сумма общехозяйственных расходов</v>
          </cell>
        </row>
      </sheetData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A"/>
      <sheetName val="B"/>
      <sheetName val="C"/>
      <sheetName val="I"/>
      <sheetName val="D"/>
      <sheetName val="E"/>
      <sheetName val="X"/>
      <sheetName val="T"/>
      <sheetName val="S"/>
      <sheetName val="P"/>
      <sheetName val="R"/>
      <sheetName val="U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Регионы"/>
      <sheetName val="таблицы для расчетов28-04-08_20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Материалы_В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GRES.DOR-VIN.201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>
        <row r="14">
          <cell r="B14">
            <v>2011</v>
          </cell>
        </row>
        <row r="15">
          <cell r="B15">
            <v>2010</v>
          </cell>
        </row>
        <row r="16">
          <cell r="B16">
            <v>2009</v>
          </cell>
        </row>
      </sheetData>
      <sheetData sheetId="2"/>
      <sheetData sheetId="3">
        <row r="4">
          <cell r="A4" t="str">
            <v>РГК</v>
          </cell>
        </row>
        <row r="10">
          <cell r="A10" t="str">
            <v>Станция-1</v>
          </cell>
        </row>
        <row r="18">
          <cell r="A18" t="str">
            <v>Уголь разреза-1</v>
          </cell>
        </row>
        <row r="24">
          <cell r="A24" t="str">
            <v>Торф</v>
          </cell>
        </row>
      </sheetData>
      <sheetData sheetId="4"/>
      <sheetData sheetId="5"/>
      <sheetData sheetId="6"/>
      <sheetData sheetId="7">
        <row r="5">
          <cell r="E5" t="str">
            <v>РГК</v>
          </cell>
          <cell r="F5" t="str">
            <v>Станция-1</v>
          </cell>
          <cell r="G5" t="str">
            <v>Добавить столбцы</v>
          </cell>
        </row>
      </sheetData>
      <sheetData sheetId="8">
        <row r="5">
          <cell r="E5" t="str">
            <v>РГК</v>
          </cell>
          <cell r="F5" t="str">
            <v>РГК</v>
          </cell>
          <cell r="G5" t="str">
            <v>Станция-1</v>
          </cell>
          <cell r="H5" t="str">
            <v>Станция-1</v>
          </cell>
        </row>
      </sheetData>
      <sheetData sheetId="9">
        <row r="5">
          <cell r="E5" t="str">
            <v>РГК</v>
          </cell>
          <cell r="F5" t="str">
            <v>РГК</v>
          </cell>
          <cell r="G5" t="str">
            <v>Станция-1</v>
          </cell>
          <cell r="H5" t="str">
            <v>Станция-1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Справочно"/>
      <sheetName val="Инфо"/>
      <sheetName val="СОК накладные (ТК-Бишкек)"/>
      <sheetName val="2013б_п"/>
      <sheetName val="t_Настройки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1"/>
      <sheetName val="2"/>
      <sheetName val="3"/>
      <sheetName val="4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Лист"/>
      <sheetName val="навигация"/>
      <sheetName val="Т12"/>
      <sheetName val="Т3"/>
      <sheetName val="Справочники"/>
      <sheetName val="FES"/>
      <sheetName val="t_настройки"/>
      <sheetName val="file_list"/>
      <sheetName val="Рейтинг"/>
      <sheetName val="2.1"/>
      <sheetName val="2.2"/>
      <sheetName val="P2.2 усл. единицы"/>
      <sheetName val="OREP.INV.NET"/>
      <sheetName val="Таб1.1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BS his "/>
      <sheetName val="IS his"/>
      <sheetName val="FRA"/>
      <sheetName val="Input assumptions 2"/>
      <sheetName val="PL"/>
      <sheetName val="Sheet4"/>
      <sheetName val="Input assumptions"/>
      <sheetName val="WP_Capex"/>
      <sheetName val="WP_Taxes"/>
      <sheetName val="WP_COGS and other"/>
      <sheetName val="WP_Sales"/>
      <sheetName val="Investments"/>
      <sheetName val="WP_Other"/>
      <sheetName val="WP_WC"/>
      <sheetName val="WP_CAPM"/>
      <sheetName val="Exh_IS"/>
      <sheetName val="Exh_BS"/>
      <sheetName val="Exh_CF"/>
      <sheetName val="Exh_DCF_CAPM"/>
      <sheetName val="Summary results "/>
      <sheetName val="Summary"/>
      <sheetName val="Summary (2)"/>
      <sheetName val="Sheet1"/>
      <sheetName val="Slide_Capex"/>
      <sheetName val="Slide_Sales_Tafiff (2)"/>
      <sheetName val="Slide_Sales_Tafiff"/>
      <sheetName val="Slide_nonoper."/>
      <sheetName val="Slide_WC"/>
      <sheetName val="Slide_WC_1"/>
      <sheetName val="Slide_results"/>
      <sheetName val="Slide_Amortization"/>
      <sheetName val="Slide_Wacc"/>
      <sheetName val="Slide_BS"/>
      <sheetName val="Slide_IS"/>
      <sheetName val="Slide_CF"/>
      <sheetName val="Slide_DCF"/>
      <sheetName val="Slide_BS_his"/>
      <sheetName val="Slide_IS_his"/>
      <sheetName val="Slide Sensan"/>
      <sheetName val="Sheet2"/>
      <sheetName val="Slide_Sales_Tafiff (3)"/>
      <sheetName val="2.1"/>
      <sheetName val="2.2"/>
      <sheetName val="2"/>
      <sheetName val="Заголовок"/>
      <sheetName val="Справочники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я"/>
      <sheetName val="Контракты"/>
      <sheetName val="Договора"/>
      <sheetName val="Организации"/>
      <sheetName val="Документы"/>
      <sheetName val="Типы документов"/>
    </sheetNames>
    <sheetDataSet>
      <sheetData sheetId="0" refreshError="1"/>
      <sheetData sheetId="1" refreshError="1"/>
      <sheetData sheetId="2" refreshError="1"/>
      <sheetData sheetId="3" refreshError="1">
        <row r="4">
          <cell r="A4">
            <v>1</v>
          </cell>
          <cell r="B4" t="str">
            <v>ОАО "Энергомашкорпорация" (ПК "Сибэнергомаш")</v>
          </cell>
        </row>
        <row r="5">
          <cell r="A5">
            <v>2</v>
          </cell>
          <cell r="B5" t="str">
            <v>ЗАО "Интеравтоматика"</v>
          </cell>
        </row>
        <row r="6">
          <cell r="A6">
            <v>3</v>
          </cell>
          <cell r="B6" t="str">
            <v>ОАО "УРАЛВНИПИЭНЕРГОПРОМ"</v>
          </cell>
        </row>
        <row r="7">
          <cell r="A7">
            <v>4</v>
          </cell>
          <cell r="B7" t="str">
            <v>ОАО"Зарубежэнергопроект"</v>
          </cell>
        </row>
        <row r="8">
          <cell r="A8">
            <v>5</v>
          </cell>
          <cell r="B8" t="str">
            <v>ОАО "Всероссийский теплотехнический научно-исследовательский институт"</v>
          </cell>
        </row>
        <row r="9">
          <cell r="A9">
            <v>6</v>
          </cell>
          <cell r="B9" t="str">
            <v>Фирма ОРГРЭС</v>
          </cell>
        </row>
        <row r="10">
          <cell r="A10">
            <v>7</v>
          </cell>
          <cell r="B10" t="str">
            <v>Представительство ТПЭ в Сербии и Черногории</v>
          </cell>
        </row>
        <row r="11">
          <cell r="A11">
            <v>8</v>
          </cell>
          <cell r="B11" t="str">
            <v>JUGOELEKTRO T.A.D</v>
          </cell>
        </row>
        <row r="12">
          <cell r="A12">
            <v>9</v>
          </cell>
          <cell r="B12" t="str">
            <v>ОАО "ЧЗЭМ"</v>
          </cell>
        </row>
        <row r="13">
          <cell r="A13">
            <v>10</v>
          </cell>
          <cell r="B13" t="str">
            <v>ЗАО "Красный котельщик"</v>
          </cell>
        </row>
        <row r="14">
          <cell r="A14">
            <v>11</v>
          </cell>
          <cell r="B14" t="str">
            <v>ЗАО "Армэкс"</v>
          </cell>
        </row>
        <row r="15">
          <cell r="A15">
            <v>12</v>
          </cell>
          <cell r="B15" t="str">
            <v>ОАО "Икар"</v>
          </cell>
        </row>
        <row r="16">
          <cell r="A16">
            <v>13</v>
          </cell>
          <cell r="B16" t="str">
            <v>ОАО "Гипрогазоочистка"</v>
          </cell>
        </row>
        <row r="17">
          <cell r="A17">
            <v>14</v>
          </cell>
          <cell r="B17" t="str">
            <v>ОАО "Катйский насосный завод"</v>
          </cell>
        </row>
        <row r="18">
          <cell r="A18">
            <v>15</v>
          </cell>
          <cell r="B18" t="str">
            <v>ОАО "ЗЭиМ"</v>
          </cell>
        </row>
        <row r="19">
          <cell r="A19">
            <v>16</v>
          </cell>
          <cell r="B19" t="str">
            <v>ЗАО "Орлэкс"</v>
          </cell>
        </row>
        <row r="20">
          <cell r="A20">
            <v>17</v>
          </cell>
          <cell r="B20" t="str">
            <v>ЗАО "ЭМКО"</v>
          </cell>
        </row>
        <row r="21">
          <cell r="A21">
            <v>18</v>
          </cell>
          <cell r="B21" t="str">
            <v>ЗАО "Метран-Комплект"</v>
          </cell>
        </row>
        <row r="22">
          <cell r="A22">
            <v>19</v>
          </cell>
          <cell r="B22" t="str">
            <v>ZVVZ a.s. (ЗВВЗ а.с.)</v>
          </cell>
        </row>
        <row r="23">
          <cell r="A23">
            <v>20</v>
          </cell>
          <cell r="B23" t="str">
            <v>ОАО "ИТФ "Лентурборемонт"</v>
          </cell>
        </row>
        <row r="24">
          <cell r="A24">
            <v>21</v>
          </cell>
          <cell r="B24" t="str">
            <v>ООО "Сплав-привод"</v>
          </cell>
        </row>
        <row r="25">
          <cell r="A25">
            <v>22</v>
          </cell>
          <cell r="B25" t="str">
            <v>НПО "Сатурн"</v>
          </cell>
        </row>
        <row r="26">
          <cell r="A26">
            <v>23</v>
          </cell>
          <cell r="B26" t="str">
            <v>ООО "Союзтехэнерго"</v>
          </cell>
        </row>
        <row r="27">
          <cell r="A27" t="str">
            <v>Служебная строка</v>
          </cell>
          <cell r="B27" t="str">
            <v>ООО "Барнаульское СКБ котельных установок"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Exh_DCF_CA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  <sheetName val="Огл. Графиков"/>
      <sheetName val="Текущие цены"/>
      <sheetName val="рабочий"/>
      <sheetName val="окрас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ИТ-бюджет"/>
      <sheetName val="Исходные"/>
      <sheetName val="_FES"/>
      <sheetName val="t_настройки"/>
      <sheetName val="t_проверки"/>
      <sheetName val="Сценарные условия"/>
      <sheetName val="Список ДЗО"/>
      <sheetName val="3 Программа реализации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TEHSHEET"/>
      <sheetName val="Топливо2009"/>
      <sheetName val="2009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Макет"/>
      <sheetName val=""/>
      <sheetName val="перечень бизнес-систем"/>
      <sheetName val="перечень ОИК"/>
      <sheetName val="перечень СКО"/>
      <sheetName val="оргструктура"/>
      <sheetName val="свод_до_вн_об_"/>
      <sheetName val="расш_для_РАО"/>
      <sheetName val="расш_для_РАО_стр_310"/>
      <sheetName val="Сценарные_условия"/>
      <sheetName val="Список_ДЗО"/>
      <sheetName val="3_Программа_реализации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8_2-"/>
      <sheetName val="Э1_14_ОАО"/>
      <sheetName val="Э1_15ОАО"/>
      <sheetName val="Э1_14_ЗЭС"/>
      <sheetName val="Э1_14ЦЭС"/>
      <sheetName val="Э1_14ВЭС"/>
      <sheetName val="Э1_14ЮЭС"/>
      <sheetName val="Э1_15ЗЭС"/>
      <sheetName val="Э1_15ЦЭС"/>
      <sheetName val="Э1_15ВЭС"/>
      <sheetName val="Э1_15ЮЭС"/>
      <sheetName val="1_кв_"/>
      <sheetName val="2_кв_"/>
      <sheetName val="3_кв_"/>
      <sheetName val="4_кв_"/>
      <sheetName val="_год"/>
      <sheetName val="УП_33_свод_"/>
      <sheetName val="пл__и_факт"/>
      <sheetName val="П-16_"/>
      <sheetName val="П-17_"/>
      <sheetName val="П-18_"/>
      <sheetName val="П-19_"/>
      <sheetName val="УЗ-21_"/>
      <sheetName val="УП-28_"/>
      <sheetName val="УП-29_"/>
      <sheetName val="УП-30_"/>
      <sheetName val="УП-32_"/>
      <sheetName val="УФ1_"/>
      <sheetName val="УЗ1_"/>
      <sheetName val="УЗ-26_(1)"/>
      <sheetName val="УЗ-26_(2)"/>
      <sheetName val="УЗ-26_(3)"/>
      <sheetName val="УЗ-26_(4)"/>
      <sheetName val="УЗ-27_(1)"/>
      <sheetName val="УЗ-27_(2)"/>
      <sheetName val="УЗ-27_(3)"/>
      <sheetName val="УЗ-27_(4)"/>
      <sheetName val="Лист1_(2)"/>
      <sheetName val="УЗ-21_(1полуг_2002)"/>
      <sheetName val="УЗ-21_(1полуг_2003_план)"/>
      <sheetName val="УЗ-21_(1полуг_2003_факт)"/>
      <sheetName val="УЗ-22_(1полуг_2002)факт"/>
      <sheetName val="УЗ-22_(1полуг_2003)пл"/>
      <sheetName val="УЗ-22_(1полуг_2003)факт"/>
      <sheetName val="УЗ-23(1_полуг_2002)"/>
      <sheetName val="УЗ-23(1_полуг_2003)пл"/>
      <sheetName val="УЗ-23(1полуг_2003)_факт"/>
      <sheetName val="УЗ-26_(1полуг_2002__факт)"/>
      <sheetName val="УЗ-26_(1полуг_2003_план)"/>
      <sheetName val="УЗ-26_(1полуг_2003_факт)"/>
      <sheetName val="расходы_-_ТБР"/>
      <sheetName val="модель_-_RAB_окончат_"/>
      <sheetName val="НВВ_-_предложение_ок_"/>
      <sheetName val="Расх__-_предложение_ок_"/>
      <sheetName val="модель_-_ТБР_"/>
      <sheetName val="Расчет_расходов_RAB_окончат__"/>
      <sheetName val="Покупная_энергия_RAB"/>
      <sheetName val="Расходы_-_индексация"/>
      <sheetName val="Прил_1"/>
      <sheetName val="Прил__1_1_"/>
      <sheetName val="пл-ф_01_06г_"/>
      <sheetName val="Премия_(Бизнес-план)_"/>
      <sheetName val="Премия_(БДР)_"/>
      <sheetName val="Объемы_"/>
      <sheetName val="СКС_"/>
      <sheetName val="пл-ф_02_06г_"/>
      <sheetName val="Дотация_за_февраль"/>
      <sheetName val="Анализ_по_субконто"/>
      <sheetName val="Объемы_март_"/>
      <sheetName val="Доходы_март"/>
      <sheetName val="котельные_2"/>
      <sheetName val="расшифровка_по_прочим"/>
      <sheetName val="анализ_покупки_ТЭР"/>
      <sheetName val="обьем_продаж"/>
      <sheetName val="смета_ахр"/>
      <sheetName val="приложение_2_"/>
      <sheetName val="УФ-53_1кв02_скорр"/>
      <sheetName val="УФ-53_1кв_2002_факт_"/>
      <sheetName val="УФ-53_2кв02_скорр"/>
      <sheetName val="УФ-53_3кв02скорр"/>
      <sheetName val="УФ-53_4кв02_скорр"/>
      <sheetName val="УФ-53_2002_всего"/>
      <sheetName val="под_кредитное_плечо_25%"/>
      <sheetName val="СОК_накладные_(ТК-Бишкек)"/>
      <sheetName val="ТМЦ_ремонт"/>
      <sheetName val="ОФ_вне_смет_строек"/>
      <sheetName val="ОС_до_10_тр"/>
      <sheetName val="охрана_окр_ср"/>
      <sheetName val="типографские_бланки"/>
      <sheetName val="ТМЦ_канц"/>
      <sheetName val="Данные_для_расчета"/>
      <sheetName val="Ком_потери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Ý1_14_ÎÀÎ"/>
      <sheetName val="Ý1_15ÎÀÎ"/>
      <sheetName val="Ý1_14_ÇÝÑ"/>
      <sheetName val="Ý1_14ÖÝÑ"/>
      <sheetName val="Ý1_14ÂÝÑ"/>
      <sheetName val="Ý1_14ÞÝÑ"/>
      <sheetName val="Ý1_15ÇÝÑ"/>
      <sheetName val="Ý1_15ÖÝÑ"/>
      <sheetName val="Ý1_15ÂÝÑ"/>
      <sheetName val="Ý1_15ÞÝÑ"/>
      <sheetName val="1_êâ_"/>
      <sheetName val="2_êâ_"/>
      <sheetName val="3_êâ_"/>
      <sheetName val="4_êâ_"/>
      <sheetName val="_ãîä"/>
      <sheetName val="ÓÏ_33_ñâîä_"/>
      <sheetName val="ïë__è_ôàêò"/>
      <sheetName val="ÓÔ1_"/>
      <sheetName val="ÓÇ1_"/>
      <sheetName val="ИТОГИ__по_Н,Р,Э,Q"/>
      <sheetName val="КТ_13_1_1"/>
      <sheetName val="Сравнение сглаживания"/>
      <sheetName val="Огл. Графиков"/>
      <sheetName val="Текущие цены"/>
      <sheetName val="рабочий"/>
      <sheetName val="окраска"/>
      <sheetName val="Виды проектов для СПП"/>
      <sheetName val="Для формул"/>
      <sheetName val="[_FES.X濔彗濥挧玟弱26 (3)"/>
      <sheetName val="Рейтинг"/>
      <sheetName val="Данные"/>
      <sheetName val="Регионы"/>
      <sheetName val="СВОД форма (всего)"/>
      <sheetName val="3 квартал"/>
      <sheetName val="12.Прогнозный баланс"/>
      <sheetName val="СВОД форма"/>
      <sheetName val="Set"/>
      <sheetName val="Параметры"/>
      <sheetName val="MTO REV.0"/>
      <sheetName val="Список"/>
      <sheetName val="Доходы от эл. и теплоэнергии"/>
      <sheetName val="I"/>
      <sheetName val="Dati Caricati"/>
      <sheetName val="Поставщики и субподрядчики"/>
      <sheetName val="Производство электроэнергии"/>
      <sheetName val="структура"/>
      <sheetName val="Т11"/>
      <sheetName val="Т19.1"/>
      <sheetName val="Т1"/>
      <sheetName val="Т2"/>
      <sheetName val="Т6"/>
      <sheetName val="Т7"/>
      <sheetName val="Т8"/>
      <sheetName val="Ш_Передача_ЭЭ"/>
      <sheetName val="共機J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  <sheetName val="Exh_DCF_CAPM"/>
      <sheetName val="P2.1"/>
    </sheetNames>
    <sheetDataSet>
      <sheetData sheetId="0"/>
      <sheetData sheetId="1"/>
      <sheetData sheetId="2">
        <row r="5">
          <cell r="B5">
            <v>30.611899999999999</v>
          </cell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Sales_assumptions"/>
      <sheetName val="COS_assumptions"/>
      <sheetName val="W1_WorkCap"/>
      <sheetName val="W2_CAPEX"/>
      <sheetName val="Exh_P&amp;L"/>
      <sheetName val="Exh_BS"/>
      <sheetName val="Exh_CF"/>
      <sheetName val="Exh_DCF"/>
      <sheetName val="WP_WACC"/>
      <sheetName val="&lt;&lt;&lt;EXHIBITS&gt;&gt;&gt;"/>
      <sheetName val="Баланс"/>
      <sheetName val="P&amp;L"/>
      <sheetName val="Exhibit"/>
      <sheetName val="&lt;&lt;&lt;BULK&gt;&gt;&gt;"/>
      <sheetName val="CF"/>
      <sheetName val="P&amp;L (2)"/>
      <sheetName val="salesBackup"/>
      <sheetName val="2001-2002 intel"/>
      <sheetName val="Cost 2004-2008"/>
      <sheetName val="Data"/>
    </sheetNames>
    <sheetDataSet>
      <sheetData sheetId="0" refreshError="1">
        <row r="19">
          <cell r="B19">
            <v>30.611899999999999</v>
          </cell>
        </row>
        <row r="21">
          <cell r="B21">
            <v>28.485299999999999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ное расписание"/>
      <sheetName val="XLR_NoRangeSheet"/>
    </sheetNames>
    <sheetDataSet>
      <sheetData sheetId="0"/>
      <sheetData sheetId="1">
        <row r="6">
          <cell r="AE6">
            <v>39814.876363541669</v>
          </cell>
          <cell r="AH6">
            <v>1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Input_Assumptions"/>
      <sheetName val="WP_CostStructure"/>
      <sheetName val="WP_Sales"/>
      <sheetName val="WP_COGS"/>
      <sheetName val="WP_FixedAssets"/>
      <sheetName val="WP_WorkCap"/>
      <sheetName val="WP_ExcessiveAssets"/>
      <sheetName val="WP_WACC"/>
      <sheetName val="Exh_P&amp;L"/>
      <sheetName val="Exh_BS"/>
      <sheetName val="Exh_CF"/>
      <sheetName val="Exh_DCF"/>
      <sheetName val="Exh_NetAssets"/>
      <sheetName val="&lt;&lt;&lt; SLIDES &gt;&gt;&gt;"/>
      <sheetName val="FS"/>
      <sheetName val="FS (2)"/>
      <sheetName val="Анализ чувст"/>
      <sheetName val="Sheet1"/>
      <sheetName val="Slide BS for"/>
      <sheetName val="Slides"/>
      <sheetName val="Net assets val"/>
      <sheetName val="Sheet2"/>
      <sheetName val="Тарифы"/>
      <sheetName val="Model"/>
      <sheetName val="MonsterTable"/>
    </sheetNames>
    <sheetDataSet>
      <sheetData sheetId="0"/>
      <sheetData sheetId="1" refreshError="1"/>
      <sheetData sheetId="2" refreshError="1"/>
      <sheetData sheetId="3">
        <row r="4">
          <cell r="H4">
            <v>0.75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Исходные"/>
      <sheetName val="FES"/>
      <sheetName val="Прилож.1"/>
      <sheetName val="SHPZ"/>
      <sheetName val="P2.1"/>
      <sheetName val="P2.2"/>
      <sheetName val="эл ст"/>
      <sheetName val="TEHSHEET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Adj2002"/>
      <sheetName val="ИТОГИ  по Н,Р,Э,Q"/>
      <sheetName val="план"/>
      <sheetName val="Россия-экспорт"/>
      <sheetName val="Объекты"/>
      <sheetName val="35"/>
      <sheetName val="XLR_NoRangeSheet"/>
      <sheetName val="Таб1.1"/>
      <sheetName val="Списки"/>
      <sheetName val="Pile径1m･27"/>
      <sheetName val="РЧА_новый"/>
      <sheetName val="Прилож_1"/>
      <sheetName val="P2_1"/>
      <sheetName val="P2_2"/>
      <sheetName val="эл_ст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ИТОГИ__по_Н,Р,Э,Q"/>
      <sheetName val="Таб1_1"/>
      <sheetName val="Огл. Графиков"/>
      <sheetName val="рабочий"/>
      <sheetName val="Текущие цены"/>
      <sheetName val="окраска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1"/>
      <sheetName val="Таблица2"/>
      <sheetName val="Таблица3"/>
      <sheetName val="инфлИНВ"/>
      <sheetName val="индИНВ"/>
      <sheetName val="Таблица4"/>
      <sheetName val="Таблица5"/>
      <sheetName val="Таблица6"/>
      <sheetName val="пост.изд"/>
      <sheetName val="Таблица7"/>
      <sheetName val="перОб"/>
      <sheetName val="Таблица8"/>
      <sheetName val="долг"/>
      <sheetName val="Таблица9"/>
      <sheetName val="Таблица10"/>
      <sheetName val="Таблица11"/>
      <sheetName val="Таблица12"/>
      <sheetName val="Таблица13"/>
      <sheetName val="Таблица14"/>
      <sheetName val="бюджетная"/>
      <sheetName val="ТехЭк"/>
      <sheetName val="Cебестоимость"/>
      <sheetName val="РаспредКапВлож"/>
      <sheetName val="Рис2_Срок окупаемости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Рейтинг"/>
      <sheetName val="TEHSHEET"/>
      <sheetName val="СБП_Списки"/>
      <sheetName val="Предлагаемая новая форма СТРС"/>
      <sheetName val="Организации"/>
    </sheetNames>
    <sheetDataSet>
      <sheetData sheetId="0" refreshError="1">
        <row r="33">
          <cell r="B33" t="str">
            <v>Калининградская ТЭЦ-2. Пусковой комплекс № 1. Блок №1 ПГУ-450</v>
          </cell>
        </row>
        <row r="51">
          <cell r="B51">
            <v>68.353999999999999</v>
          </cell>
        </row>
      </sheetData>
      <sheetData sheetId="1" refreshError="1"/>
      <sheetData sheetId="2" refreshError="1"/>
      <sheetData sheetId="3" refreshError="1">
        <row r="6">
          <cell r="C6">
            <v>3</v>
          </cell>
        </row>
      </sheetData>
      <sheetData sheetId="4" refreshError="1">
        <row r="6">
          <cell r="C6">
            <v>3</v>
          </cell>
        </row>
        <row r="17">
          <cell r="B17" t="str">
            <v>Коэффициент реализации продукции (ДЛЯ ТЕПЛА)</v>
          </cell>
          <cell r="D17">
            <v>0</v>
          </cell>
          <cell r="E17">
            <v>0</v>
          </cell>
          <cell r="F17">
            <v>0.41666666666666669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Z17">
            <v>1</v>
          </cell>
          <cell r="AA17">
            <v>1</v>
          </cell>
          <cell r="AB17">
            <v>1</v>
          </cell>
          <cell r="AC17">
            <v>1</v>
          </cell>
          <cell r="AD17">
            <v>1</v>
          </cell>
          <cell r="AE17">
            <v>1</v>
          </cell>
          <cell r="AF17">
            <v>1</v>
          </cell>
          <cell r="AG17">
            <v>1</v>
          </cell>
        </row>
        <row r="18">
          <cell r="A18">
            <v>10</v>
          </cell>
          <cell r="B18" t="str">
            <v>Установленная тепловая мощность станции на конец года, Гкал/ч</v>
          </cell>
          <cell r="F18">
            <v>27.5</v>
          </cell>
          <cell r="G18">
            <v>27.5</v>
          </cell>
          <cell r="H18">
            <v>27.5</v>
          </cell>
          <cell r="I18">
            <v>27.5</v>
          </cell>
          <cell r="J18">
            <v>27.5</v>
          </cell>
          <cell r="K18">
            <v>27.5</v>
          </cell>
          <cell r="L18">
            <v>27.5</v>
          </cell>
          <cell r="M18">
            <v>27.5</v>
          </cell>
          <cell r="N18">
            <v>27.5</v>
          </cell>
          <cell r="O18">
            <v>27.5</v>
          </cell>
          <cell r="P18">
            <v>27.5</v>
          </cell>
          <cell r="Q18">
            <v>27.5</v>
          </cell>
          <cell r="R18">
            <v>27.5</v>
          </cell>
          <cell r="S18">
            <v>27.5</v>
          </cell>
          <cell r="T18">
            <v>27.5</v>
          </cell>
          <cell r="U18">
            <v>27.5</v>
          </cell>
          <cell r="V18">
            <v>27.5</v>
          </cell>
          <cell r="W18">
            <v>27.5</v>
          </cell>
          <cell r="X18">
            <v>27.5</v>
          </cell>
          <cell r="Y18">
            <v>27.5</v>
          </cell>
          <cell r="Z18">
            <v>27.5</v>
          </cell>
          <cell r="AA18">
            <v>27.5</v>
          </cell>
          <cell r="AB18">
            <v>27.5</v>
          </cell>
          <cell r="AC18">
            <v>27.5</v>
          </cell>
          <cell r="AD18">
            <v>27.5</v>
          </cell>
          <cell r="AE18">
            <v>27.5</v>
          </cell>
          <cell r="AF18">
            <v>27.5</v>
          </cell>
          <cell r="AG18">
            <v>27.5</v>
          </cell>
        </row>
        <row r="19">
          <cell r="A19">
            <v>12</v>
          </cell>
          <cell r="B19" t="str">
            <v>Количество блоков на станции, штук</v>
          </cell>
          <cell r="C19">
            <v>1</v>
          </cell>
        </row>
        <row r="20">
          <cell r="A20">
            <v>13</v>
          </cell>
          <cell r="B20" t="str">
            <v>График ввода блоков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1</v>
          </cell>
          <cell r="AA20">
            <v>1</v>
          </cell>
          <cell r="AB20">
            <v>1</v>
          </cell>
          <cell r="AC20">
            <v>1</v>
          </cell>
          <cell r="AD20">
            <v>1</v>
          </cell>
          <cell r="AE20">
            <v>1</v>
          </cell>
          <cell r="AF20">
            <v>1</v>
          </cell>
          <cell r="AG20">
            <v>1</v>
          </cell>
        </row>
        <row r="21">
          <cell r="A21">
            <v>11</v>
          </cell>
          <cell r="B21" t="str">
            <v xml:space="preserve">Объем реализации теплоэнергии, тыс.Гкал </v>
          </cell>
          <cell r="D21">
            <v>0</v>
          </cell>
          <cell r="E21">
            <v>0</v>
          </cell>
          <cell r="F21">
            <v>28.480833333333333</v>
          </cell>
          <cell r="G21">
            <v>68.353999999999999</v>
          </cell>
          <cell r="H21">
            <v>68.353999999999999</v>
          </cell>
          <cell r="I21">
            <v>68.353999999999999</v>
          </cell>
          <cell r="J21">
            <v>68.353999999999999</v>
          </cell>
          <cell r="K21">
            <v>68.353999999999999</v>
          </cell>
          <cell r="L21">
            <v>68.353999999999999</v>
          </cell>
          <cell r="M21">
            <v>68.353999999999999</v>
          </cell>
          <cell r="N21">
            <v>68.353999999999999</v>
          </cell>
          <cell r="O21">
            <v>68.353999999999999</v>
          </cell>
          <cell r="P21">
            <v>68.353999999999999</v>
          </cell>
          <cell r="Q21">
            <v>68.353999999999999</v>
          </cell>
          <cell r="R21">
            <v>68.353999999999999</v>
          </cell>
          <cell r="S21">
            <v>68.353999999999999</v>
          </cell>
          <cell r="T21">
            <v>68.353999999999999</v>
          </cell>
          <cell r="U21">
            <v>68.353999999999999</v>
          </cell>
          <cell r="V21">
            <v>68.353999999999999</v>
          </cell>
          <cell r="W21">
            <v>68.353999999999999</v>
          </cell>
          <cell r="X21">
            <v>68.353999999999999</v>
          </cell>
          <cell r="Y21">
            <v>68.353999999999999</v>
          </cell>
          <cell r="Z21">
            <v>68.353999999999999</v>
          </cell>
          <cell r="AA21">
            <v>68.353999999999999</v>
          </cell>
          <cell r="AB21">
            <v>68.353999999999999</v>
          </cell>
          <cell r="AC21">
            <v>68.353999999999999</v>
          </cell>
          <cell r="AD21">
            <v>68.353999999999999</v>
          </cell>
          <cell r="AE21">
            <v>68.353999999999999</v>
          </cell>
          <cell r="AF21">
            <v>68.353999999999999</v>
          </cell>
          <cell r="AG21">
            <v>68.353999999999999</v>
          </cell>
        </row>
        <row r="22">
          <cell r="A22">
            <v>12</v>
          </cell>
          <cell r="B22" t="str">
            <v>Тариф на теплоэнергию, руб./Гкал )</v>
          </cell>
          <cell r="D22">
            <v>0</v>
          </cell>
          <cell r="E22">
            <v>0</v>
          </cell>
          <cell r="F22">
            <v>470.334943764228</v>
          </cell>
          <cell r="G22">
            <v>470.334943764228</v>
          </cell>
          <cell r="H22">
            <v>470.334943764228</v>
          </cell>
          <cell r="I22">
            <v>470.334943764228</v>
          </cell>
          <cell r="J22">
            <v>543.1438180802877</v>
          </cell>
          <cell r="K22">
            <v>543.1438180802877</v>
          </cell>
          <cell r="L22">
            <v>543.1438180802877</v>
          </cell>
          <cell r="M22">
            <v>543.1438180802877</v>
          </cell>
          <cell r="N22">
            <v>543.1438180802877</v>
          </cell>
          <cell r="O22">
            <v>606.92217308877321</v>
          </cell>
          <cell r="P22">
            <v>606.92217308877321</v>
          </cell>
          <cell r="Q22">
            <v>606.92217308877321</v>
          </cell>
          <cell r="R22">
            <v>606.92217308877321</v>
          </cell>
          <cell r="S22">
            <v>606.92217308877321</v>
          </cell>
          <cell r="T22">
            <v>679.42090981196816</v>
          </cell>
          <cell r="U22">
            <v>679.42090981196816</v>
          </cell>
          <cell r="V22">
            <v>679.42090981196816</v>
          </cell>
          <cell r="W22">
            <v>679.42090981196816</v>
          </cell>
          <cell r="X22">
            <v>679.42090981196816</v>
          </cell>
          <cell r="Y22">
            <v>679.42090981196816</v>
          </cell>
          <cell r="Z22">
            <v>679.42090981196816</v>
          </cell>
          <cell r="AA22">
            <v>679.42090981196816</v>
          </cell>
          <cell r="AB22">
            <v>679.42090981196816</v>
          </cell>
          <cell r="AC22">
            <v>679.42090981196816</v>
          </cell>
          <cell r="AD22">
            <v>679.42090981196816</v>
          </cell>
          <cell r="AE22">
            <v>679.42090981196816</v>
          </cell>
          <cell r="AF22">
            <v>679.42090981196816</v>
          </cell>
          <cell r="AG22">
            <v>679.42090981196816</v>
          </cell>
        </row>
        <row r="23">
          <cell r="A23">
            <v>13</v>
          </cell>
          <cell r="B23" t="str">
            <v>Выручка от реализации теплоэнергии, млн.руб. )</v>
          </cell>
          <cell r="D23">
            <v>0</v>
          </cell>
          <cell r="E23">
            <v>0</v>
          </cell>
          <cell r="F23">
            <v>13.395531144191684</v>
          </cell>
          <cell r="G23">
            <v>32.149274746060037</v>
          </cell>
          <cell r="H23">
            <v>32.149274746060037</v>
          </cell>
          <cell r="I23">
            <v>32.149274746060037</v>
          </cell>
          <cell r="J23">
            <v>37.126052541059991</v>
          </cell>
          <cell r="K23">
            <v>37.126052541059991</v>
          </cell>
          <cell r="L23">
            <v>37.126052541059991</v>
          </cell>
          <cell r="M23">
            <v>37.126052541059991</v>
          </cell>
          <cell r="N23">
            <v>37.126052541059991</v>
          </cell>
          <cell r="O23">
            <v>41.485558219310008</v>
          </cell>
          <cell r="P23">
            <v>41.485558219310008</v>
          </cell>
          <cell r="Q23">
            <v>41.485558219310008</v>
          </cell>
          <cell r="R23">
            <v>41.485558219310008</v>
          </cell>
          <cell r="S23">
            <v>41.485558219310008</v>
          </cell>
          <cell r="T23">
            <v>46.44113686928727</v>
          </cell>
          <cell r="U23">
            <v>46.44113686928727</v>
          </cell>
          <cell r="V23">
            <v>46.44113686928727</v>
          </cell>
          <cell r="W23">
            <v>46.44113686928727</v>
          </cell>
          <cell r="X23">
            <v>46.44113686928727</v>
          </cell>
          <cell r="Y23">
            <v>46.44113686928727</v>
          </cell>
          <cell r="Z23">
            <v>46.44113686928727</v>
          </cell>
          <cell r="AA23">
            <v>46.44113686928727</v>
          </cell>
          <cell r="AB23">
            <v>46.44113686928727</v>
          </cell>
          <cell r="AC23">
            <v>46.44113686928727</v>
          </cell>
          <cell r="AD23">
            <v>46.44113686928727</v>
          </cell>
          <cell r="AE23">
            <v>46.44113686928727</v>
          </cell>
          <cell r="AF23">
            <v>46.44113686928727</v>
          </cell>
          <cell r="AG23">
            <v>46.44113686928727</v>
          </cell>
        </row>
        <row r="27">
          <cell r="A27">
            <v>14</v>
          </cell>
          <cell r="B27" t="str">
            <v>Суммарная выручка от реализации, млн.руб.)</v>
          </cell>
          <cell r="D27">
            <v>0</v>
          </cell>
          <cell r="E27">
            <v>0</v>
          </cell>
          <cell r="F27">
            <v>944.59412264419154</v>
          </cell>
          <cell r="G27">
            <v>2267.0258943460603</v>
          </cell>
          <cell r="H27">
            <v>2267.0258943460603</v>
          </cell>
          <cell r="I27">
            <v>2267.0258943460603</v>
          </cell>
          <cell r="J27">
            <v>2386.0828068720143</v>
          </cell>
          <cell r="K27">
            <v>2386.0828068720143</v>
          </cell>
          <cell r="L27">
            <v>2386.0828068720143</v>
          </cell>
          <cell r="M27">
            <v>2386.0828068720143</v>
          </cell>
          <cell r="N27">
            <v>2386.0828068720143</v>
          </cell>
          <cell r="O27">
            <v>2471.3474706276625</v>
          </cell>
          <cell r="P27">
            <v>2471.3474706276625</v>
          </cell>
          <cell r="Q27">
            <v>2471.3474706276625</v>
          </cell>
          <cell r="R27">
            <v>2471.3474706276625</v>
          </cell>
          <cell r="S27">
            <v>2471.3474706276625</v>
          </cell>
          <cell r="T27">
            <v>2547.3266479405102</v>
          </cell>
          <cell r="U27">
            <v>2547.3266479405102</v>
          </cell>
          <cell r="V27">
            <v>2547.3266479405102</v>
          </cell>
          <cell r="W27">
            <v>2547.3266479405102</v>
          </cell>
          <cell r="X27">
            <v>2547.3266479405102</v>
          </cell>
          <cell r="Y27">
            <v>2547.3266479405102</v>
          </cell>
          <cell r="Z27">
            <v>2547.3266479405102</v>
          </cell>
          <cell r="AA27">
            <v>2547.3266479405102</v>
          </cell>
          <cell r="AB27">
            <v>2547.3266479405102</v>
          </cell>
          <cell r="AC27">
            <v>2547.3266479405102</v>
          </cell>
          <cell r="AD27">
            <v>2547.3266479405102</v>
          </cell>
          <cell r="AE27">
            <v>2547.3266479405102</v>
          </cell>
          <cell r="AF27">
            <v>2547.3266479405102</v>
          </cell>
          <cell r="AG27">
            <v>2547.3266479405102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B6" t="str">
            <v xml:space="preserve">   на производство теплоэнергии, кг/Гкал</v>
          </cell>
          <cell r="C6">
            <v>0</v>
          </cell>
          <cell r="D6">
            <v>0</v>
          </cell>
          <cell r="E6">
            <v>163.197</v>
          </cell>
          <cell r="F6">
            <v>163.197</v>
          </cell>
          <cell r="G6">
            <v>163.197</v>
          </cell>
          <cell r="H6">
            <v>163.197</v>
          </cell>
          <cell r="I6">
            <v>163.197</v>
          </cell>
          <cell r="J6">
            <v>163.197</v>
          </cell>
          <cell r="K6">
            <v>163.197</v>
          </cell>
          <cell r="L6">
            <v>163.197</v>
          </cell>
          <cell r="M6">
            <v>163.197</v>
          </cell>
          <cell r="N6">
            <v>163.197</v>
          </cell>
          <cell r="O6">
            <v>163.197</v>
          </cell>
          <cell r="P6">
            <v>163.197</v>
          </cell>
          <cell r="Q6">
            <v>163.197</v>
          </cell>
          <cell r="R6">
            <v>163.197</v>
          </cell>
          <cell r="S6">
            <v>163.197</v>
          </cell>
          <cell r="T6">
            <v>163.197</v>
          </cell>
          <cell r="U6">
            <v>163.197</v>
          </cell>
          <cell r="V6">
            <v>163.197</v>
          </cell>
          <cell r="W6">
            <v>163.197</v>
          </cell>
          <cell r="X6">
            <v>163.197</v>
          </cell>
          <cell r="Y6">
            <v>163.197</v>
          </cell>
          <cell r="Z6">
            <v>163.197</v>
          </cell>
          <cell r="AA6">
            <v>163.197</v>
          </cell>
          <cell r="AB6">
            <v>163.197</v>
          </cell>
          <cell r="AC6">
            <v>163.197</v>
          </cell>
          <cell r="AD6">
            <v>163.197</v>
          </cell>
          <cell r="AE6">
            <v>163.197</v>
          </cell>
          <cell r="AF6">
            <v>163.197</v>
          </cell>
        </row>
        <row r="9">
          <cell r="B9" t="str">
            <v xml:space="preserve">   на производство теплоэнергии, тыс.т у.т.</v>
          </cell>
          <cell r="C9">
            <v>0</v>
          </cell>
          <cell r="D9">
            <v>0</v>
          </cell>
          <cell r="E9">
            <v>6.5908333333333342</v>
          </cell>
          <cell r="F9">
            <v>15.818000000000001</v>
          </cell>
          <cell r="G9">
            <v>15.818000000000001</v>
          </cell>
          <cell r="H9">
            <v>15.818000000000001</v>
          </cell>
          <cell r="I9">
            <v>15.818000000000001</v>
          </cell>
          <cell r="J9">
            <v>15.818000000000001</v>
          </cell>
          <cell r="K9">
            <v>15.818000000000001</v>
          </cell>
          <cell r="L9">
            <v>15.818000000000001</v>
          </cell>
          <cell r="M9">
            <v>15.818000000000001</v>
          </cell>
          <cell r="N9">
            <v>15.818000000000001</v>
          </cell>
          <cell r="O9">
            <v>15.818000000000001</v>
          </cell>
          <cell r="P9">
            <v>15.818000000000001</v>
          </cell>
          <cell r="Q9">
            <v>15.818000000000001</v>
          </cell>
          <cell r="R9">
            <v>15.818000000000001</v>
          </cell>
          <cell r="S9">
            <v>15.818000000000001</v>
          </cell>
          <cell r="T9">
            <v>15.818000000000001</v>
          </cell>
          <cell r="U9">
            <v>15.818000000000001</v>
          </cell>
          <cell r="V9">
            <v>15.818000000000001</v>
          </cell>
          <cell r="W9">
            <v>15.818000000000001</v>
          </cell>
          <cell r="X9">
            <v>15.818000000000001</v>
          </cell>
          <cell r="Y9">
            <v>15.818000000000001</v>
          </cell>
          <cell r="Z9">
            <v>15.818000000000001</v>
          </cell>
          <cell r="AA9">
            <v>15.818000000000001</v>
          </cell>
          <cell r="AB9">
            <v>15.818000000000001</v>
          </cell>
          <cell r="AC9">
            <v>15.818000000000001</v>
          </cell>
          <cell r="AD9">
            <v>15.818000000000001</v>
          </cell>
          <cell r="AE9">
            <v>15.818000000000001</v>
          </cell>
          <cell r="AF9">
            <v>15.818000000000001</v>
          </cell>
        </row>
        <row r="10">
          <cell r="A10">
            <v>3</v>
          </cell>
          <cell r="B10" t="str">
            <v>Суммарный расход топлива на производство электро- и теплоэнергии, тыс.т у.т.</v>
          </cell>
          <cell r="C10">
            <v>0</v>
          </cell>
          <cell r="D10">
            <v>0</v>
          </cell>
          <cell r="E10">
            <v>297.13749999999999</v>
          </cell>
          <cell r="F10">
            <v>713.13</v>
          </cell>
          <cell r="G10">
            <v>713.13</v>
          </cell>
          <cell r="H10">
            <v>713.13</v>
          </cell>
          <cell r="I10">
            <v>713.13</v>
          </cell>
          <cell r="J10">
            <v>713.13</v>
          </cell>
          <cell r="K10">
            <v>713.13</v>
          </cell>
          <cell r="L10">
            <v>713.13</v>
          </cell>
          <cell r="M10">
            <v>713.13</v>
          </cell>
          <cell r="N10">
            <v>713.13</v>
          </cell>
          <cell r="O10">
            <v>713.13</v>
          </cell>
          <cell r="P10">
            <v>713.13</v>
          </cell>
          <cell r="Q10">
            <v>713.13</v>
          </cell>
          <cell r="R10">
            <v>713.13</v>
          </cell>
          <cell r="S10">
            <v>713.13</v>
          </cell>
          <cell r="T10">
            <v>713.12999999999988</v>
          </cell>
          <cell r="U10">
            <v>713.12999999999988</v>
          </cell>
          <cell r="V10">
            <v>713.12999999999988</v>
          </cell>
          <cell r="W10">
            <v>713.12999999999988</v>
          </cell>
          <cell r="X10">
            <v>713.12999999999988</v>
          </cell>
          <cell r="Y10">
            <v>713.12999999999988</v>
          </cell>
          <cell r="Z10">
            <v>713.12999999999988</v>
          </cell>
          <cell r="AA10">
            <v>713.12999999999988</v>
          </cell>
          <cell r="AB10">
            <v>713.12999999999988</v>
          </cell>
          <cell r="AC10">
            <v>713.12999999999988</v>
          </cell>
          <cell r="AD10">
            <v>713.12999999999988</v>
          </cell>
          <cell r="AE10">
            <v>713.12999999999988</v>
          </cell>
          <cell r="AF10">
            <v>713.12999999999988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1">
          <cell r="C21">
            <v>5407.5889252754841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21">
          <cell r="K21">
            <v>14.291016337299293</v>
          </cell>
        </row>
      </sheetData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27.5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32.149274746060037</v>
          </cell>
          <cell r="E22" t="str">
            <v>(0,98)</v>
          </cell>
        </row>
        <row r="23">
          <cell r="B23" t="str">
            <v>Всего</v>
          </cell>
          <cell r="C23" t="str">
            <v>млн.$(млн.руб)</v>
          </cell>
          <cell r="D23">
            <v>2267.0258943460603</v>
          </cell>
          <cell r="E23" t="str">
            <v>(68,99)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163.197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5">
          <cell r="A55">
            <v>17</v>
          </cell>
          <cell r="B55" t="str">
            <v>Себестоимость продукции в год нормальной эксплуатации: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427.57722160384361</v>
          </cell>
          <cell r="E57" t="str">
            <v>(13,01)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1">
          <cell r="A21" t="str">
            <v/>
          </cell>
        </row>
        <row r="23">
          <cell r="A23" t="str">
            <v>A1:AD1</v>
          </cell>
        </row>
        <row r="79">
          <cell r="A79" t="str">
            <v>&amp;L&amp;10E:Network2РАЗДЕЛ_8_ИВАНОВО[Приложения.xls]Чувства&amp;D</v>
          </cell>
        </row>
      </sheetData>
      <sheetData sheetId="30" refreshError="1">
        <row r="33">
          <cell r="B33" t="str">
            <v>Калининградская ТЭЦ-2. Пусковой комплекс № 1. Блок №1 ПГУ-450</v>
          </cell>
        </row>
        <row r="35">
          <cell r="B35" t="str">
            <v>ккк</v>
          </cell>
        </row>
        <row r="36">
          <cell r="C36">
            <v>0</v>
          </cell>
        </row>
        <row r="37">
          <cell r="C3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_hrs"/>
      <sheetName val="MTO REV.2(ARMOR)"/>
      <sheetName val="на 1 тут"/>
    </sheetNames>
    <sheetDataSet>
      <sheetData sheetId="0" refreshError="1">
        <row r="1">
          <cell r="A1" t="str">
            <v>PROJECT:</v>
          </cell>
          <cell r="H1" t="str">
            <v>File Name:</v>
          </cell>
          <cell r="I1" t="str">
            <v/>
          </cell>
          <cell r="AZ1" t="str">
            <v>TABELLA 1</v>
          </cell>
        </row>
        <row r="2">
          <cell r="A2" t="str">
            <v>HOME OFFICE SERVICE CALCULATION SHEET</v>
          </cell>
          <cell r="B2" t="str">
            <v>MANHOURS</v>
          </cell>
          <cell r="C2" t="str">
            <v>MANHOURS</v>
          </cell>
          <cell r="D2" t="str">
            <v>MANHOURS</v>
          </cell>
          <cell r="E2" t="str">
            <v>of which</v>
          </cell>
          <cell r="F2" t="str">
            <v>of which</v>
          </cell>
          <cell r="G2" t="str">
            <v>of which</v>
          </cell>
          <cell r="H2" t="str">
            <v>of which</v>
          </cell>
          <cell r="I2" t="str">
            <v>REMARKS</v>
          </cell>
        </row>
        <row r="3">
          <cell r="B3" t="str">
            <v>by Estimating</v>
          </cell>
          <cell r="C3" t="str">
            <v xml:space="preserve">by </v>
          </cell>
          <cell r="D3" t="str">
            <v>RETAINED</v>
          </cell>
          <cell r="F3" t="str">
            <v xml:space="preserve">Others </v>
          </cell>
          <cell r="G3" t="str">
            <v xml:space="preserve">Others </v>
          </cell>
          <cell r="H3" t="str">
            <v>Local</v>
          </cell>
        </row>
        <row r="4">
          <cell r="B4" t="str">
            <v>Department</v>
          </cell>
          <cell r="C4" t="str">
            <v>Departments</v>
          </cell>
          <cell r="E4" t="str">
            <v>Tpol</v>
          </cell>
          <cell r="F4" t="str">
            <v xml:space="preserve"> c/o tpol</v>
          </cell>
          <cell r="G4" t="str">
            <v>non c/o tpol</v>
          </cell>
        </row>
        <row r="5">
          <cell r="A5" t="str">
            <v>A _ PROJECT MANAGEMENT</v>
          </cell>
        </row>
        <row r="6">
          <cell r="A6" t="str">
            <v>Project Group</v>
          </cell>
          <cell r="D6">
            <v>0</v>
          </cell>
          <cell r="E6">
            <v>0</v>
          </cell>
        </row>
        <row r="7">
          <cell r="A7" t="str">
            <v>Estimating</v>
          </cell>
          <cell r="D7">
            <v>0</v>
          </cell>
          <cell r="E7">
            <v>0</v>
          </cell>
        </row>
        <row r="8">
          <cell r="A8" t="str">
            <v>Cost control</v>
          </cell>
          <cell r="D8">
            <v>0</v>
          </cell>
          <cell r="E8">
            <v>0</v>
          </cell>
        </row>
        <row r="9">
          <cell r="A9" t="str">
            <v>Planning</v>
          </cell>
          <cell r="D9">
            <v>0</v>
          </cell>
          <cell r="E9">
            <v>0</v>
          </cell>
        </row>
        <row r="10">
          <cell r="A10" t="str">
            <v>Directors</v>
          </cell>
          <cell r="D10">
            <v>0</v>
          </cell>
          <cell r="E10">
            <v>0</v>
          </cell>
        </row>
        <row r="11">
          <cell r="A11" t="str">
            <v>S/TOTAL A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B _ STAFF SERVICES</v>
          </cell>
        </row>
        <row r="13">
          <cell r="A13" t="str">
            <v>Administrative</v>
          </cell>
          <cell r="D13">
            <v>0</v>
          </cell>
          <cell r="E13">
            <v>0</v>
          </cell>
        </row>
        <row r="14">
          <cell r="A14" t="str">
            <v>Contracts/Research &amp; Know How</v>
          </cell>
          <cell r="B14" t="str">
            <v>Incl. above</v>
          </cell>
          <cell r="D14" t="str">
            <v>Incl. above</v>
          </cell>
          <cell r="E14">
            <v>0</v>
          </cell>
        </row>
        <row r="15">
          <cell r="A15" t="str">
            <v>Financing/Insurance</v>
          </cell>
          <cell r="B15" t="str">
            <v>Incl. above</v>
          </cell>
          <cell r="D15" t="str">
            <v>Incl. above</v>
          </cell>
          <cell r="E15">
            <v>0</v>
          </cell>
        </row>
        <row r="16">
          <cell r="A16" t="str">
            <v>S/TOTAL B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C _ PROCESS</v>
          </cell>
        </row>
        <row r="18">
          <cell r="A18" t="str">
            <v>Process Design</v>
          </cell>
          <cell r="D18">
            <v>0</v>
          </cell>
          <cell r="E18">
            <v>0</v>
          </cell>
        </row>
        <row r="19">
          <cell r="A19" t="str">
            <v>P &amp; I</v>
          </cell>
          <cell r="D19">
            <v>0</v>
          </cell>
          <cell r="E19">
            <v>0</v>
          </cell>
        </row>
        <row r="20">
          <cell r="A20" t="str">
            <v>Noise &amp; Fire Fighting</v>
          </cell>
          <cell r="D20">
            <v>0</v>
          </cell>
          <cell r="E20">
            <v>0</v>
          </cell>
        </row>
        <row r="21">
          <cell r="A21" t="str">
            <v>Operating Manuals</v>
          </cell>
          <cell r="D21">
            <v>0</v>
          </cell>
          <cell r="E21">
            <v>0</v>
          </cell>
        </row>
        <row r="22">
          <cell r="A22" t="str">
            <v>System division</v>
          </cell>
          <cell r="D22">
            <v>0</v>
          </cell>
          <cell r="E22">
            <v>0</v>
          </cell>
        </row>
        <row r="23">
          <cell r="A23" t="str">
            <v>Training Organization</v>
          </cell>
          <cell r="D23">
            <v>0</v>
          </cell>
          <cell r="E23">
            <v>0</v>
          </cell>
        </row>
        <row r="24">
          <cell r="D24">
            <v>0</v>
          </cell>
          <cell r="E24">
            <v>0</v>
          </cell>
        </row>
        <row r="25">
          <cell r="A25" t="str">
            <v>S/TOTAL C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D _ ENGINEERING</v>
          </cell>
        </row>
        <row r="27">
          <cell r="A27" t="str">
            <v>Furnaces &amp; Boilers</v>
          </cell>
          <cell r="D27">
            <v>0</v>
          </cell>
          <cell r="E27">
            <v>0</v>
          </cell>
        </row>
        <row r="28">
          <cell r="A28" t="str">
            <v>Machinery</v>
          </cell>
          <cell r="D28">
            <v>0</v>
          </cell>
          <cell r="E28">
            <v>0</v>
          </cell>
        </row>
        <row r="29">
          <cell r="A29" t="str">
            <v>Package &amp; Laboratory</v>
          </cell>
          <cell r="D29">
            <v>0</v>
          </cell>
          <cell r="E29">
            <v>0</v>
          </cell>
        </row>
        <row r="30">
          <cell r="A30" t="str">
            <v>Civil Work</v>
          </cell>
          <cell r="D30">
            <v>0</v>
          </cell>
          <cell r="E30">
            <v>0</v>
          </cell>
        </row>
        <row r="31">
          <cell r="A31" t="str">
            <v>PV &amp; HE</v>
          </cell>
          <cell r="D31">
            <v>0</v>
          </cell>
          <cell r="E31">
            <v>0</v>
          </cell>
        </row>
        <row r="32">
          <cell r="A32" t="str">
            <v>Electrical</v>
          </cell>
          <cell r="D32">
            <v>0</v>
          </cell>
          <cell r="E32">
            <v>0</v>
          </cell>
        </row>
        <row r="33">
          <cell r="A33" t="str">
            <v>Instrument</v>
          </cell>
          <cell r="D33">
            <v>0</v>
          </cell>
          <cell r="E33">
            <v>0</v>
          </cell>
        </row>
        <row r="34">
          <cell r="A34" t="str">
            <v>Piping</v>
          </cell>
          <cell r="D34">
            <v>0</v>
          </cell>
          <cell r="E34">
            <v>0</v>
          </cell>
        </row>
        <row r="35">
          <cell r="A35" t="str">
            <v>Quality Assurance</v>
          </cell>
          <cell r="D35">
            <v>0</v>
          </cell>
          <cell r="E35">
            <v>0</v>
          </cell>
        </row>
        <row r="36">
          <cell r="A36" t="str">
            <v>S/TOTAL D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E _ PROCUREMENT</v>
          </cell>
        </row>
        <row r="38">
          <cell r="A38" t="str">
            <v>Management</v>
          </cell>
          <cell r="D38">
            <v>0</v>
          </cell>
          <cell r="E38">
            <v>0</v>
          </cell>
        </row>
        <row r="39">
          <cell r="A39" t="str">
            <v>Purchasing</v>
          </cell>
          <cell r="B39" t="str">
            <v>Incl. above</v>
          </cell>
          <cell r="D39" t="str">
            <v>Incl. above</v>
          </cell>
          <cell r="E39">
            <v>0</v>
          </cell>
        </row>
        <row r="40">
          <cell r="A40" t="str">
            <v>Expediting &amp; Inspection</v>
          </cell>
          <cell r="B40" t="str">
            <v>Incl. above</v>
          </cell>
          <cell r="D40" t="str">
            <v>Incl. above</v>
          </cell>
          <cell r="E40">
            <v>0</v>
          </cell>
        </row>
        <row r="41">
          <cell r="A41" t="str">
            <v>Shipping &amp; Inv.Control</v>
          </cell>
          <cell r="B41" t="str">
            <v>Incl. above</v>
          </cell>
          <cell r="D41" t="str">
            <v>Incl. above</v>
          </cell>
          <cell r="E41">
            <v>0</v>
          </cell>
        </row>
        <row r="42">
          <cell r="A42" t="str">
            <v>Spare parts procurement</v>
          </cell>
          <cell r="B42" t="str">
            <v>Incl. above</v>
          </cell>
          <cell r="D42" t="str">
            <v>Incl. above</v>
          </cell>
          <cell r="E42">
            <v>0</v>
          </cell>
        </row>
        <row r="43">
          <cell r="A43" t="str">
            <v>Secretary</v>
          </cell>
          <cell r="B43" t="str">
            <v>Incl. above</v>
          </cell>
          <cell r="D43" t="str">
            <v>Incl. above</v>
          </cell>
          <cell r="E43">
            <v>0</v>
          </cell>
        </row>
        <row r="44">
          <cell r="A44" t="str">
            <v>S/TOTAL E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F _ SECRETARY</v>
          </cell>
        </row>
        <row r="46">
          <cell r="A46" t="str">
            <v>Client Secretary</v>
          </cell>
          <cell r="B46">
            <v>0</v>
          </cell>
          <cell r="D46">
            <v>0</v>
          </cell>
          <cell r="E46">
            <v>0</v>
          </cell>
        </row>
        <row r="47">
          <cell r="A47" t="str">
            <v>Technical Secretary</v>
          </cell>
          <cell r="B47" t="str">
            <v>Incl. above</v>
          </cell>
          <cell r="D47" t="str">
            <v>Incl. above</v>
          </cell>
          <cell r="E47">
            <v>0</v>
          </cell>
        </row>
        <row r="48">
          <cell r="A48" t="str">
            <v>Mechanical Catalogue</v>
          </cell>
          <cell r="B48" t="str">
            <v>Incl. above</v>
          </cell>
          <cell r="D48" t="str">
            <v>Incl. above</v>
          </cell>
          <cell r="E48">
            <v>0</v>
          </cell>
        </row>
        <row r="49">
          <cell r="A49" t="str">
            <v>S/TOTAL F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G _ HOME OFFICE CONSTRUCTION</v>
          </cell>
          <cell r="D50">
            <v>0</v>
          </cell>
          <cell r="E50">
            <v>0</v>
          </cell>
        </row>
        <row r="51">
          <cell r="A51" t="str">
            <v>H _ CONTINGENCIES &amp; FOLLOW-UP</v>
          </cell>
          <cell r="E51">
            <v>0</v>
          </cell>
        </row>
        <row r="53">
          <cell r="B53" t="str">
            <v>=</v>
          </cell>
          <cell r="C53" t="str">
            <v>=</v>
          </cell>
          <cell r="D53" t="str">
            <v>=</v>
          </cell>
          <cell r="E53" t="str">
            <v>=</v>
          </cell>
          <cell r="F53" t="str">
            <v>=</v>
          </cell>
          <cell r="G53" t="str">
            <v>=</v>
          </cell>
          <cell r="H53" t="str">
            <v>=</v>
          </cell>
        </row>
        <row r="54">
          <cell r="A54" t="str">
            <v>TOTAL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L54" t="str">
            <v>manhours per piece</v>
          </cell>
        </row>
      </sheetData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P2.1"/>
      <sheetName val="Скорр_АБП_на 2009г_Курскэнерго_"/>
      <sheetName val="Рейтинг"/>
      <sheetName val="Организации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FES"/>
      <sheetName val="XLR_NoRangeSheet"/>
      <sheetName val="Огл. Графиков"/>
      <sheetName val="рабочий"/>
      <sheetName val="Текущие цены"/>
      <sheetName val="окраска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Лист1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TSheet"/>
      <sheetName val="ИТ-бюджет"/>
      <sheetName val="Исходные данные"/>
      <sheetName val="Огл. Графиков"/>
      <sheetName val="Текущие цены"/>
      <sheetName val="рабочий"/>
      <sheetName val="окраска"/>
      <sheetName val="Управление"/>
      <sheetName val="multila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P2.1"/>
      <sheetName val="Огл. Графиков"/>
      <sheetName val="рабочий"/>
      <sheetName val="Текущие цены"/>
      <sheetName val="окраска"/>
      <sheetName val="Гр5(о)"/>
      <sheetName val="Рейтинг"/>
      <sheetName val="XLR_NoRangeSheet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Предлагаемая новая форма СТРС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Pile径1m･27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тегории"/>
      <sheetName val="По отраслям"/>
      <sheetName val="рабочий"/>
      <sheetName val="  1  "/>
      <sheetName val="  2  "/>
      <sheetName val="  3  "/>
      <sheetName val="  4  "/>
      <sheetName val="  5  "/>
      <sheetName val="Прил. №3 "/>
      <sheetName val="Прил. №4"/>
      <sheetName val="Прил. №5"/>
      <sheetName val="Прил. №6"/>
      <sheetName val="5.2. ОХР счёт 26"/>
      <sheetName val="5.1. Штатное расписание"/>
      <sheetName val="5.3. Лизинг АВТО"/>
      <sheetName val="5.4. Спец и груз. авто"/>
      <sheetName val="Лизинг ДГУ"/>
      <sheetName val="Микроавтобусы"/>
      <sheetName val="Исходные данные тариф электрика"/>
      <sheetName val="Затраты на произ. элек.э"/>
      <sheetName val="Коэф-ты МЭР РФ"/>
      <sheetName val="ТЭП ПД "/>
      <sheetName val="Реализация"/>
      <sheetName val="Итого затраты"/>
      <sheetName val="ТО, персонал"/>
      <sheetName val="ТО САТ С-18"/>
      <sheetName val="ТО САТ С-32"/>
      <sheetName val="Маркетинг (свод)"/>
      <sheetName val="Эффект"/>
      <sheetName val="БДР"/>
      <sheetName val="БДДС"/>
      <sheetName val="налоги. страхование"/>
      <sheetName val="Динамика ФОТ и ЕСН"/>
      <sheetName val=" спецодежда"/>
      <sheetName val="Кредит (аннуитет)"/>
      <sheetName val="Кредит (дифференц)"/>
      <sheetName val="нефаз"/>
      <sheetName val="             "/>
      <sheetName val="Маркетинг"/>
      <sheetName val="1 "/>
      <sheetName val="2"/>
      <sheetName val="3"/>
      <sheetName val="4"/>
      <sheetName val="5"/>
      <sheetName val="5.1"/>
      <sheetName val="6"/>
      <sheetName val="7 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ТО С-18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64">
          <cell r="E64">
            <v>39</v>
          </cell>
        </row>
      </sheetData>
      <sheetData sheetId="14"/>
      <sheetData sheetId="15"/>
      <sheetData sheetId="16">
        <row r="9">
          <cell r="E9">
            <v>60</v>
          </cell>
        </row>
      </sheetData>
      <sheetData sheetId="17"/>
      <sheetData sheetId="18">
        <row r="148">
          <cell r="D148">
            <v>99.864000000000004</v>
          </cell>
        </row>
        <row r="151">
          <cell r="D151">
            <v>8760</v>
          </cell>
        </row>
        <row r="154">
          <cell r="D154">
            <v>0.17</v>
          </cell>
        </row>
      </sheetData>
      <sheetData sheetId="19" refreshError="1"/>
      <sheetData sheetId="20" refreshError="1"/>
      <sheetData sheetId="21">
        <row r="91">
          <cell r="P91">
            <v>8760</v>
          </cell>
        </row>
      </sheetData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XLR_NoRangeSheet"/>
      <sheetName val="Рейтинг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ЭП ПД "/>
      <sheetName val="Исходные данные тариф электрика"/>
      <sheetName val="Лизинг ДГУ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НКУ"/>
      <sheetName val="Лист1"/>
      <sheetName val="СМЕТА1."/>
      <sheetName val="См.1 от блока"/>
    </sheetNames>
    <sheetDataSet>
      <sheetData sheetId="0"/>
      <sheetData sheetId="1"/>
      <sheetData sheetId="2">
        <row r="66">
          <cell r="AN66">
            <v>41889470.38848</v>
          </cell>
        </row>
        <row r="67">
          <cell r="AN67">
            <v>18118283.040000003</v>
          </cell>
        </row>
      </sheetData>
      <sheetData sheetId="3"/>
      <sheetData sheetId="4"/>
      <sheetData sheetId="5">
        <row r="26">
          <cell r="AO26">
            <v>995683.34519999975</v>
          </cell>
        </row>
        <row r="30">
          <cell r="AH30">
            <v>401485</v>
          </cell>
        </row>
      </sheetData>
      <sheetData sheetId="6"/>
      <sheetData sheetId="7"/>
      <sheetData sheetId="8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P2.1"/>
      <sheetName val="Рейтинг"/>
      <sheetName val="ИТ-бюджет"/>
      <sheetName val="топография"/>
      <sheetName val="ТЭП ПД "/>
      <sheetName val="Исходные данные тариф электрика"/>
      <sheetName val="Лизинг ДГУ"/>
      <sheetName val="Свод"/>
      <sheetName val="06 нас-е Прейскурант"/>
      <sheetName val="расшифровка"/>
      <sheetName val="Лист13"/>
      <sheetName val="мар 2001"/>
      <sheetName val="Продажи реальные и прогноз 20 л"/>
      <sheetName val="№ 1.1.3.1. ГСМ"/>
      <sheetName val="№ 1.1.3.3. Эксплуат."/>
      <sheetName val="3кв(отток)"/>
      <sheetName val="15.э"/>
      <sheetName val="FES"/>
      <sheetName val="Справочно"/>
      <sheetName val="Титульный"/>
      <sheetName val="Содержание"/>
      <sheetName val="Служебный"/>
      <sheetName val="Таблица9"/>
      <sheetName val="Таблица14"/>
      <sheetName val="Таблица1"/>
      <sheetName val="ТехЭк"/>
      <sheetName val="общий"/>
      <sheetName val="Таблица2"/>
      <sheetName val="Таблица5"/>
      <sheetName val="См.1"/>
      <sheetName val="4НКУ"/>
      <sheetName val="TEHSHEET"/>
      <sheetName val="БФ-2-5-П"/>
      <sheetName val="Гр5(о)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HO_h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  <sheetName val="Объем ЛЭП"/>
      <sheetName val="Объем ПС"/>
      <sheetName val="Заголовок"/>
      <sheetName val="Производство электроэнергии"/>
      <sheetName val="35"/>
      <sheetName val="SHPZ"/>
      <sheetName val="Объем_ЛЭП"/>
      <sheetName val="Объем_ПС"/>
      <sheetName val="Производство_электроэнергии"/>
      <sheetName val="Объем_ЛЭП1"/>
      <sheetName val="Объем_ПС1"/>
      <sheetName val="Производство_электроэнергии1"/>
      <sheetName val="Объем_ЛЭП2"/>
      <sheetName val="Объем_ПС2"/>
      <sheetName val="Производство_электроэнергии2"/>
      <sheetName val="TEHSHEET"/>
      <sheetName val="6"/>
      <sheetName val="Коды"/>
      <sheetName val="ИТ-бюджет"/>
      <sheetName val="Данные"/>
      <sheetName val="Лист13"/>
      <sheetName val="Рейтинг"/>
      <sheetName val="FES"/>
      <sheetName val="справочник"/>
      <sheetName val="Альбом форм СБУ РЖД утвержденны"/>
      <sheetName val="См-2 Шатурс сети  проект работы"/>
      <sheetName val="ФОТ использ.рез. (БЕЗ)"/>
      <sheetName val="Смета 1 кв.ФАКТ"/>
      <sheetName val="ФОТ начисл.рез. (С) (год в рез)"/>
      <sheetName val="РБП"/>
      <sheetName val=" НВВ передача"/>
      <sheetName val="Гр5(о)"/>
      <sheetName val="t_Настройки"/>
      <sheetName val="9. Смета затра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  <sheetName val="Заголовок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Баланс"/>
      <sheetName val="БИ_2_7_П"/>
      <sheetName val="БИ_2_9_П"/>
      <sheetName val="БИ_2_14_П"/>
      <sheetName val="БИ_2_16_П"/>
      <sheetName val="БИ_2_18_П"/>
      <sheetName val="БИ_2_19_П"/>
      <sheetName val="БД-2-13-П"/>
      <sheetName val="БД-2-15-П"/>
      <sheetName val="БД-2-2-П"/>
      <sheetName val="БД-2-4-П"/>
      <sheetName val="ИТ-бюджет"/>
      <sheetName val="FES"/>
      <sheetName val="СБП_Спис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Лист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Э и Показатели"/>
      <sheetName val="Т-2-ТОиР для ФСК - гар."/>
      <sheetName val="Т-3-ТОиР для ФСК - не гар."/>
      <sheetName val="Т-4-ТОиР для ФСК - свод"/>
      <sheetName val="Т-5-Сторона"/>
      <sheetName val="Т-6-ИП для ФСК"/>
      <sheetName val="Т-7-Доходы"/>
      <sheetName val="Т-8-Персонал"/>
      <sheetName val="Т-9-ПР ТОиР+АТО+СУС для ФСК"/>
      <sheetName val="Т-10-ПР Сторона"/>
      <sheetName val="Т-11-ПР ИП для ФСК"/>
      <sheetName val="Т-12-ПР АУП по ТОиР+АТО+СУС ФСК"/>
      <sheetName val="Т-13-ПР АУП по ИП для ФСК"/>
      <sheetName val="Т-14-ПР АУП по стороне"/>
      <sheetName val="Т-15-ПР АУП Свод"/>
      <sheetName val="Т-16-Расходы СВОД"/>
      <sheetName val="Т-17-ППиУ"/>
      <sheetName val="Т-18-Инвестиции"/>
      <sheetName val="Т-19-БДДС"/>
      <sheetName val="Т-20-БАЛАНС"/>
      <sheetName val="---"/>
      <sheetName val="Т-21-Формула стоимости аренды"/>
      <sheetName val="Бизнс-план"/>
      <sheetName val="Отчет о совместимости"/>
      <sheetName val="Справочник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Справочники"/>
      <sheetName val="БИ-2-18-П"/>
      <sheetName val="БИ-2-19-П"/>
      <sheetName val="БИ-2-7-П"/>
      <sheetName val="БИ-2-9-П"/>
      <sheetName val="БИ-2-14-П"/>
      <sheetName val="БИ-2-16-П"/>
      <sheetName val="БД-2-13-П"/>
      <sheetName val="БД-2-15-П"/>
      <sheetName val="БД-2-2-П"/>
      <sheetName val="БД-2-4-П"/>
      <sheetName val="FES"/>
      <sheetName val="SHPZ"/>
      <sheetName val="Т-18-Инвестиции"/>
      <sheetName val="Списки"/>
      <sheetName val="MAIN"/>
      <sheetName val="Баланс"/>
      <sheetName val="Макро"/>
      <sheetName val="35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Лист1"/>
      <sheetName val="Производство электроэнергии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Ф-1-1-П"/>
      <sheetName val="БФ-2-2-П"/>
      <sheetName val="БФ-2-3-П"/>
      <sheetName val="БФ-3-4-П"/>
      <sheetName val="БФ-2-5-П"/>
      <sheetName val="БФ-2-6-П"/>
      <sheetName val="БФ-3-7-П"/>
      <sheetName val="БФ-2-8-П"/>
      <sheetName val="БФ-2-9-П"/>
      <sheetName val="БФ-2-10-П"/>
      <sheetName val="БФ-2-11-П"/>
      <sheetName val="БФ-2-12-П"/>
      <sheetName val="БФ-2-13-П"/>
      <sheetName val="БФ-3-14-П"/>
      <sheetName val="БФ-1-15-П"/>
      <sheetName val="БФ-2-16-П"/>
      <sheetName val="БФ-1-17-П"/>
      <sheetName val="БФ-2-18-П"/>
      <sheetName val="регламент"/>
      <sheetName val="БФ_2_8_П"/>
      <sheetName val="Закупки центр"/>
      <sheetName val="Баланс"/>
      <sheetName val="Макро"/>
      <sheetName val="БФ-1-8-П"/>
      <sheetName val="БФ-1-10-П"/>
      <sheetName val="Объем ЛЭП"/>
      <sheetName val="Объем ПС"/>
      <sheetName val="для тарифов"/>
      <sheetName val="Справочни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13_П"/>
      <sheetName val="Баланс"/>
      <sheetName val="Макро"/>
      <sheetName val="Закупки центр"/>
      <sheetName val="БФ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БФ_2_13_П"/>
      <sheetName val="Закупки центр"/>
      <sheetName val="БФ-2-8-П"/>
      <sheetName val="БИ-2-18-П"/>
      <sheetName val="БИ-2-19-П"/>
      <sheetName val="БИ-2-7-П"/>
      <sheetName val="БИ-2-9-П"/>
      <sheetName val="БИ-2-14-П"/>
      <sheetName val="БИ-2-16-П"/>
      <sheetName val="Производство электроэнергии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  <sheetName val="БФ-2-13-П"/>
      <sheetName val="БФ-2-8-П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Справочники"/>
      <sheetName val="РБП"/>
      <sheetName val="БФ-2-13-П"/>
      <sheetName val="Заголовок"/>
      <sheetName val="Т-18-Инвестиции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ЭП нов"/>
      <sheetName val="ЛЭП рек"/>
      <sheetName val="Свод ЛЭП"/>
      <sheetName val="ПС нов"/>
      <sheetName val="ПС рек"/>
      <sheetName val="П9-2.вводы"/>
      <sheetName val="У.Е. (ПС)"/>
      <sheetName val="Справочники"/>
      <sheetName val="Баланс"/>
      <sheetName val="ИТ-бюджет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Э и Показатели"/>
      <sheetName val="Т-2-ТОиР для ФСК - гар."/>
      <sheetName val="Т-3-ТОиР для ФСК - не гар."/>
      <sheetName val="Т-4-ТОиР для ФСК - свод"/>
      <sheetName val="Т-5-Сторона"/>
      <sheetName val="Т-6-ИП для ФСК"/>
      <sheetName val="Т-7-Доходы"/>
      <sheetName val="Т-8-Персонал"/>
      <sheetName val="Т-9-ПР ТОиР+АТО+СУС для ФСК"/>
      <sheetName val="Т-10-ПР Сторона"/>
      <sheetName val="Т-11-ПР ИП для ФСК"/>
      <sheetName val="Т-12-ПР АУП по ТОиР+АТО+СУС ФСК"/>
      <sheetName val="Т-13-ПР АУП по ИП для ФСК"/>
      <sheetName val="Т-14-ПР АУП по стороне"/>
      <sheetName val="Т-15-ПР АУП Свод"/>
      <sheetName val="Т-16-Расходы СВОД"/>
      <sheetName val="Т-17-ППиУ"/>
      <sheetName val="Т-18-Инвестиции"/>
      <sheetName val="Т-19-БДДС"/>
      <sheetName val="Т-20-БАЛАНС"/>
      <sheetName val="---"/>
      <sheetName val="Т-21-Формула стоимости аренды"/>
      <sheetName val="Бизнс-план"/>
      <sheetName val="Отчет о совместимости"/>
      <sheetName val="Лист1"/>
      <sheetName val="ПРОГНОЗ_1"/>
      <sheetName val="Справочник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Закупка электроэнергии"/>
      <sheetName val="5 Производственная программа"/>
      <sheetName val="6 Смета Затрат"/>
      <sheetName val="7 Ремонты"/>
      <sheetName val="7.СПП"/>
      <sheetName val="8 Инвестиции"/>
      <sheetName val="9 Закупки"/>
      <sheetName val="10 Оплата труда"/>
      <sheetName val="11 Прочие доходы и расходы"/>
      <sheetName val="12 Прибыли и убытки"/>
      <sheetName val="13 Прогнозный баланс"/>
      <sheetName val="14 Движение активов и обяз-ств"/>
      <sheetName val="15 ДПН"/>
      <sheetName val="16 ПУИ"/>
      <sheetName val="t_проверки"/>
      <sheetName val="t_настройки"/>
      <sheetName val="ПС рек"/>
      <sheetName val="ЛЭП нов"/>
      <sheetName val="БИ-2-18-П"/>
      <sheetName val="БИ-2-19-П"/>
      <sheetName val="БИ-2-7-П"/>
      <sheetName val="БИ-2-9-П"/>
      <sheetName val="БИ-2-14-П"/>
      <sheetName val="БИ-2-16-П"/>
      <sheetName val=""/>
    </sheetNames>
    <sheetDataSet>
      <sheetData sheetId="0">
        <row r="8">
          <cell r="B8" t="str">
            <v>ОАО «МРСК Волги»</v>
          </cell>
        </row>
      </sheetData>
      <sheetData sheetId="1">
        <row r="8">
          <cell r="B8" t="str">
            <v>ОАО «МРСК Волги»</v>
          </cell>
        </row>
      </sheetData>
      <sheetData sheetId="2">
        <row r="8">
          <cell r="B8" t="str">
            <v>ОАО «МРСК Волги»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J9">
            <v>0.5</v>
          </cell>
        </row>
      </sheetData>
      <sheetData sheetId="16">
        <row r="8">
          <cell r="I8">
            <v>2009</v>
          </cell>
        </row>
      </sheetData>
      <sheetData sheetId="17">
        <row r="8">
          <cell r="I8">
            <v>2009</v>
          </cell>
        </row>
      </sheetData>
      <sheetData sheetId="18">
        <row r="8">
          <cell r="I8">
            <v>2009</v>
          </cell>
        </row>
      </sheetData>
      <sheetData sheetId="19">
        <row r="8">
          <cell r="B8" t="str">
            <v>ОАО «МРСК Волги»</v>
          </cell>
        </row>
      </sheetData>
      <sheetData sheetId="20">
        <row r="8">
          <cell r="B8" t="str">
            <v>ОАО «МРСК Волги»</v>
          </cell>
        </row>
      </sheetData>
      <sheetData sheetId="21">
        <row r="8">
          <cell r="B8" t="str">
            <v>ОАО «МРСК Волги»</v>
          </cell>
        </row>
      </sheetData>
      <sheetData sheetId="22">
        <row r="8">
          <cell r="B8" t="str">
            <v>ОАО «МРСК Волги»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ичные данные"/>
      <sheetName val="Т-18-Инвестиции"/>
    </sheetNames>
    <sheetDataSet>
      <sheetData sheetId="0" refreshError="1">
        <row r="7">
          <cell r="B7" t="str">
            <v>ООО "Рэмекс-Центр"</v>
          </cell>
        </row>
        <row r="8">
          <cell r="B8" t="str">
            <v>3 5 2 5 0 7 8 9 6 1</v>
          </cell>
        </row>
        <row r="9">
          <cell r="B9" t="str">
            <v>40702810300000004961</v>
          </cell>
        </row>
        <row r="20">
          <cell r="B20" t="str">
            <v>программное обеспечение, торговля</v>
          </cell>
        </row>
        <row r="21">
          <cell r="B21" t="str">
            <v>частная</v>
          </cell>
        </row>
        <row r="22">
          <cell r="B22" t="str">
            <v>общество с ограниченной ответственностью</v>
          </cell>
        </row>
      </sheetData>
      <sheetData sheetId="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ВР_9"/>
      <sheetName val="Source"/>
      <sheetName val="Акты"/>
      <sheetName val="Счета"/>
      <sheetName val="Итоги по видам работ"/>
      <sheetName val="без НДС"/>
      <sheetName val="Олимпстрой декабрь 2010"/>
      <sheetName val="ПП"/>
      <sheetName val="Анализ ПП (1)"/>
      <sheetName val="Отчет ПП (6)"/>
      <sheetName val="Анализ БП (2)"/>
      <sheetName val="Анализ БП (5)"/>
      <sheetName val="Форма №4"/>
      <sheetName val="Форма №18"/>
      <sheetName val="Форма №22"/>
      <sheetName val="Форма №23"/>
    </sheetNames>
    <sheetDataSet>
      <sheetData sheetId="0">
        <row r="2">
          <cell r="AM2" t="str">
            <v/>
          </cell>
          <cell r="AQ2" t="str">
            <v/>
          </cell>
          <cell r="AT2" t="str">
            <v/>
          </cell>
          <cell r="AW2" t="str">
            <v/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</row>
        <row r="3">
          <cell r="AM3" t="str">
            <v/>
          </cell>
          <cell r="AQ3">
            <v>1</v>
          </cell>
          <cell r="AT3" t="str">
            <v/>
          </cell>
          <cell r="AW3" t="str">
            <v/>
          </cell>
          <cell r="AZ3" t="str">
            <v/>
          </cell>
          <cell r="BA3" t="str">
            <v/>
          </cell>
          <cell r="BB3" t="str">
            <v/>
          </cell>
          <cell r="BC3" t="str">
            <v/>
          </cell>
        </row>
        <row r="4">
          <cell r="AM4">
            <v>189269.91</v>
          </cell>
          <cell r="AQ4">
            <v>1</v>
          </cell>
          <cell r="AT4" t="str">
            <v>СМР</v>
          </cell>
          <cell r="AW4">
            <v>40165</v>
          </cell>
          <cell r="AZ4" t="str">
            <v>12.2009</v>
          </cell>
          <cell r="BA4" t="str">
            <v>12.2009</v>
          </cell>
          <cell r="BB4" t="str">
            <v/>
          </cell>
          <cell r="BC4" t="str">
            <v>4.2009</v>
          </cell>
        </row>
        <row r="5">
          <cell r="AM5">
            <v>147138.01999999999</v>
          </cell>
          <cell r="AQ5">
            <v>1</v>
          </cell>
          <cell r="AT5" t="str">
            <v>СМР</v>
          </cell>
          <cell r="AW5">
            <v>40178</v>
          </cell>
          <cell r="AZ5" t="str">
            <v>12.2009</v>
          </cell>
          <cell r="BA5" t="str">
            <v>12.2009</v>
          </cell>
          <cell r="BB5" t="str">
            <v/>
          </cell>
          <cell r="BC5" t="str">
            <v>4.2009</v>
          </cell>
        </row>
        <row r="6">
          <cell r="AM6">
            <v>1195365.22</v>
          </cell>
          <cell r="AQ6">
            <v>1</v>
          </cell>
          <cell r="AT6" t="str">
            <v>СМР</v>
          </cell>
          <cell r="AW6">
            <v>40165</v>
          </cell>
          <cell r="AZ6" t="str">
            <v>12.2009</v>
          </cell>
          <cell r="BA6" t="str">
            <v>12.2009</v>
          </cell>
          <cell r="BB6" t="str">
            <v/>
          </cell>
          <cell r="BC6" t="str">
            <v>4.2009</v>
          </cell>
        </row>
        <row r="7">
          <cell r="AM7">
            <v>432846.11</v>
          </cell>
          <cell r="AQ7">
            <v>1</v>
          </cell>
          <cell r="AT7" t="str">
            <v>СМР</v>
          </cell>
          <cell r="AW7">
            <v>40165</v>
          </cell>
          <cell r="AZ7" t="str">
            <v>12.2009</v>
          </cell>
          <cell r="BA7" t="str">
            <v>12.2009</v>
          </cell>
          <cell r="BB7" t="str">
            <v/>
          </cell>
          <cell r="BC7" t="str">
            <v>4.2009</v>
          </cell>
        </row>
        <row r="8">
          <cell r="AM8">
            <v>536316.37</v>
          </cell>
          <cell r="AQ8">
            <v>1</v>
          </cell>
          <cell r="AT8" t="str">
            <v>СМР</v>
          </cell>
          <cell r="AW8">
            <v>40267</v>
          </cell>
          <cell r="AZ8" t="str">
            <v>3.2010</v>
          </cell>
          <cell r="BA8" t="str">
            <v>3.2010</v>
          </cell>
          <cell r="BB8" t="str">
            <v/>
          </cell>
          <cell r="BC8" t="str">
            <v>1.2010</v>
          </cell>
        </row>
        <row r="9">
          <cell r="AM9" t="str">
            <v/>
          </cell>
          <cell r="AQ9" t="str">
            <v/>
          </cell>
          <cell r="AT9" t="str">
            <v/>
          </cell>
          <cell r="AW9" t="str">
            <v/>
          </cell>
          <cell r="AZ9" t="str">
            <v/>
          </cell>
          <cell r="BA9" t="str">
            <v/>
          </cell>
          <cell r="BB9" t="str">
            <v/>
          </cell>
          <cell r="BC9" t="str">
            <v/>
          </cell>
        </row>
        <row r="10">
          <cell r="AM10" t="str">
            <v/>
          </cell>
          <cell r="AQ10" t="str">
            <v/>
          </cell>
          <cell r="AT10" t="str">
            <v/>
          </cell>
          <cell r="AW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</row>
        <row r="11">
          <cell r="AM11">
            <v>334896.48</v>
          </cell>
          <cell r="AQ11">
            <v>1</v>
          </cell>
          <cell r="AT11" t="str">
            <v>СМР</v>
          </cell>
          <cell r="AW11">
            <v>40359</v>
          </cell>
          <cell r="AZ11" t="str">
            <v>6.2010</v>
          </cell>
          <cell r="BA11" t="str">
            <v>6.2010</v>
          </cell>
          <cell r="BB11" t="str">
            <v/>
          </cell>
          <cell r="BC11" t="str">
            <v>2.2010</v>
          </cell>
        </row>
        <row r="12">
          <cell r="AM12" t="str">
            <v/>
          </cell>
          <cell r="AQ12" t="str">
            <v/>
          </cell>
          <cell r="AT12" t="str">
            <v/>
          </cell>
          <cell r="AW12" t="str">
            <v/>
          </cell>
          <cell r="AZ12" t="str">
            <v/>
          </cell>
          <cell r="BA12" t="str">
            <v/>
          </cell>
          <cell r="BB12" t="str">
            <v/>
          </cell>
          <cell r="BC12" t="str">
            <v/>
          </cell>
        </row>
        <row r="13">
          <cell r="AM13">
            <v>6531471.3600000003</v>
          </cell>
          <cell r="AQ13">
            <v>1</v>
          </cell>
          <cell r="AT13" t="str">
            <v>СМР</v>
          </cell>
          <cell r="AW13">
            <v>40268</v>
          </cell>
          <cell r="AZ13" t="str">
            <v>3.2010</v>
          </cell>
          <cell r="BA13" t="str">
            <v>3.2010</v>
          </cell>
          <cell r="BB13" t="str">
            <v/>
          </cell>
          <cell r="BC13" t="str">
            <v>1.2010</v>
          </cell>
        </row>
        <row r="14">
          <cell r="AM14" t="str">
            <v/>
          </cell>
          <cell r="AQ14" t="str">
            <v/>
          </cell>
          <cell r="AT14" t="str">
            <v/>
          </cell>
          <cell r="AW14" t="str">
            <v/>
          </cell>
          <cell r="AZ14" t="str">
            <v/>
          </cell>
          <cell r="BA14" t="str">
            <v/>
          </cell>
          <cell r="BB14" t="str">
            <v/>
          </cell>
          <cell r="BC14" t="str">
            <v/>
          </cell>
        </row>
        <row r="15">
          <cell r="AM15" t="str">
            <v/>
          </cell>
          <cell r="AQ15" t="str">
            <v/>
          </cell>
          <cell r="AT15" t="str">
            <v/>
          </cell>
          <cell r="AW15" t="str">
            <v/>
          </cell>
          <cell r="AZ15" t="str">
            <v/>
          </cell>
          <cell r="BA15" t="str">
            <v/>
          </cell>
          <cell r="BB15" t="str">
            <v/>
          </cell>
          <cell r="BC15" t="str">
            <v/>
          </cell>
        </row>
        <row r="16">
          <cell r="AM16" t="str">
            <v/>
          </cell>
          <cell r="AQ16" t="str">
            <v/>
          </cell>
          <cell r="AT16" t="str">
            <v/>
          </cell>
          <cell r="AW16" t="str">
            <v/>
          </cell>
          <cell r="AZ16" t="str">
            <v/>
          </cell>
          <cell r="BA16" t="str">
            <v/>
          </cell>
          <cell r="BB16" t="str">
            <v/>
          </cell>
          <cell r="BC16" t="str">
            <v/>
          </cell>
        </row>
        <row r="17">
          <cell r="AM17">
            <v>3347346.45</v>
          </cell>
          <cell r="AQ17">
            <v>9</v>
          </cell>
          <cell r="AT17" t="str">
            <v>СМР</v>
          </cell>
          <cell r="AW17">
            <v>40495</v>
          </cell>
          <cell r="AZ17" t="str">
            <v>10.2010</v>
          </cell>
          <cell r="BA17" t="str">
            <v>11.2010</v>
          </cell>
          <cell r="BB17" t="str">
            <v/>
          </cell>
          <cell r="BC17" t="str">
            <v>4.2010</v>
          </cell>
        </row>
        <row r="18">
          <cell r="AM18" t="str">
            <v/>
          </cell>
          <cell r="AQ18" t="str">
            <v/>
          </cell>
          <cell r="AT18" t="str">
            <v/>
          </cell>
          <cell r="AW18" t="str">
            <v/>
          </cell>
          <cell r="AZ18" t="str">
            <v/>
          </cell>
          <cell r="BA18" t="str">
            <v/>
          </cell>
          <cell r="BB18" t="str">
            <v/>
          </cell>
          <cell r="BC18" t="str">
            <v/>
          </cell>
        </row>
        <row r="19">
          <cell r="AM19" t="str">
            <v/>
          </cell>
          <cell r="AQ19" t="str">
            <v/>
          </cell>
          <cell r="AT19" t="str">
            <v/>
          </cell>
          <cell r="AW19" t="str">
            <v/>
          </cell>
          <cell r="AZ19" t="str">
            <v/>
          </cell>
          <cell r="BA19" t="str">
            <v/>
          </cell>
          <cell r="BB19" t="str">
            <v/>
          </cell>
          <cell r="BC19" t="str">
            <v/>
          </cell>
        </row>
        <row r="20">
          <cell r="AM20" t="str">
            <v/>
          </cell>
          <cell r="AQ20" t="str">
            <v/>
          </cell>
          <cell r="AT20" t="str">
            <v/>
          </cell>
          <cell r="AW20" t="str">
            <v/>
          </cell>
          <cell r="AZ20" t="str">
            <v/>
          </cell>
          <cell r="BA20" t="str">
            <v/>
          </cell>
          <cell r="BB20" t="str">
            <v/>
          </cell>
          <cell r="BC20" t="str">
            <v/>
          </cell>
        </row>
        <row r="21">
          <cell r="AM21">
            <v>3354387.89</v>
          </cell>
          <cell r="AQ21">
            <v>3</v>
          </cell>
          <cell r="AT21" t="str">
            <v>СМР</v>
          </cell>
          <cell r="AW21">
            <v>40359</v>
          </cell>
          <cell r="AZ21" t="str">
            <v>6.2010</v>
          </cell>
          <cell r="BA21" t="str">
            <v>6.2010</v>
          </cell>
          <cell r="BB21" t="str">
            <v/>
          </cell>
          <cell r="BC21" t="str">
            <v>2.2010</v>
          </cell>
        </row>
        <row r="22">
          <cell r="AM22">
            <v>4001571.28</v>
          </cell>
          <cell r="AQ22">
            <v>3</v>
          </cell>
          <cell r="AT22" t="str">
            <v>СМР</v>
          </cell>
          <cell r="AW22">
            <v>40421</v>
          </cell>
          <cell r="AZ22" t="str">
            <v>8.2010</v>
          </cell>
          <cell r="BA22" t="str">
            <v>8.2010</v>
          </cell>
          <cell r="BB22" t="str">
            <v/>
          </cell>
          <cell r="BC22" t="str">
            <v>3.2010</v>
          </cell>
        </row>
        <row r="23">
          <cell r="AM23" t="str">
            <v/>
          </cell>
          <cell r="AQ23" t="str">
            <v/>
          </cell>
          <cell r="AT23" t="str">
            <v/>
          </cell>
          <cell r="AW23" t="str">
            <v/>
          </cell>
          <cell r="AZ23" t="str">
            <v/>
          </cell>
          <cell r="BA23" t="str">
            <v/>
          </cell>
          <cell r="BB23" t="str">
            <v/>
          </cell>
          <cell r="BC23" t="str">
            <v/>
          </cell>
        </row>
        <row r="24">
          <cell r="AM24">
            <v>1959375.53</v>
          </cell>
          <cell r="AQ24">
            <v>1</v>
          </cell>
          <cell r="AT24" t="str">
            <v>СМР</v>
          </cell>
          <cell r="AW24">
            <v>40591</v>
          </cell>
          <cell r="AZ24" t="str">
            <v>2.2011</v>
          </cell>
          <cell r="BA24" t="str">
            <v>2.2011</v>
          </cell>
          <cell r="BB24" t="str">
            <v>3.2011</v>
          </cell>
          <cell r="BC24" t="str">
            <v>1.2011</v>
          </cell>
        </row>
        <row r="25">
          <cell r="AM25" t="str">
            <v/>
          </cell>
          <cell r="AQ25" t="str">
            <v/>
          </cell>
          <cell r="AT25" t="str">
            <v/>
          </cell>
          <cell r="AW25" t="str">
            <v/>
          </cell>
          <cell r="AZ25" t="str">
            <v/>
          </cell>
          <cell r="BA25" t="str">
            <v/>
          </cell>
          <cell r="BB25" t="str">
            <v/>
          </cell>
          <cell r="BC25" t="str">
            <v/>
          </cell>
        </row>
        <row r="26">
          <cell r="AM26">
            <v>2700692.97</v>
          </cell>
          <cell r="AQ26">
            <v>3</v>
          </cell>
          <cell r="AT26" t="str">
            <v>СМР</v>
          </cell>
          <cell r="AW26">
            <v>40409</v>
          </cell>
          <cell r="AZ26" t="str">
            <v>7.2010</v>
          </cell>
          <cell r="BA26" t="str">
            <v>8.2010</v>
          </cell>
          <cell r="BB26" t="str">
            <v/>
          </cell>
          <cell r="BC26" t="str">
            <v>3.2010</v>
          </cell>
        </row>
        <row r="27">
          <cell r="AM27">
            <v>1429527.73</v>
          </cell>
          <cell r="AQ27">
            <v>1</v>
          </cell>
          <cell r="AT27" t="str">
            <v>СМР</v>
          </cell>
          <cell r="AW27">
            <v>40542</v>
          </cell>
          <cell r="AZ27" t="str">
            <v>12.2010</v>
          </cell>
          <cell r="BA27" t="str">
            <v>12.2010</v>
          </cell>
          <cell r="BB27" t="str">
            <v/>
          </cell>
          <cell r="BC27" t="str">
            <v>4.2010</v>
          </cell>
        </row>
        <row r="28">
          <cell r="AM28">
            <v>918919.25</v>
          </cell>
          <cell r="AQ28">
            <v>1</v>
          </cell>
          <cell r="AT28" t="str">
            <v>СМР</v>
          </cell>
          <cell r="AW28">
            <v>40653</v>
          </cell>
          <cell r="AZ28" t="str">
            <v>3.2011</v>
          </cell>
          <cell r="BA28" t="str">
            <v>4.2011</v>
          </cell>
          <cell r="BB28" t="str">
            <v>5.2011</v>
          </cell>
          <cell r="BC28" t="str">
            <v>2.2011</v>
          </cell>
        </row>
        <row r="29">
          <cell r="AM29" t="str">
            <v/>
          </cell>
          <cell r="AQ29" t="str">
            <v/>
          </cell>
          <cell r="AT29" t="str">
            <v/>
          </cell>
          <cell r="AW29" t="str">
            <v/>
          </cell>
          <cell r="AZ29" t="str">
            <v/>
          </cell>
          <cell r="BA29" t="str">
            <v/>
          </cell>
          <cell r="BB29" t="str">
            <v/>
          </cell>
          <cell r="BC29" t="str">
            <v/>
          </cell>
        </row>
        <row r="30">
          <cell r="AM30" t="str">
            <v/>
          </cell>
          <cell r="AQ30" t="str">
            <v/>
          </cell>
          <cell r="AT30" t="str">
            <v/>
          </cell>
          <cell r="AW30" t="str">
            <v/>
          </cell>
          <cell r="AZ30" t="str">
            <v/>
          </cell>
          <cell r="BA30" t="str">
            <v/>
          </cell>
          <cell r="BB30" t="str">
            <v/>
          </cell>
          <cell r="BC30" t="str">
            <v/>
          </cell>
        </row>
        <row r="31">
          <cell r="AM31" t="str">
            <v/>
          </cell>
          <cell r="AQ31" t="str">
            <v/>
          </cell>
          <cell r="AT31" t="str">
            <v/>
          </cell>
          <cell r="AW31" t="str">
            <v/>
          </cell>
          <cell r="AZ31" t="str">
            <v/>
          </cell>
          <cell r="BA31" t="str">
            <v/>
          </cell>
          <cell r="BB31" t="str">
            <v/>
          </cell>
          <cell r="BC31" t="str">
            <v/>
          </cell>
        </row>
        <row r="32">
          <cell r="AM32" t="str">
            <v/>
          </cell>
          <cell r="AQ32" t="str">
            <v/>
          </cell>
          <cell r="AT32" t="str">
            <v/>
          </cell>
          <cell r="AW32" t="str">
            <v/>
          </cell>
          <cell r="AZ32" t="str">
            <v/>
          </cell>
          <cell r="BA32" t="str">
            <v/>
          </cell>
          <cell r="BB32" t="str">
            <v/>
          </cell>
          <cell r="BC32" t="str">
            <v/>
          </cell>
        </row>
        <row r="33">
          <cell r="AM33" t="str">
            <v/>
          </cell>
          <cell r="AQ33" t="str">
            <v/>
          </cell>
          <cell r="AT33" t="str">
            <v/>
          </cell>
          <cell r="AW33" t="str">
            <v/>
          </cell>
          <cell r="AZ33" t="str">
            <v/>
          </cell>
          <cell r="BA33" t="str">
            <v/>
          </cell>
          <cell r="BB33" t="str">
            <v/>
          </cell>
          <cell r="BC33" t="str">
            <v/>
          </cell>
        </row>
        <row r="34">
          <cell r="AM34" t="str">
            <v/>
          </cell>
          <cell r="AQ34" t="str">
            <v/>
          </cell>
          <cell r="AT34" t="str">
            <v/>
          </cell>
          <cell r="AW34" t="str">
            <v/>
          </cell>
          <cell r="AZ34" t="str">
            <v/>
          </cell>
          <cell r="BA34" t="str">
            <v/>
          </cell>
          <cell r="BB34" t="str">
            <v/>
          </cell>
          <cell r="BC34" t="str">
            <v/>
          </cell>
        </row>
        <row r="35">
          <cell r="AM35" t="str">
            <v/>
          </cell>
          <cell r="AQ35" t="str">
            <v/>
          </cell>
          <cell r="AT35" t="str">
            <v/>
          </cell>
          <cell r="AW35" t="str">
            <v/>
          </cell>
          <cell r="AZ35" t="str">
            <v/>
          </cell>
          <cell r="BA35" t="str">
            <v/>
          </cell>
          <cell r="BB35" t="str">
            <v/>
          </cell>
          <cell r="BC35" t="str">
            <v/>
          </cell>
        </row>
        <row r="36">
          <cell r="AM36" t="str">
            <v/>
          </cell>
          <cell r="AQ36" t="str">
            <v/>
          </cell>
          <cell r="AT36" t="str">
            <v/>
          </cell>
          <cell r="AW36" t="str">
            <v/>
          </cell>
          <cell r="AZ36" t="str">
            <v/>
          </cell>
          <cell r="BA36" t="str">
            <v/>
          </cell>
          <cell r="BB36" t="str">
            <v/>
          </cell>
          <cell r="BC36" t="str">
            <v/>
          </cell>
        </row>
        <row r="37">
          <cell r="AM37">
            <v>7707.44</v>
          </cell>
          <cell r="AQ37" t="str">
            <v/>
          </cell>
          <cell r="AT37" t="str">
            <v>УУП</v>
          </cell>
          <cell r="AW37">
            <v>40176</v>
          </cell>
          <cell r="AZ37" t="str">
            <v>12.2009</v>
          </cell>
          <cell r="BA37" t="str">
            <v>12.2009</v>
          </cell>
          <cell r="BB37" t="str">
            <v/>
          </cell>
          <cell r="BC37" t="str">
            <v>4.2009</v>
          </cell>
        </row>
        <row r="38">
          <cell r="AM38" t="str">
            <v/>
          </cell>
          <cell r="AQ38" t="str">
            <v/>
          </cell>
          <cell r="AT38" t="str">
            <v/>
          </cell>
          <cell r="AW38" t="str">
            <v/>
          </cell>
          <cell r="AZ38" t="str">
            <v/>
          </cell>
          <cell r="BA38" t="str">
            <v/>
          </cell>
          <cell r="BB38" t="str">
            <v/>
          </cell>
          <cell r="BC38" t="str">
            <v/>
          </cell>
        </row>
        <row r="39">
          <cell r="AM39">
            <v>247921.64</v>
          </cell>
          <cell r="AQ39" t="str">
            <v/>
          </cell>
          <cell r="AT39" t="str">
            <v>УУП</v>
          </cell>
          <cell r="AW39">
            <v>40176</v>
          </cell>
          <cell r="AZ39" t="str">
            <v>12.2009</v>
          </cell>
          <cell r="BA39" t="str">
            <v>12.2009</v>
          </cell>
          <cell r="BB39" t="str">
            <v/>
          </cell>
          <cell r="BC39" t="str">
            <v>4.2009</v>
          </cell>
        </row>
        <row r="40">
          <cell r="AM40">
            <v>891906.94</v>
          </cell>
          <cell r="AQ40" t="str">
            <v/>
          </cell>
          <cell r="AT40" t="str">
            <v>УУП</v>
          </cell>
          <cell r="AW40">
            <v>40268</v>
          </cell>
          <cell r="AZ40" t="str">
            <v>3.2010</v>
          </cell>
          <cell r="BA40" t="str">
            <v>3.2010</v>
          </cell>
          <cell r="BB40" t="str">
            <v/>
          </cell>
          <cell r="BC40" t="str">
            <v>1.2010</v>
          </cell>
        </row>
        <row r="41">
          <cell r="AM41">
            <v>465562.7</v>
          </cell>
          <cell r="AQ41" t="str">
            <v/>
          </cell>
          <cell r="AT41" t="str">
            <v>УУП</v>
          </cell>
          <cell r="AW41">
            <v>40359</v>
          </cell>
          <cell r="AZ41" t="str">
            <v>6.2010</v>
          </cell>
          <cell r="BA41" t="str">
            <v>6.2010</v>
          </cell>
          <cell r="BB41" t="str">
            <v/>
          </cell>
          <cell r="BC41" t="str">
            <v>2.2010</v>
          </cell>
        </row>
        <row r="42">
          <cell r="AM42">
            <v>845780.35</v>
          </cell>
          <cell r="AQ42" t="str">
            <v/>
          </cell>
          <cell r="AT42" t="str">
            <v>УУП</v>
          </cell>
          <cell r="AW42">
            <v>40390</v>
          </cell>
          <cell r="AZ42" t="str">
            <v>7.2010</v>
          </cell>
          <cell r="BA42" t="str">
            <v>7.2010</v>
          </cell>
          <cell r="BB42" t="str">
            <v/>
          </cell>
          <cell r="BC42" t="str">
            <v>3.2010</v>
          </cell>
        </row>
        <row r="43">
          <cell r="AM43">
            <v>103831.2</v>
          </cell>
          <cell r="AQ43" t="str">
            <v/>
          </cell>
          <cell r="AT43" t="str">
            <v>Оборудование</v>
          </cell>
          <cell r="AW43">
            <v>40535</v>
          </cell>
          <cell r="AZ43" t="str">
            <v>12.2010</v>
          </cell>
          <cell r="BA43" t="str">
            <v>12.2010</v>
          </cell>
          <cell r="BB43" t="str">
            <v/>
          </cell>
          <cell r="BC43" t="str">
            <v>4.2010</v>
          </cell>
        </row>
        <row r="44">
          <cell r="AM44" t="str">
            <v/>
          </cell>
          <cell r="AQ44" t="str">
            <v/>
          </cell>
          <cell r="AT44" t="str">
            <v/>
          </cell>
          <cell r="AW44" t="str">
            <v/>
          </cell>
          <cell r="AZ44" t="str">
            <v/>
          </cell>
          <cell r="BA44" t="str">
            <v/>
          </cell>
          <cell r="BB44" t="str">
            <v/>
          </cell>
          <cell r="BC44" t="str">
            <v/>
          </cell>
        </row>
        <row r="45">
          <cell r="AM45" t="str">
            <v/>
          </cell>
          <cell r="AQ45" t="str">
            <v/>
          </cell>
          <cell r="AT45" t="str">
            <v/>
          </cell>
          <cell r="AW45" t="str">
            <v/>
          </cell>
          <cell r="AZ45" t="str">
            <v/>
          </cell>
          <cell r="BA45" t="str">
            <v/>
          </cell>
          <cell r="BB45" t="str">
            <v/>
          </cell>
          <cell r="BC45" t="str">
            <v/>
          </cell>
        </row>
        <row r="46">
          <cell r="AM46" t="str">
            <v/>
          </cell>
          <cell r="AQ46" t="str">
            <v/>
          </cell>
          <cell r="AT46" t="str">
            <v/>
          </cell>
          <cell r="AW46" t="str">
            <v/>
          </cell>
          <cell r="AZ46" t="str">
            <v/>
          </cell>
          <cell r="BA46" t="str">
            <v/>
          </cell>
          <cell r="BB46" t="str">
            <v/>
          </cell>
          <cell r="BC46" t="str">
            <v/>
          </cell>
        </row>
        <row r="47">
          <cell r="AM47" t="str">
            <v/>
          </cell>
          <cell r="AQ47" t="str">
            <v/>
          </cell>
          <cell r="AT47" t="str">
            <v/>
          </cell>
          <cell r="AW47" t="str">
            <v/>
          </cell>
          <cell r="AZ47" t="str">
            <v/>
          </cell>
          <cell r="BA47" t="str">
            <v/>
          </cell>
          <cell r="BB47" t="str">
            <v/>
          </cell>
          <cell r="BC47" t="str">
            <v/>
          </cell>
        </row>
        <row r="48">
          <cell r="AM48" t="str">
            <v/>
          </cell>
          <cell r="AQ48" t="str">
            <v/>
          </cell>
          <cell r="AT48" t="str">
            <v/>
          </cell>
          <cell r="AW48" t="str">
            <v/>
          </cell>
          <cell r="AZ48" t="str">
            <v/>
          </cell>
          <cell r="BA48" t="str">
            <v/>
          </cell>
          <cell r="BB48" t="str">
            <v/>
          </cell>
          <cell r="BC48" t="str">
            <v/>
          </cell>
        </row>
        <row r="49">
          <cell r="AM49" t="str">
            <v/>
          </cell>
          <cell r="AQ49" t="str">
            <v/>
          </cell>
          <cell r="AT49" t="str">
            <v/>
          </cell>
          <cell r="AW49" t="str">
            <v/>
          </cell>
          <cell r="AZ49" t="str">
            <v/>
          </cell>
          <cell r="BA49" t="str">
            <v/>
          </cell>
          <cell r="BB49" t="str">
            <v/>
          </cell>
          <cell r="BC49" t="str">
            <v/>
          </cell>
        </row>
        <row r="50">
          <cell r="AM50" t="str">
            <v/>
          </cell>
          <cell r="AQ50">
            <v>5</v>
          </cell>
          <cell r="AT50" t="str">
            <v/>
          </cell>
          <cell r="AW50" t="str">
            <v/>
          </cell>
          <cell r="AZ50" t="str">
            <v/>
          </cell>
          <cell r="BA50" t="str">
            <v/>
          </cell>
          <cell r="BB50" t="str">
            <v/>
          </cell>
          <cell r="BC50" t="str">
            <v/>
          </cell>
        </row>
        <row r="51">
          <cell r="AM51" t="str">
            <v/>
          </cell>
          <cell r="AQ51" t="str">
            <v/>
          </cell>
          <cell r="AT51" t="str">
            <v/>
          </cell>
          <cell r="AW51" t="str">
            <v/>
          </cell>
          <cell r="AZ51" t="str">
            <v/>
          </cell>
          <cell r="BA51" t="str">
            <v/>
          </cell>
          <cell r="BB51" t="str">
            <v/>
          </cell>
          <cell r="BC51" t="str">
            <v/>
          </cell>
        </row>
        <row r="52">
          <cell r="AM52">
            <v>3125149.08</v>
          </cell>
          <cell r="AQ52">
            <v>3</v>
          </cell>
          <cell r="AT52" t="str">
            <v>СМР</v>
          </cell>
          <cell r="AW52">
            <v>40409</v>
          </cell>
          <cell r="AZ52" t="str">
            <v>7.2010</v>
          </cell>
          <cell r="BA52" t="str">
            <v>8.2010</v>
          </cell>
          <cell r="BB52" t="str">
            <v/>
          </cell>
          <cell r="BC52" t="str">
            <v>3.2010</v>
          </cell>
        </row>
        <row r="53">
          <cell r="AM53">
            <v>50366.8</v>
          </cell>
          <cell r="AQ53">
            <v>3</v>
          </cell>
          <cell r="AT53" t="str">
            <v>СМР</v>
          </cell>
          <cell r="AW53">
            <v>40421</v>
          </cell>
          <cell r="AZ53" t="str">
            <v>8.2010</v>
          </cell>
          <cell r="BA53" t="str">
            <v>8.2010</v>
          </cell>
          <cell r="BB53" t="str">
            <v/>
          </cell>
          <cell r="BC53" t="str">
            <v>3.2010</v>
          </cell>
        </row>
        <row r="54">
          <cell r="AM54" t="str">
            <v/>
          </cell>
          <cell r="AQ54" t="str">
            <v/>
          </cell>
          <cell r="AT54" t="str">
            <v/>
          </cell>
          <cell r="AW54" t="str">
            <v/>
          </cell>
          <cell r="AZ54" t="str">
            <v/>
          </cell>
          <cell r="BA54" t="str">
            <v/>
          </cell>
          <cell r="BB54" t="str">
            <v/>
          </cell>
          <cell r="BC54" t="str">
            <v/>
          </cell>
        </row>
        <row r="55">
          <cell r="AM55">
            <v>1401715.29</v>
          </cell>
          <cell r="AQ55">
            <v>3</v>
          </cell>
          <cell r="AT55" t="str">
            <v>СМР</v>
          </cell>
          <cell r="AW55">
            <v>40409</v>
          </cell>
          <cell r="AZ55" t="str">
            <v>7.2010</v>
          </cell>
          <cell r="BA55" t="str">
            <v>8.2010</v>
          </cell>
          <cell r="BB55" t="str">
            <v/>
          </cell>
          <cell r="BC55" t="str">
            <v>3.2010</v>
          </cell>
        </row>
        <row r="56">
          <cell r="AM56" t="str">
            <v/>
          </cell>
          <cell r="AQ56">
            <v>3</v>
          </cell>
          <cell r="AT56" t="str">
            <v/>
          </cell>
          <cell r="AW56" t="str">
            <v/>
          </cell>
          <cell r="AZ56" t="str">
            <v/>
          </cell>
          <cell r="BA56" t="str">
            <v/>
          </cell>
          <cell r="BB56" t="str">
            <v/>
          </cell>
          <cell r="BC56" t="str">
            <v/>
          </cell>
        </row>
        <row r="57">
          <cell r="AM57" t="str">
            <v/>
          </cell>
          <cell r="AQ57" t="str">
            <v/>
          </cell>
          <cell r="AT57" t="str">
            <v/>
          </cell>
          <cell r="AW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</row>
        <row r="58">
          <cell r="AM58">
            <v>760636.17</v>
          </cell>
          <cell r="AQ58">
            <v>3</v>
          </cell>
          <cell r="AT58" t="str">
            <v>СМР</v>
          </cell>
          <cell r="AW58" t="str">
            <v>Возвращен в марте 2011</v>
          </cell>
          <cell r="AZ58" t="e">
            <v>#VALUE!</v>
          </cell>
          <cell r="BA58" t="e">
            <v>#VALUE!</v>
          </cell>
          <cell r="BB58" t="str">
            <v>1.1900</v>
          </cell>
          <cell r="BC58" t="e">
            <v>#VALUE!</v>
          </cell>
        </row>
        <row r="59">
          <cell r="AM59" t="str">
            <v/>
          </cell>
          <cell r="AQ59" t="str">
            <v/>
          </cell>
          <cell r="AT59" t="str">
            <v/>
          </cell>
          <cell r="AW59" t="str">
            <v/>
          </cell>
          <cell r="AZ59" t="str">
            <v/>
          </cell>
          <cell r="BA59" t="str">
            <v/>
          </cell>
          <cell r="BB59" t="str">
            <v/>
          </cell>
          <cell r="BC59" t="str">
            <v/>
          </cell>
        </row>
        <row r="60">
          <cell r="AM60">
            <v>733518.59</v>
          </cell>
          <cell r="AQ60">
            <v>3</v>
          </cell>
          <cell r="AT60" t="str">
            <v>СМР</v>
          </cell>
          <cell r="AW60" t="str">
            <v>Не подписан 18.02.2011</v>
          </cell>
          <cell r="AZ60" t="e">
            <v>#VALUE!</v>
          </cell>
          <cell r="BA60" t="e">
            <v>#VALUE!</v>
          </cell>
          <cell r="BB60" t="str">
            <v>3.2011</v>
          </cell>
          <cell r="BC60" t="e">
            <v>#VALUE!</v>
          </cell>
        </row>
        <row r="61">
          <cell r="AM61" t="str">
            <v/>
          </cell>
          <cell r="AQ61" t="str">
            <v/>
          </cell>
          <cell r="AT61" t="str">
            <v/>
          </cell>
          <cell r="AW61" t="str">
            <v/>
          </cell>
          <cell r="AZ61" t="str">
            <v/>
          </cell>
          <cell r="BA61" t="str">
            <v/>
          </cell>
          <cell r="BB61" t="str">
            <v/>
          </cell>
          <cell r="BC61" t="str">
            <v/>
          </cell>
        </row>
        <row r="62">
          <cell r="AM62">
            <v>662895.39</v>
          </cell>
          <cell r="AQ62">
            <v>3</v>
          </cell>
          <cell r="AT62" t="str">
            <v>СМР</v>
          </cell>
          <cell r="AW62" t="str">
            <v>Возвращен в марте 2011</v>
          </cell>
          <cell r="AZ62" t="e">
            <v>#VALUE!</v>
          </cell>
          <cell r="BA62" t="e">
            <v>#VALUE!</v>
          </cell>
          <cell r="BB62" t="str">
            <v>1.1900</v>
          </cell>
          <cell r="BC62" t="e">
            <v>#VALUE!</v>
          </cell>
        </row>
        <row r="63">
          <cell r="AM63" t="str">
            <v/>
          </cell>
          <cell r="AQ63" t="str">
            <v/>
          </cell>
          <cell r="AT63" t="str">
            <v/>
          </cell>
          <cell r="AW63" t="str">
            <v/>
          </cell>
          <cell r="AZ63" t="str">
            <v/>
          </cell>
          <cell r="BA63" t="str">
            <v/>
          </cell>
          <cell r="BB63" t="str">
            <v/>
          </cell>
          <cell r="BC63" t="str">
            <v/>
          </cell>
        </row>
        <row r="64">
          <cell r="AM64" t="str">
            <v/>
          </cell>
          <cell r="AQ64">
            <v>3</v>
          </cell>
          <cell r="AT64" t="str">
            <v>СМР</v>
          </cell>
          <cell r="AW64" t="str">
            <v/>
          </cell>
          <cell r="AZ64" t="str">
            <v/>
          </cell>
          <cell r="BA64" t="str">
            <v/>
          </cell>
          <cell r="BB64" t="str">
            <v/>
          </cell>
          <cell r="BC64" t="str">
            <v/>
          </cell>
        </row>
        <row r="65">
          <cell r="AM65" t="str">
            <v/>
          </cell>
          <cell r="AQ65" t="str">
            <v/>
          </cell>
          <cell r="AT65" t="str">
            <v/>
          </cell>
          <cell r="AW65" t="str">
            <v/>
          </cell>
          <cell r="AZ65" t="str">
            <v/>
          </cell>
          <cell r="BA65" t="str">
            <v/>
          </cell>
          <cell r="BB65" t="str">
            <v/>
          </cell>
          <cell r="BC65" t="str">
            <v/>
          </cell>
        </row>
        <row r="66">
          <cell r="AM66" t="str">
            <v/>
          </cell>
          <cell r="AQ66">
            <v>3</v>
          </cell>
          <cell r="AT66" t="str">
            <v>СМР</v>
          </cell>
          <cell r="AW66" t="str">
            <v/>
          </cell>
          <cell r="AZ66" t="str">
            <v/>
          </cell>
          <cell r="BA66" t="str">
            <v/>
          </cell>
          <cell r="BB66" t="str">
            <v/>
          </cell>
          <cell r="BC66" t="str">
            <v/>
          </cell>
        </row>
        <row r="67">
          <cell r="AM67" t="str">
            <v/>
          </cell>
          <cell r="AQ67">
            <v>3</v>
          </cell>
          <cell r="AT67" t="str">
            <v>СМР</v>
          </cell>
          <cell r="AW67" t="str">
            <v/>
          </cell>
          <cell r="AZ67" t="str">
            <v/>
          </cell>
          <cell r="BA67" t="str">
            <v/>
          </cell>
          <cell r="BB67" t="str">
            <v/>
          </cell>
          <cell r="BC67" t="str">
            <v/>
          </cell>
        </row>
        <row r="68">
          <cell r="AM68">
            <v>7670366.9199999999</v>
          </cell>
          <cell r="AQ68">
            <v>2</v>
          </cell>
          <cell r="AT68" t="str">
            <v>СМР</v>
          </cell>
          <cell r="AW68">
            <v>40359</v>
          </cell>
          <cell r="AZ68" t="str">
            <v>6.2010</v>
          </cell>
          <cell r="BA68" t="str">
            <v>6.2010</v>
          </cell>
          <cell r="BB68" t="str">
            <v/>
          </cell>
          <cell r="BC68" t="str">
            <v>2.2010</v>
          </cell>
        </row>
        <row r="69">
          <cell r="AM69">
            <v>6634123.7400000002</v>
          </cell>
          <cell r="AQ69">
            <v>2</v>
          </cell>
          <cell r="AT69" t="str">
            <v>СМР</v>
          </cell>
          <cell r="AW69">
            <v>40359</v>
          </cell>
          <cell r="AZ69" t="str">
            <v>6.2010</v>
          </cell>
          <cell r="BA69" t="str">
            <v>6.2010</v>
          </cell>
          <cell r="BB69" t="str">
            <v/>
          </cell>
          <cell r="BC69" t="str">
            <v>2.2010</v>
          </cell>
        </row>
        <row r="70">
          <cell r="AM70">
            <v>773601.41</v>
          </cell>
          <cell r="AQ70">
            <v>2</v>
          </cell>
          <cell r="AT70" t="str">
            <v>СМР</v>
          </cell>
          <cell r="AW70">
            <v>40535</v>
          </cell>
          <cell r="AZ70" t="str">
            <v>12.2010</v>
          </cell>
          <cell r="BA70" t="str">
            <v>12.2010</v>
          </cell>
          <cell r="BB70" t="str">
            <v/>
          </cell>
          <cell r="BC70" t="str">
            <v>4.2010</v>
          </cell>
        </row>
        <row r="71">
          <cell r="AM71" t="str">
            <v/>
          </cell>
          <cell r="AQ71" t="str">
            <v/>
          </cell>
          <cell r="AT71" t="str">
            <v/>
          </cell>
          <cell r="AW71" t="str">
            <v/>
          </cell>
          <cell r="AZ71" t="str">
            <v/>
          </cell>
          <cell r="BA71" t="str">
            <v/>
          </cell>
          <cell r="BB71" t="str">
            <v/>
          </cell>
          <cell r="BC71" t="str">
            <v/>
          </cell>
        </row>
        <row r="72">
          <cell r="AM72" t="str">
            <v/>
          </cell>
          <cell r="AQ72" t="str">
            <v/>
          </cell>
          <cell r="AT72" t="str">
            <v/>
          </cell>
          <cell r="AW72" t="str">
            <v/>
          </cell>
          <cell r="AZ72" t="str">
            <v/>
          </cell>
          <cell r="BA72" t="str">
            <v/>
          </cell>
          <cell r="BB72" t="str">
            <v/>
          </cell>
          <cell r="BC72" t="str">
            <v/>
          </cell>
        </row>
        <row r="73">
          <cell r="AM73" t="str">
            <v/>
          </cell>
          <cell r="AQ73" t="str">
            <v/>
          </cell>
          <cell r="AT73" t="str">
            <v/>
          </cell>
          <cell r="AW73" t="str">
            <v/>
          </cell>
          <cell r="AZ73" t="str">
            <v/>
          </cell>
          <cell r="BA73" t="str">
            <v/>
          </cell>
          <cell r="BB73" t="str">
            <v/>
          </cell>
          <cell r="BC73" t="str">
            <v/>
          </cell>
        </row>
        <row r="74">
          <cell r="AM74">
            <v>15723392.359999999</v>
          </cell>
          <cell r="AQ74">
            <v>12</v>
          </cell>
          <cell r="AT74" t="str">
            <v>СМР</v>
          </cell>
          <cell r="AW74">
            <v>40409</v>
          </cell>
          <cell r="AZ74" t="str">
            <v>7.2010</v>
          </cell>
          <cell r="BA74" t="str">
            <v>8.2010</v>
          </cell>
          <cell r="BB74" t="str">
            <v/>
          </cell>
          <cell r="BC74" t="str">
            <v>3.2010</v>
          </cell>
        </row>
        <row r="75">
          <cell r="AM75">
            <v>12667462.380000001</v>
          </cell>
          <cell r="AQ75">
            <v>12</v>
          </cell>
          <cell r="AT75" t="str">
            <v>СМР</v>
          </cell>
          <cell r="AW75">
            <v>40409</v>
          </cell>
          <cell r="AZ75" t="str">
            <v>7.2010</v>
          </cell>
          <cell r="BA75" t="str">
            <v>8.2010</v>
          </cell>
          <cell r="BB75" t="str">
            <v/>
          </cell>
          <cell r="BC75" t="str">
            <v>3.2010</v>
          </cell>
        </row>
        <row r="76">
          <cell r="AM76">
            <v>1508384.16</v>
          </cell>
          <cell r="AQ76">
            <v>12</v>
          </cell>
          <cell r="AT76" t="str">
            <v>СМР</v>
          </cell>
          <cell r="AW76">
            <v>40421</v>
          </cell>
          <cell r="AZ76" t="str">
            <v>8.2010</v>
          </cell>
          <cell r="BA76" t="str">
            <v>8.2010</v>
          </cell>
          <cell r="BB76" t="str">
            <v/>
          </cell>
          <cell r="BC76" t="str">
            <v>3.2010</v>
          </cell>
        </row>
        <row r="77">
          <cell r="AM77">
            <v>2750696.28</v>
          </cell>
          <cell r="AQ77">
            <v>12</v>
          </cell>
          <cell r="AT77" t="str">
            <v>СМР</v>
          </cell>
          <cell r="AW77">
            <v>40409</v>
          </cell>
          <cell r="AZ77" t="str">
            <v>7.2010</v>
          </cell>
          <cell r="BA77" t="str">
            <v>8.2010</v>
          </cell>
          <cell r="BB77" t="str">
            <v/>
          </cell>
          <cell r="BC77" t="str">
            <v>3.2010</v>
          </cell>
        </row>
        <row r="78">
          <cell r="AM78">
            <v>3678764.55</v>
          </cell>
          <cell r="AQ78">
            <v>12</v>
          </cell>
          <cell r="AT78" t="str">
            <v>СМР</v>
          </cell>
          <cell r="AW78">
            <v>40421</v>
          </cell>
          <cell r="AZ78" t="str">
            <v>8.2010</v>
          </cell>
          <cell r="BA78" t="str">
            <v>8.2010</v>
          </cell>
          <cell r="BB78" t="str">
            <v/>
          </cell>
          <cell r="BC78" t="str">
            <v>3.2010</v>
          </cell>
        </row>
        <row r="79">
          <cell r="AM79" t="str">
            <v/>
          </cell>
          <cell r="AQ79" t="str">
            <v/>
          </cell>
          <cell r="AT79" t="str">
            <v/>
          </cell>
          <cell r="AW79" t="str">
            <v/>
          </cell>
          <cell r="AZ79" t="str">
            <v/>
          </cell>
          <cell r="BA79" t="str">
            <v/>
          </cell>
          <cell r="BB79" t="str">
            <v/>
          </cell>
          <cell r="BC79" t="str">
            <v/>
          </cell>
        </row>
        <row r="80">
          <cell r="AM80" t="str">
            <v/>
          </cell>
          <cell r="AQ80" t="str">
            <v/>
          </cell>
          <cell r="AT80" t="str">
            <v/>
          </cell>
          <cell r="AW80" t="str">
            <v/>
          </cell>
          <cell r="AZ80" t="str">
            <v/>
          </cell>
          <cell r="BA80" t="str">
            <v/>
          </cell>
          <cell r="BB80" t="str">
            <v/>
          </cell>
          <cell r="BC80" t="str">
            <v/>
          </cell>
        </row>
        <row r="81">
          <cell r="AM81" t="str">
            <v/>
          </cell>
          <cell r="AQ81" t="str">
            <v/>
          </cell>
          <cell r="AT81" t="str">
            <v/>
          </cell>
          <cell r="AW81" t="str">
            <v/>
          </cell>
          <cell r="AZ81" t="str">
            <v/>
          </cell>
          <cell r="BA81" t="str">
            <v/>
          </cell>
          <cell r="BB81" t="str">
            <v/>
          </cell>
          <cell r="BC81" t="str">
            <v/>
          </cell>
        </row>
        <row r="82">
          <cell r="AM82" t="str">
            <v/>
          </cell>
          <cell r="AQ82" t="str">
            <v/>
          </cell>
          <cell r="AT82" t="str">
            <v/>
          </cell>
          <cell r="AW82" t="str">
            <v/>
          </cell>
          <cell r="AZ82" t="str">
            <v/>
          </cell>
          <cell r="BA82" t="str">
            <v/>
          </cell>
          <cell r="BB82" t="str">
            <v/>
          </cell>
          <cell r="BC82" t="str">
            <v/>
          </cell>
        </row>
        <row r="83">
          <cell r="AM83">
            <v>9752379.9800000004</v>
          </cell>
          <cell r="AQ83">
            <v>12</v>
          </cell>
          <cell r="AT83" t="str">
            <v>СМР</v>
          </cell>
          <cell r="AW83">
            <v>40464</v>
          </cell>
          <cell r="AZ83" t="str">
            <v>9.2010</v>
          </cell>
          <cell r="BA83" t="str">
            <v>10.2010</v>
          </cell>
          <cell r="BB83" t="str">
            <v/>
          </cell>
          <cell r="BC83" t="str">
            <v>4.2010</v>
          </cell>
        </row>
        <row r="84">
          <cell r="AM84">
            <v>2677153</v>
          </cell>
          <cell r="AQ84">
            <v>12</v>
          </cell>
          <cell r="AT84" t="str">
            <v>СМР</v>
          </cell>
          <cell r="AW84" t="str">
            <v>не принят</v>
          </cell>
          <cell r="AZ84" t="str">
            <v>6.2011</v>
          </cell>
          <cell r="BA84" t="e">
            <v>#VALUE!</v>
          </cell>
          <cell r="BB84" t="str">
            <v/>
          </cell>
          <cell r="BC84" t="e">
            <v>#VALUE!</v>
          </cell>
        </row>
        <row r="85">
          <cell r="AM85">
            <v>13112101.73</v>
          </cell>
          <cell r="AQ85">
            <v>12</v>
          </cell>
          <cell r="AT85" t="str">
            <v>СМР</v>
          </cell>
          <cell r="AW85">
            <v>40421</v>
          </cell>
          <cell r="AZ85" t="str">
            <v>8.2010</v>
          </cell>
          <cell r="BA85" t="str">
            <v>8.2010</v>
          </cell>
          <cell r="BB85" t="str">
            <v/>
          </cell>
          <cell r="BC85" t="str">
            <v>3.2010</v>
          </cell>
        </row>
        <row r="86">
          <cell r="AM86">
            <v>15153499.460000001</v>
          </cell>
          <cell r="AQ86">
            <v>12</v>
          </cell>
          <cell r="AT86" t="str">
            <v>СМР</v>
          </cell>
          <cell r="AW86">
            <v>40421</v>
          </cell>
          <cell r="AZ86" t="str">
            <v>8.2010</v>
          </cell>
          <cell r="BA86" t="str">
            <v>8.2010</v>
          </cell>
          <cell r="BB86" t="str">
            <v/>
          </cell>
          <cell r="BC86" t="str">
            <v>3.2010</v>
          </cell>
        </row>
        <row r="87">
          <cell r="AM87" t="str">
            <v/>
          </cell>
          <cell r="AQ87" t="str">
            <v/>
          </cell>
          <cell r="AT87" t="str">
            <v/>
          </cell>
          <cell r="AW87" t="str">
            <v/>
          </cell>
          <cell r="AZ87" t="str">
            <v/>
          </cell>
          <cell r="BA87" t="str">
            <v/>
          </cell>
          <cell r="BB87" t="str">
            <v/>
          </cell>
          <cell r="BC87" t="str">
            <v/>
          </cell>
        </row>
        <row r="88">
          <cell r="AM88" t="str">
            <v/>
          </cell>
          <cell r="AQ88" t="str">
            <v/>
          </cell>
          <cell r="AT88" t="str">
            <v/>
          </cell>
          <cell r="AW88" t="str">
            <v/>
          </cell>
          <cell r="AZ88" t="str">
            <v/>
          </cell>
          <cell r="BA88" t="str">
            <v/>
          </cell>
          <cell r="BB88" t="str">
            <v/>
          </cell>
          <cell r="BC88" t="str">
            <v/>
          </cell>
        </row>
        <row r="89">
          <cell r="AM89">
            <v>2567343.35</v>
          </cell>
          <cell r="AQ89">
            <v>12</v>
          </cell>
          <cell r="AT89" t="str">
            <v>СМР</v>
          </cell>
          <cell r="AW89">
            <v>40540</v>
          </cell>
          <cell r="AZ89" t="str">
            <v>12.2010</v>
          </cell>
          <cell r="BA89" t="str">
            <v>12.2010</v>
          </cell>
          <cell r="BB89" t="str">
            <v/>
          </cell>
          <cell r="BC89" t="str">
            <v>4.2010</v>
          </cell>
        </row>
        <row r="90">
          <cell r="AM90">
            <v>3895274.61</v>
          </cell>
          <cell r="AQ90">
            <v>12</v>
          </cell>
          <cell r="AT90" t="str">
            <v>СМР</v>
          </cell>
          <cell r="AW90">
            <v>40540</v>
          </cell>
          <cell r="AZ90" t="str">
            <v>12.2010</v>
          </cell>
          <cell r="BA90" t="str">
            <v>12.2010</v>
          </cell>
          <cell r="BB90" t="str">
            <v/>
          </cell>
          <cell r="BC90" t="str">
            <v>4.2010</v>
          </cell>
        </row>
        <row r="91">
          <cell r="AM91">
            <v>1491842.03</v>
          </cell>
          <cell r="AQ91">
            <v>12</v>
          </cell>
          <cell r="AT91" t="str">
            <v>СМР</v>
          </cell>
          <cell r="AW91">
            <v>40709</v>
          </cell>
          <cell r="AZ91" t="str">
            <v>6.2011</v>
          </cell>
          <cell r="BA91" t="str">
            <v>6.2011</v>
          </cell>
          <cell r="BB91" t="str">
            <v>1.1900</v>
          </cell>
          <cell r="BC91" t="str">
            <v>2.2011</v>
          </cell>
        </row>
        <row r="92">
          <cell r="AM92" t="str">
            <v/>
          </cell>
          <cell r="AQ92" t="str">
            <v/>
          </cell>
          <cell r="AT92" t="str">
            <v/>
          </cell>
          <cell r="AW92" t="str">
            <v/>
          </cell>
          <cell r="AZ92" t="str">
            <v/>
          </cell>
          <cell r="BA92" t="str">
            <v/>
          </cell>
          <cell r="BB92" t="str">
            <v/>
          </cell>
          <cell r="BC92" t="str">
            <v/>
          </cell>
        </row>
        <row r="93">
          <cell r="AM93">
            <v>7228313.04</v>
          </cell>
          <cell r="AQ93">
            <v>12</v>
          </cell>
          <cell r="AT93" t="str">
            <v>СМР</v>
          </cell>
          <cell r="AW93">
            <v>40442</v>
          </cell>
          <cell r="AZ93" t="str">
            <v>8.2010</v>
          </cell>
          <cell r="BA93" t="str">
            <v>9.2010</v>
          </cell>
          <cell r="BB93" t="str">
            <v/>
          </cell>
          <cell r="BC93" t="str">
            <v>3.2010</v>
          </cell>
        </row>
        <row r="94">
          <cell r="AM94">
            <v>5780725.4199999999</v>
          </cell>
          <cell r="AQ94">
            <v>12</v>
          </cell>
          <cell r="AT94" t="str">
            <v>СМР</v>
          </cell>
          <cell r="AW94">
            <v>40442</v>
          </cell>
          <cell r="AZ94" t="str">
            <v>8.2010</v>
          </cell>
          <cell r="BA94" t="str">
            <v>9.2010</v>
          </cell>
          <cell r="BB94" t="str">
            <v/>
          </cell>
          <cell r="BC94" t="str">
            <v>3.2010</v>
          </cell>
        </row>
        <row r="95">
          <cell r="AM95">
            <v>2045256.27</v>
          </cell>
          <cell r="AQ95">
            <v>12</v>
          </cell>
          <cell r="AT95" t="str">
            <v>СМР</v>
          </cell>
          <cell r="AW95">
            <v>40442</v>
          </cell>
          <cell r="AZ95" t="str">
            <v>8.2010</v>
          </cell>
          <cell r="BA95" t="str">
            <v>9.2010</v>
          </cell>
          <cell r="BB95" t="str">
            <v/>
          </cell>
          <cell r="BC95" t="str">
            <v>3.2010</v>
          </cell>
        </row>
        <row r="96">
          <cell r="AM96">
            <v>2062003.61</v>
          </cell>
          <cell r="AQ96">
            <v>12</v>
          </cell>
          <cell r="AT96" t="str">
            <v>СМР</v>
          </cell>
          <cell r="AW96">
            <v>40709</v>
          </cell>
          <cell r="AZ96" t="str">
            <v>6.2011</v>
          </cell>
          <cell r="BA96" t="str">
            <v>6.2011</v>
          </cell>
          <cell r="BB96" t="str">
            <v>1.1900</v>
          </cell>
          <cell r="BC96" t="str">
            <v>2.2011</v>
          </cell>
        </row>
        <row r="97">
          <cell r="AM97">
            <v>2178752.65</v>
          </cell>
          <cell r="AQ97">
            <v>12</v>
          </cell>
          <cell r="AT97" t="str">
            <v>СМР</v>
          </cell>
          <cell r="AW97">
            <v>40535</v>
          </cell>
          <cell r="AZ97" t="str">
            <v>12.2010</v>
          </cell>
          <cell r="BA97" t="str">
            <v>12.2010</v>
          </cell>
          <cell r="BB97" t="str">
            <v/>
          </cell>
          <cell r="BC97" t="str">
            <v>4.2010</v>
          </cell>
        </row>
        <row r="98">
          <cell r="AM98">
            <v>2986221.63</v>
          </cell>
          <cell r="AQ98">
            <v>12</v>
          </cell>
          <cell r="AT98" t="str">
            <v>СМР</v>
          </cell>
          <cell r="AW98">
            <v>40709</v>
          </cell>
          <cell r="AZ98" t="str">
            <v>6.2011</v>
          </cell>
          <cell r="BA98" t="str">
            <v>6.2011</v>
          </cell>
          <cell r="BB98" t="str">
            <v>1.1900</v>
          </cell>
          <cell r="BC98" t="str">
            <v>2.2011</v>
          </cell>
        </row>
        <row r="99">
          <cell r="AM99" t="str">
            <v/>
          </cell>
          <cell r="AQ99">
            <v>12</v>
          </cell>
          <cell r="AT99" t="str">
            <v>СМР</v>
          </cell>
          <cell r="AW99" t="str">
            <v/>
          </cell>
          <cell r="AZ99" t="str">
            <v/>
          </cell>
          <cell r="BA99" t="str">
            <v/>
          </cell>
          <cell r="BB99" t="str">
            <v/>
          </cell>
          <cell r="BC99" t="str">
            <v/>
          </cell>
        </row>
        <row r="100">
          <cell r="AM100" t="str">
            <v/>
          </cell>
          <cell r="AQ100" t="str">
            <v/>
          </cell>
          <cell r="AT100" t="str">
            <v/>
          </cell>
          <cell r="AW100" t="str">
            <v/>
          </cell>
          <cell r="AZ100" t="str">
            <v/>
          </cell>
          <cell r="BA100" t="str">
            <v/>
          </cell>
          <cell r="BB100" t="str">
            <v/>
          </cell>
          <cell r="BC100" t="str">
            <v/>
          </cell>
        </row>
        <row r="101">
          <cell r="AM101">
            <v>12721275.65</v>
          </cell>
          <cell r="AQ101">
            <v>12</v>
          </cell>
          <cell r="AT101" t="str">
            <v>СМР</v>
          </cell>
          <cell r="AW101">
            <v>40442</v>
          </cell>
          <cell r="AZ101" t="str">
            <v>8.2010</v>
          </cell>
          <cell r="BA101" t="str">
            <v>9.2010</v>
          </cell>
          <cell r="BB101" t="str">
            <v/>
          </cell>
          <cell r="BC101" t="str">
            <v>3.2010</v>
          </cell>
        </row>
        <row r="102">
          <cell r="AM102">
            <v>3023623.61</v>
          </cell>
          <cell r="AQ102">
            <v>12</v>
          </cell>
          <cell r="AT102" t="str">
            <v>СМР</v>
          </cell>
          <cell r="AW102">
            <v>40535</v>
          </cell>
          <cell r="AZ102" t="str">
            <v>12.2010</v>
          </cell>
          <cell r="BA102" t="str">
            <v>12.2010</v>
          </cell>
          <cell r="BB102" t="str">
            <v/>
          </cell>
          <cell r="BC102" t="str">
            <v>4.2010</v>
          </cell>
        </row>
        <row r="103">
          <cell r="AM103">
            <v>1017383.06</v>
          </cell>
          <cell r="AQ103">
            <v>12</v>
          </cell>
          <cell r="AT103" t="str">
            <v>СМР</v>
          </cell>
          <cell r="AW103">
            <v>40535</v>
          </cell>
          <cell r="AZ103" t="str">
            <v>12.2010</v>
          </cell>
          <cell r="BA103" t="str">
            <v>12.2010</v>
          </cell>
          <cell r="BB103" t="str">
            <v/>
          </cell>
          <cell r="BC103" t="str">
            <v>4.2010</v>
          </cell>
        </row>
        <row r="104">
          <cell r="AM104">
            <v>24468378.210000001</v>
          </cell>
          <cell r="AQ104">
            <v>12</v>
          </cell>
          <cell r="AT104" t="str">
            <v>СМР</v>
          </cell>
          <cell r="AW104">
            <v>40464</v>
          </cell>
          <cell r="AZ104" t="str">
            <v>9.2010</v>
          </cell>
          <cell r="BA104" t="str">
            <v>10.2010</v>
          </cell>
          <cell r="BB104" t="str">
            <v/>
          </cell>
          <cell r="BC104" t="str">
            <v>4.2010</v>
          </cell>
        </row>
        <row r="105">
          <cell r="AM105" t="str">
            <v/>
          </cell>
          <cell r="AQ105" t="str">
            <v/>
          </cell>
          <cell r="AT105" t="str">
            <v/>
          </cell>
          <cell r="AW105" t="str">
            <v/>
          </cell>
          <cell r="AZ105" t="str">
            <v/>
          </cell>
          <cell r="BA105" t="str">
            <v/>
          </cell>
          <cell r="BB105" t="str">
            <v/>
          </cell>
          <cell r="BC105" t="str">
            <v/>
          </cell>
        </row>
        <row r="106">
          <cell r="AM106">
            <v>4756227.45</v>
          </cell>
          <cell r="AQ106">
            <v>12</v>
          </cell>
          <cell r="AT106" t="str">
            <v>СМР</v>
          </cell>
          <cell r="AW106">
            <v>40464</v>
          </cell>
          <cell r="AZ106" t="str">
            <v>9.2010</v>
          </cell>
          <cell r="BA106" t="str">
            <v>10.2010</v>
          </cell>
          <cell r="BB106" t="str">
            <v/>
          </cell>
          <cell r="BC106" t="str">
            <v>4.2010</v>
          </cell>
        </row>
        <row r="107">
          <cell r="AM107">
            <v>2477928.0499999998</v>
          </cell>
          <cell r="AQ107">
            <v>12</v>
          </cell>
          <cell r="AT107" t="str">
            <v>СМР</v>
          </cell>
          <cell r="AW107">
            <v>40540</v>
          </cell>
          <cell r="AZ107" t="str">
            <v>12.2010</v>
          </cell>
          <cell r="BA107" t="str">
            <v>12.2010</v>
          </cell>
          <cell r="BB107" t="str">
            <v/>
          </cell>
          <cell r="BC107" t="str">
            <v>4.2010</v>
          </cell>
        </row>
        <row r="108">
          <cell r="AM108" t="str">
            <v/>
          </cell>
          <cell r="AQ108" t="str">
            <v/>
          </cell>
          <cell r="AT108" t="str">
            <v/>
          </cell>
          <cell r="AW108" t="str">
            <v/>
          </cell>
          <cell r="AZ108" t="str">
            <v/>
          </cell>
          <cell r="BA108" t="str">
            <v/>
          </cell>
          <cell r="BB108" t="str">
            <v/>
          </cell>
          <cell r="BC108" t="str">
            <v/>
          </cell>
        </row>
        <row r="109">
          <cell r="AM109">
            <v>813910.55</v>
          </cell>
          <cell r="AQ109">
            <v>12</v>
          </cell>
          <cell r="AT109" t="str">
            <v>СМР</v>
          </cell>
          <cell r="AW109">
            <v>40535</v>
          </cell>
          <cell r="AZ109" t="str">
            <v>12.2010</v>
          </cell>
          <cell r="BA109" t="str">
            <v>12.2010</v>
          </cell>
          <cell r="BB109" t="str">
            <v/>
          </cell>
          <cell r="BC109" t="str">
            <v>4.2010</v>
          </cell>
        </row>
        <row r="110">
          <cell r="AM110">
            <v>19345618.370000001</v>
          </cell>
          <cell r="AQ110">
            <v>12</v>
          </cell>
          <cell r="AT110" t="str">
            <v>СМР</v>
          </cell>
          <cell r="AW110">
            <v>40495</v>
          </cell>
          <cell r="AZ110" t="str">
            <v>10.2010</v>
          </cell>
          <cell r="BA110" t="str">
            <v>11.2010</v>
          </cell>
          <cell r="BB110" t="str">
            <v/>
          </cell>
          <cell r="BC110" t="str">
            <v>4.2010</v>
          </cell>
        </row>
        <row r="111">
          <cell r="AM111">
            <v>2359895.0299999998</v>
          </cell>
          <cell r="AQ111">
            <v>12</v>
          </cell>
          <cell r="AT111" t="str">
            <v>СМР</v>
          </cell>
          <cell r="AW111">
            <v>40647</v>
          </cell>
          <cell r="AZ111" t="str">
            <v>3.2011</v>
          </cell>
          <cell r="BA111" t="str">
            <v>4.2011</v>
          </cell>
          <cell r="BB111" t="str">
            <v>5.2011</v>
          </cell>
          <cell r="BC111" t="str">
            <v>2.2011</v>
          </cell>
        </row>
        <row r="112">
          <cell r="AM112" t="str">
            <v/>
          </cell>
          <cell r="AQ112" t="str">
            <v/>
          </cell>
          <cell r="AT112" t="str">
            <v/>
          </cell>
          <cell r="AW112" t="str">
            <v/>
          </cell>
          <cell r="AZ112" t="str">
            <v/>
          </cell>
          <cell r="BA112" t="str">
            <v/>
          </cell>
          <cell r="BB112" t="str">
            <v/>
          </cell>
          <cell r="BC112" t="str">
            <v/>
          </cell>
        </row>
        <row r="113">
          <cell r="AM113">
            <v>6068365.8399999999</v>
          </cell>
          <cell r="AQ113">
            <v>12</v>
          </cell>
          <cell r="AT113" t="str">
            <v>СМР</v>
          </cell>
          <cell r="AW113">
            <v>40442</v>
          </cell>
          <cell r="AZ113" t="str">
            <v>8.2010</v>
          </cell>
          <cell r="BA113" t="str">
            <v>9.2010</v>
          </cell>
          <cell r="BB113" t="str">
            <v/>
          </cell>
          <cell r="BC113" t="str">
            <v>3.2010</v>
          </cell>
        </row>
        <row r="114">
          <cell r="AM114">
            <v>981812.2</v>
          </cell>
          <cell r="AQ114">
            <v>12</v>
          </cell>
          <cell r="AT114" t="str">
            <v>СМР</v>
          </cell>
          <cell r="AW114">
            <v>40442</v>
          </cell>
          <cell r="AZ114" t="str">
            <v>8.2010</v>
          </cell>
          <cell r="BA114" t="str">
            <v>9.2010</v>
          </cell>
          <cell r="BB114" t="str">
            <v/>
          </cell>
          <cell r="BC114" t="str">
            <v>3.2010</v>
          </cell>
        </row>
        <row r="115">
          <cell r="AM115" t="str">
            <v/>
          </cell>
          <cell r="AQ115" t="str">
            <v/>
          </cell>
          <cell r="AT115" t="str">
            <v/>
          </cell>
          <cell r="AW115" t="str">
            <v/>
          </cell>
          <cell r="AZ115" t="str">
            <v/>
          </cell>
          <cell r="BA115" t="str">
            <v/>
          </cell>
          <cell r="BB115" t="str">
            <v/>
          </cell>
          <cell r="BC115" t="str">
            <v/>
          </cell>
        </row>
        <row r="116">
          <cell r="AM116">
            <v>2483555.9700000002</v>
          </cell>
          <cell r="AQ116">
            <v>12</v>
          </cell>
          <cell r="AT116" t="str">
            <v>СМР</v>
          </cell>
          <cell r="AW116">
            <v>40535</v>
          </cell>
          <cell r="AZ116" t="str">
            <v>12.2010</v>
          </cell>
          <cell r="BA116" t="str">
            <v>12.2010</v>
          </cell>
          <cell r="BB116" t="str">
            <v/>
          </cell>
          <cell r="BC116" t="str">
            <v>4.2010</v>
          </cell>
        </row>
        <row r="117">
          <cell r="AM117">
            <v>2678063.21</v>
          </cell>
          <cell r="AQ117">
            <v>12</v>
          </cell>
          <cell r="AT117" t="str">
            <v>СМР</v>
          </cell>
          <cell r="AW117">
            <v>40495</v>
          </cell>
          <cell r="AZ117" t="str">
            <v>10.2010</v>
          </cell>
          <cell r="BA117" t="str">
            <v>11.2010</v>
          </cell>
          <cell r="BB117" t="str">
            <v/>
          </cell>
          <cell r="BC117" t="str">
            <v>4.2010</v>
          </cell>
        </row>
        <row r="118">
          <cell r="AM118" t="str">
            <v/>
          </cell>
          <cell r="AQ118" t="str">
            <v/>
          </cell>
          <cell r="AT118" t="str">
            <v/>
          </cell>
          <cell r="AW118" t="str">
            <v/>
          </cell>
          <cell r="AZ118" t="str">
            <v/>
          </cell>
          <cell r="BA118" t="str">
            <v/>
          </cell>
          <cell r="BB118" t="str">
            <v/>
          </cell>
          <cell r="BC118" t="str">
            <v/>
          </cell>
        </row>
        <row r="119">
          <cell r="AM119" t="str">
            <v/>
          </cell>
          <cell r="AQ119" t="str">
            <v/>
          </cell>
          <cell r="AT119" t="str">
            <v/>
          </cell>
          <cell r="AW119" t="str">
            <v/>
          </cell>
          <cell r="AZ119" t="str">
            <v/>
          </cell>
          <cell r="BA119" t="str">
            <v/>
          </cell>
          <cell r="BB119" t="str">
            <v/>
          </cell>
          <cell r="BC119" t="str">
            <v/>
          </cell>
        </row>
        <row r="120">
          <cell r="AM120">
            <v>2781081.19</v>
          </cell>
          <cell r="AQ120">
            <v>12</v>
          </cell>
          <cell r="AT120" t="str">
            <v>СМР</v>
          </cell>
          <cell r="AW120">
            <v>40709</v>
          </cell>
          <cell r="AZ120" t="str">
            <v>6.2011</v>
          </cell>
          <cell r="BA120" t="str">
            <v>6.2011</v>
          </cell>
          <cell r="BB120" t="str">
            <v>1.1900</v>
          </cell>
          <cell r="BC120" t="str">
            <v>2.2011</v>
          </cell>
        </row>
        <row r="121">
          <cell r="AM121">
            <v>923327.62</v>
          </cell>
          <cell r="AQ121">
            <v>12</v>
          </cell>
          <cell r="AT121" t="str">
            <v>СМР</v>
          </cell>
          <cell r="AW121">
            <v>40709</v>
          </cell>
          <cell r="AZ121" t="str">
            <v>6.2011</v>
          </cell>
          <cell r="BA121" t="str">
            <v>6.2011</v>
          </cell>
          <cell r="BB121" t="str">
            <v>1.1900</v>
          </cell>
          <cell r="BC121" t="str">
            <v>2.2011</v>
          </cell>
        </row>
        <row r="122">
          <cell r="AM122">
            <v>1519337.54</v>
          </cell>
          <cell r="AQ122">
            <v>6</v>
          </cell>
          <cell r="AT122" t="str">
            <v>СМР</v>
          </cell>
          <cell r="AW122">
            <v>40542</v>
          </cell>
          <cell r="AZ122" t="str">
            <v>12.2010</v>
          </cell>
          <cell r="BA122" t="str">
            <v>12.2010</v>
          </cell>
          <cell r="BB122" t="str">
            <v/>
          </cell>
          <cell r="BC122" t="str">
            <v>4.2010</v>
          </cell>
        </row>
        <row r="123">
          <cell r="AM123">
            <v>3117718.27</v>
          </cell>
          <cell r="AQ123">
            <v>12</v>
          </cell>
          <cell r="AT123" t="str">
            <v>СМР</v>
          </cell>
          <cell r="AW123">
            <v>40495</v>
          </cell>
          <cell r="AZ123" t="str">
            <v>10.2010</v>
          </cell>
          <cell r="BA123" t="str">
            <v>11.2010</v>
          </cell>
          <cell r="BB123" t="str">
            <v/>
          </cell>
          <cell r="BC123" t="str">
            <v>4.2010</v>
          </cell>
        </row>
        <row r="124">
          <cell r="AM124" t="str">
            <v/>
          </cell>
          <cell r="AQ124" t="str">
            <v/>
          </cell>
          <cell r="AT124" t="str">
            <v/>
          </cell>
          <cell r="AW124" t="str">
            <v/>
          </cell>
          <cell r="AZ124" t="str">
            <v/>
          </cell>
          <cell r="BA124" t="str">
            <v/>
          </cell>
          <cell r="BB124" t="str">
            <v/>
          </cell>
          <cell r="BC124" t="str">
            <v/>
          </cell>
        </row>
        <row r="125">
          <cell r="AM125" t="str">
            <v/>
          </cell>
          <cell r="AQ125" t="str">
            <v/>
          </cell>
          <cell r="AT125" t="str">
            <v/>
          </cell>
          <cell r="AW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</row>
        <row r="126">
          <cell r="AM126">
            <v>40514.019999999997</v>
          </cell>
          <cell r="AQ126">
            <v>6</v>
          </cell>
          <cell r="AT126" t="str">
            <v>СМР</v>
          </cell>
          <cell r="AW126" t="str">
            <v/>
          </cell>
          <cell r="AZ126" t="str">
            <v>6.2011</v>
          </cell>
          <cell r="BA126" t="str">
            <v/>
          </cell>
          <cell r="BB126" t="str">
            <v/>
          </cell>
          <cell r="BC126" t="str">
            <v/>
          </cell>
        </row>
        <row r="127">
          <cell r="AM127">
            <v>392160.4</v>
          </cell>
          <cell r="AQ127">
            <v>12</v>
          </cell>
          <cell r="AT127" t="str">
            <v>СМР</v>
          </cell>
          <cell r="AW127">
            <v>40647</v>
          </cell>
          <cell r="AZ127" t="str">
            <v>3.2011</v>
          </cell>
          <cell r="BA127" t="str">
            <v>4.2011</v>
          </cell>
          <cell r="BB127" t="str">
            <v>5.2011</v>
          </cell>
          <cell r="BC127" t="str">
            <v>2.2011</v>
          </cell>
        </row>
        <row r="128">
          <cell r="AQ128" t="str">
            <v/>
          </cell>
          <cell r="AZ128" t="str">
            <v/>
          </cell>
          <cell r="BA128" t="str">
            <v/>
          </cell>
          <cell r="BB128" t="str">
            <v/>
          </cell>
          <cell r="BC128" t="str">
            <v/>
          </cell>
        </row>
        <row r="129">
          <cell r="AQ129" t="str">
            <v/>
          </cell>
          <cell r="AZ129" t="str">
            <v/>
          </cell>
          <cell r="BA129" t="str">
            <v/>
          </cell>
          <cell r="BB129" t="str">
            <v/>
          </cell>
          <cell r="BC129" t="str">
            <v/>
          </cell>
        </row>
        <row r="130">
          <cell r="AQ130" t="str">
            <v/>
          </cell>
          <cell r="AZ130" t="str">
            <v/>
          </cell>
          <cell r="BA130" t="str">
            <v/>
          </cell>
          <cell r="BB130" t="str">
            <v/>
          </cell>
          <cell r="BC130" t="str">
            <v/>
          </cell>
        </row>
        <row r="131">
          <cell r="AM131" t="str">
            <v/>
          </cell>
          <cell r="AQ131" t="str">
            <v/>
          </cell>
          <cell r="AT131" t="str">
            <v/>
          </cell>
          <cell r="AW131" t="str">
            <v/>
          </cell>
          <cell r="AZ131" t="str">
            <v/>
          </cell>
          <cell r="BA131" t="str">
            <v/>
          </cell>
          <cell r="BB131" t="str">
            <v/>
          </cell>
          <cell r="BC131" t="str">
            <v/>
          </cell>
        </row>
        <row r="132">
          <cell r="AM132" t="str">
            <v/>
          </cell>
          <cell r="AQ132" t="str">
            <v/>
          </cell>
          <cell r="AT132" t="str">
            <v/>
          </cell>
          <cell r="AW132" t="str">
            <v/>
          </cell>
          <cell r="AZ132" t="str">
            <v/>
          </cell>
          <cell r="BA132" t="str">
            <v/>
          </cell>
          <cell r="BB132" t="str">
            <v/>
          </cell>
          <cell r="BC132" t="str">
            <v/>
          </cell>
        </row>
        <row r="133">
          <cell r="AM133" t="str">
            <v/>
          </cell>
          <cell r="AQ133" t="str">
            <v/>
          </cell>
          <cell r="AT133" t="str">
            <v/>
          </cell>
          <cell r="AW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</row>
        <row r="134">
          <cell r="AM134">
            <v>487908.75</v>
          </cell>
          <cell r="AQ134">
            <v>2</v>
          </cell>
          <cell r="AT134" t="str">
            <v>СМР</v>
          </cell>
          <cell r="AW134">
            <v>40359</v>
          </cell>
          <cell r="AZ134" t="str">
            <v>6.2010</v>
          </cell>
          <cell r="BA134" t="str">
            <v>6.2010</v>
          </cell>
          <cell r="BB134" t="str">
            <v/>
          </cell>
          <cell r="BC134" t="str">
            <v>2.2010</v>
          </cell>
        </row>
        <row r="135">
          <cell r="AM135">
            <v>111858</v>
          </cell>
          <cell r="AQ135">
            <v>2</v>
          </cell>
          <cell r="AT135" t="str">
            <v>СМР</v>
          </cell>
          <cell r="AW135">
            <v>40681</v>
          </cell>
          <cell r="AZ135" t="str">
            <v>4.2011</v>
          </cell>
          <cell r="BA135" t="str">
            <v>5.2011</v>
          </cell>
          <cell r="BB135" t="str">
            <v>5.2011</v>
          </cell>
          <cell r="BC135" t="str">
            <v>2.2011</v>
          </cell>
        </row>
        <row r="136">
          <cell r="AM136">
            <v>254360.99</v>
          </cell>
          <cell r="AQ136">
            <v>2</v>
          </cell>
          <cell r="AT136" t="str">
            <v>СМР</v>
          </cell>
          <cell r="AW136">
            <v>40681</v>
          </cell>
          <cell r="AZ136" t="str">
            <v>4.2011</v>
          </cell>
          <cell r="BA136" t="str">
            <v>5.2011</v>
          </cell>
          <cell r="BB136" t="str">
            <v>5.2011</v>
          </cell>
          <cell r="BC136" t="str">
            <v>2.2011</v>
          </cell>
        </row>
        <row r="137">
          <cell r="AM137">
            <v>71285.84</v>
          </cell>
          <cell r="AQ137">
            <v>2</v>
          </cell>
          <cell r="AT137" t="str">
            <v>СМР</v>
          </cell>
          <cell r="AW137">
            <v>40681</v>
          </cell>
          <cell r="AZ137" t="str">
            <v>4.2011</v>
          </cell>
          <cell r="BA137" t="str">
            <v>5.2011</v>
          </cell>
          <cell r="BB137" t="str">
            <v>5.2011</v>
          </cell>
          <cell r="BC137" t="str">
            <v>2.2011</v>
          </cell>
        </row>
        <row r="138">
          <cell r="AM138">
            <v>13553.99</v>
          </cell>
          <cell r="AQ138">
            <v>2</v>
          </cell>
          <cell r="AT138" t="str">
            <v>СМР</v>
          </cell>
          <cell r="AW138">
            <v>40681</v>
          </cell>
          <cell r="AZ138" t="str">
            <v>4.2011</v>
          </cell>
          <cell r="BA138" t="str">
            <v>5.2011</v>
          </cell>
          <cell r="BB138" t="str">
            <v>5.2011</v>
          </cell>
          <cell r="BC138" t="str">
            <v>2.2011</v>
          </cell>
        </row>
        <row r="139">
          <cell r="AM139">
            <v>13289.4</v>
          </cell>
          <cell r="AQ139">
            <v>2</v>
          </cell>
          <cell r="AT139" t="str">
            <v>СМР</v>
          </cell>
          <cell r="AW139">
            <v>40681</v>
          </cell>
          <cell r="AZ139" t="str">
            <v>4.2011</v>
          </cell>
          <cell r="BA139" t="str">
            <v>5.2011</v>
          </cell>
          <cell r="BB139" t="str">
            <v>5.2011</v>
          </cell>
          <cell r="BC139" t="str">
            <v>2.2011</v>
          </cell>
        </row>
        <row r="140">
          <cell r="AM140">
            <v>25045.599999999999</v>
          </cell>
          <cell r="AQ140">
            <v>2</v>
          </cell>
          <cell r="AT140" t="str">
            <v>СМР</v>
          </cell>
          <cell r="AW140">
            <v>40681</v>
          </cell>
          <cell r="AZ140" t="str">
            <v>4.2011</v>
          </cell>
          <cell r="BA140" t="str">
            <v>5.2011</v>
          </cell>
          <cell r="BB140" t="str">
            <v>5.2011</v>
          </cell>
          <cell r="BC140" t="str">
            <v>2.2011</v>
          </cell>
        </row>
        <row r="141">
          <cell r="AM141">
            <v>121405.25</v>
          </cell>
          <cell r="AQ141">
            <v>2</v>
          </cell>
          <cell r="AT141" t="str">
            <v>СМР</v>
          </cell>
          <cell r="AW141">
            <v>40681</v>
          </cell>
          <cell r="AZ141" t="str">
            <v>4.2011</v>
          </cell>
          <cell r="BA141" t="str">
            <v>5.2011</v>
          </cell>
          <cell r="BB141" t="str">
            <v>5.2011</v>
          </cell>
          <cell r="BC141" t="str">
            <v>2.2011</v>
          </cell>
        </row>
        <row r="142">
          <cell r="AM142" t="str">
            <v/>
          </cell>
          <cell r="AQ142" t="str">
            <v/>
          </cell>
          <cell r="AT142" t="str">
            <v/>
          </cell>
          <cell r="AW142" t="str">
            <v/>
          </cell>
          <cell r="AZ142" t="str">
            <v/>
          </cell>
          <cell r="BA142" t="str">
            <v/>
          </cell>
          <cell r="BB142" t="str">
            <v/>
          </cell>
          <cell r="BC142" t="str">
            <v/>
          </cell>
        </row>
        <row r="143">
          <cell r="AM143" t="str">
            <v/>
          </cell>
          <cell r="AQ143" t="str">
            <v/>
          </cell>
          <cell r="AT143" t="str">
            <v/>
          </cell>
          <cell r="AW143" t="str">
            <v/>
          </cell>
          <cell r="AZ143" t="str">
            <v/>
          </cell>
          <cell r="BA143" t="str">
            <v/>
          </cell>
          <cell r="BB143" t="str">
            <v/>
          </cell>
          <cell r="BC143" t="str">
            <v/>
          </cell>
        </row>
        <row r="144">
          <cell r="AM144">
            <v>4768680.76</v>
          </cell>
          <cell r="AQ144">
            <v>12</v>
          </cell>
          <cell r="AT144" t="str">
            <v>СМР</v>
          </cell>
          <cell r="AW144">
            <v>40540</v>
          </cell>
          <cell r="AZ144" t="str">
            <v>12.2010</v>
          </cell>
          <cell r="BA144" t="str">
            <v>12.2010</v>
          </cell>
          <cell r="BB144" t="str">
            <v/>
          </cell>
          <cell r="BC144" t="str">
            <v>4.2010</v>
          </cell>
        </row>
        <row r="145">
          <cell r="AM145" t="str">
            <v/>
          </cell>
          <cell r="AQ145" t="str">
            <v/>
          </cell>
          <cell r="AT145" t="str">
            <v/>
          </cell>
          <cell r="AW145" t="str">
            <v/>
          </cell>
          <cell r="AZ145" t="str">
            <v/>
          </cell>
          <cell r="BA145" t="str">
            <v/>
          </cell>
          <cell r="BB145" t="str">
            <v/>
          </cell>
          <cell r="BC145" t="str">
            <v/>
          </cell>
        </row>
        <row r="146">
          <cell r="AM146">
            <v>3009314.07</v>
          </cell>
          <cell r="AQ146">
            <v>12</v>
          </cell>
          <cell r="AT146" t="str">
            <v>СМР</v>
          </cell>
          <cell r="AW146" t="str">
            <v>не принят</v>
          </cell>
          <cell r="AZ146" t="str">
            <v>6.2011</v>
          </cell>
          <cell r="BA146" t="e">
            <v>#VALUE!</v>
          </cell>
          <cell r="BB146" t="str">
            <v/>
          </cell>
          <cell r="BC146" t="e">
            <v>#VALUE!</v>
          </cell>
        </row>
        <row r="147">
          <cell r="AM147">
            <v>3082595.18</v>
          </cell>
          <cell r="AQ147">
            <v>12</v>
          </cell>
          <cell r="AT147" t="str">
            <v>СМР</v>
          </cell>
          <cell r="AW147">
            <v>40540</v>
          </cell>
          <cell r="AZ147" t="str">
            <v>12.2010</v>
          </cell>
          <cell r="BA147" t="str">
            <v>12.2010</v>
          </cell>
          <cell r="BB147" t="str">
            <v/>
          </cell>
          <cell r="BC147" t="str">
            <v>4.2010</v>
          </cell>
        </row>
        <row r="148">
          <cell r="AM148" t="str">
            <v/>
          </cell>
          <cell r="AQ148">
            <v>12</v>
          </cell>
          <cell r="AT148" t="str">
            <v>СМР</v>
          </cell>
          <cell r="AW148" t="str">
            <v/>
          </cell>
          <cell r="AZ148" t="str">
            <v/>
          </cell>
          <cell r="BA148" t="str">
            <v/>
          </cell>
          <cell r="BB148" t="str">
            <v/>
          </cell>
          <cell r="BC148" t="str">
            <v/>
          </cell>
        </row>
        <row r="149">
          <cell r="AM149" t="str">
            <v/>
          </cell>
          <cell r="AQ149" t="str">
            <v/>
          </cell>
          <cell r="AT149" t="str">
            <v/>
          </cell>
          <cell r="AW149" t="str">
            <v/>
          </cell>
          <cell r="AZ149" t="str">
            <v/>
          </cell>
          <cell r="BA149" t="str">
            <v/>
          </cell>
          <cell r="BB149" t="str">
            <v/>
          </cell>
          <cell r="BC149" t="str">
            <v/>
          </cell>
        </row>
        <row r="150">
          <cell r="AM150">
            <v>3244095.22</v>
          </cell>
          <cell r="AQ150">
            <v>12</v>
          </cell>
          <cell r="AT150" t="str">
            <v>СМР</v>
          </cell>
          <cell r="AW150">
            <v>40540</v>
          </cell>
          <cell r="AZ150" t="str">
            <v>12.2010</v>
          </cell>
          <cell r="BA150" t="str">
            <v>12.2010</v>
          </cell>
          <cell r="BB150" t="str">
            <v/>
          </cell>
          <cell r="BC150" t="str">
            <v>4.2010</v>
          </cell>
        </row>
        <row r="151">
          <cell r="AM151">
            <v>4207224.1900000004</v>
          </cell>
          <cell r="AQ151">
            <v>12</v>
          </cell>
          <cell r="AT151" t="str">
            <v>СМР</v>
          </cell>
          <cell r="AW151">
            <v>40540</v>
          </cell>
          <cell r="AZ151" t="str">
            <v>12.2010</v>
          </cell>
          <cell r="BA151" t="str">
            <v>12.2010</v>
          </cell>
          <cell r="BB151" t="str">
            <v/>
          </cell>
          <cell r="BC151" t="str">
            <v>4.2010</v>
          </cell>
        </row>
        <row r="152">
          <cell r="AM152" t="str">
            <v/>
          </cell>
          <cell r="AQ152" t="str">
            <v/>
          </cell>
          <cell r="AT152" t="str">
            <v/>
          </cell>
          <cell r="AW152" t="str">
            <v/>
          </cell>
          <cell r="AZ152" t="str">
            <v/>
          </cell>
          <cell r="BA152" t="str">
            <v/>
          </cell>
          <cell r="BB152" t="str">
            <v/>
          </cell>
          <cell r="BC152" t="str">
            <v/>
          </cell>
        </row>
        <row r="153">
          <cell r="AM153" t="str">
            <v/>
          </cell>
          <cell r="AQ153" t="str">
            <v/>
          </cell>
          <cell r="AT153" t="str">
            <v/>
          </cell>
          <cell r="AW153" t="str">
            <v/>
          </cell>
          <cell r="AZ153" t="str">
            <v/>
          </cell>
          <cell r="BA153" t="str">
            <v/>
          </cell>
          <cell r="BB153" t="str">
            <v/>
          </cell>
          <cell r="BC153" t="str">
            <v/>
          </cell>
        </row>
        <row r="154">
          <cell r="AM154">
            <v>2189485.83</v>
          </cell>
          <cell r="AQ154">
            <v>12</v>
          </cell>
          <cell r="AT154" t="str">
            <v>СМР</v>
          </cell>
          <cell r="AW154">
            <v>40540</v>
          </cell>
          <cell r="AZ154" t="str">
            <v>12.2010</v>
          </cell>
          <cell r="BA154" t="str">
            <v>12.2010</v>
          </cell>
          <cell r="BB154" t="str">
            <v/>
          </cell>
          <cell r="BC154" t="str">
            <v>4.2010</v>
          </cell>
        </row>
        <row r="155">
          <cell r="AM155">
            <v>2339059.23</v>
          </cell>
          <cell r="AQ155">
            <v>12</v>
          </cell>
          <cell r="AT155" t="str">
            <v>СМР</v>
          </cell>
          <cell r="AW155">
            <v>40540</v>
          </cell>
          <cell r="AZ155" t="str">
            <v>12.2010</v>
          </cell>
          <cell r="BA155" t="str">
            <v>12.2010</v>
          </cell>
          <cell r="BB155" t="str">
            <v/>
          </cell>
          <cell r="BC155" t="str">
            <v>4.2010</v>
          </cell>
        </row>
        <row r="156">
          <cell r="AM156" t="str">
            <v/>
          </cell>
          <cell r="AQ156" t="str">
            <v/>
          </cell>
          <cell r="AT156" t="str">
            <v/>
          </cell>
          <cell r="AW156" t="str">
            <v/>
          </cell>
          <cell r="AZ156" t="str">
            <v/>
          </cell>
          <cell r="BA156" t="str">
            <v/>
          </cell>
          <cell r="BB156" t="str">
            <v/>
          </cell>
          <cell r="BC156" t="str">
            <v/>
          </cell>
        </row>
        <row r="157">
          <cell r="AM157" t="str">
            <v/>
          </cell>
          <cell r="AQ157" t="str">
            <v/>
          </cell>
          <cell r="AT157" t="str">
            <v/>
          </cell>
          <cell r="AW157" t="str">
            <v/>
          </cell>
          <cell r="AZ157" t="str">
            <v/>
          </cell>
          <cell r="BA157" t="str">
            <v/>
          </cell>
          <cell r="BB157" t="str">
            <v/>
          </cell>
          <cell r="BC157" t="str">
            <v/>
          </cell>
        </row>
        <row r="158">
          <cell r="AM158" t="str">
            <v/>
          </cell>
          <cell r="AQ158" t="str">
            <v/>
          </cell>
          <cell r="AT158" t="str">
            <v/>
          </cell>
          <cell r="AW158" t="str">
            <v/>
          </cell>
          <cell r="AZ158" t="str">
            <v/>
          </cell>
          <cell r="BA158" t="str">
            <v/>
          </cell>
          <cell r="BB158" t="str">
            <v/>
          </cell>
          <cell r="BC158" t="str">
            <v/>
          </cell>
        </row>
        <row r="159">
          <cell r="AM159">
            <v>2011895.95</v>
          </cell>
          <cell r="AQ159">
            <v>12</v>
          </cell>
          <cell r="AT159" t="str">
            <v>СМР</v>
          </cell>
          <cell r="AW159">
            <v>40540</v>
          </cell>
          <cell r="AZ159" t="str">
            <v>12.2010</v>
          </cell>
          <cell r="BA159" t="str">
            <v>12.2010</v>
          </cell>
          <cell r="BB159" t="str">
            <v/>
          </cell>
          <cell r="BC159" t="str">
            <v>4.2010</v>
          </cell>
        </row>
        <row r="160">
          <cell r="AM160">
            <v>4936134.75</v>
          </cell>
          <cell r="AQ160">
            <v>12</v>
          </cell>
          <cell r="AT160" t="str">
            <v>СМР</v>
          </cell>
          <cell r="AW160">
            <v>40540</v>
          </cell>
          <cell r="AZ160" t="str">
            <v>12.2010</v>
          </cell>
          <cell r="BA160" t="str">
            <v>12.2010</v>
          </cell>
          <cell r="BB160" t="str">
            <v/>
          </cell>
          <cell r="BC160" t="str">
            <v>4.2010</v>
          </cell>
        </row>
        <row r="161">
          <cell r="AM161" t="str">
            <v/>
          </cell>
          <cell r="AQ161" t="str">
            <v/>
          </cell>
          <cell r="AT161" t="str">
            <v/>
          </cell>
          <cell r="AW161" t="str">
            <v/>
          </cell>
          <cell r="AZ161" t="str">
            <v/>
          </cell>
          <cell r="BA161" t="str">
            <v/>
          </cell>
          <cell r="BB161" t="str">
            <v/>
          </cell>
          <cell r="BC161" t="str">
            <v/>
          </cell>
        </row>
        <row r="162">
          <cell r="AM162" t="str">
            <v/>
          </cell>
          <cell r="AQ162" t="str">
            <v/>
          </cell>
          <cell r="AT162" t="str">
            <v/>
          </cell>
          <cell r="AW162" t="str">
            <v/>
          </cell>
          <cell r="AZ162" t="str">
            <v/>
          </cell>
          <cell r="BA162" t="str">
            <v/>
          </cell>
          <cell r="BB162" t="str">
            <v/>
          </cell>
          <cell r="BC162" t="str">
            <v/>
          </cell>
        </row>
        <row r="163">
          <cell r="AM163" t="str">
            <v/>
          </cell>
          <cell r="AQ163" t="str">
            <v/>
          </cell>
          <cell r="AT163" t="str">
            <v/>
          </cell>
          <cell r="AW163" t="str">
            <v/>
          </cell>
          <cell r="AZ163" t="str">
            <v/>
          </cell>
          <cell r="BA163" t="str">
            <v/>
          </cell>
          <cell r="BB163" t="str">
            <v/>
          </cell>
          <cell r="BC163" t="str">
            <v/>
          </cell>
        </row>
        <row r="164">
          <cell r="AM164" t="str">
            <v/>
          </cell>
          <cell r="AQ164" t="str">
            <v/>
          </cell>
          <cell r="AT164" t="str">
            <v/>
          </cell>
          <cell r="AW164" t="str">
            <v/>
          </cell>
          <cell r="AZ164" t="str">
            <v/>
          </cell>
          <cell r="BA164" t="str">
            <v/>
          </cell>
          <cell r="BB164" t="str">
            <v/>
          </cell>
          <cell r="BC164" t="str">
            <v/>
          </cell>
        </row>
        <row r="165">
          <cell r="AM165" t="str">
            <v/>
          </cell>
          <cell r="AQ165" t="str">
            <v/>
          </cell>
          <cell r="AT165" t="str">
            <v/>
          </cell>
          <cell r="AW165" t="str">
            <v/>
          </cell>
          <cell r="AZ165" t="str">
            <v/>
          </cell>
          <cell r="BA165" t="str">
            <v/>
          </cell>
          <cell r="BB165" t="str">
            <v/>
          </cell>
          <cell r="BC165" t="str">
            <v/>
          </cell>
        </row>
        <row r="166">
          <cell r="AM166" t="str">
            <v/>
          </cell>
          <cell r="AQ166" t="str">
            <v/>
          </cell>
          <cell r="AT166" t="str">
            <v/>
          </cell>
          <cell r="AW166" t="str">
            <v/>
          </cell>
          <cell r="AZ166" t="str">
            <v/>
          </cell>
          <cell r="BA166" t="str">
            <v/>
          </cell>
          <cell r="BB166" t="str">
            <v/>
          </cell>
          <cell r="BC166" t="str">
            <v/>
          </cell>
        </row>
        <row r="167">
          <cell r="AM167">
            <v>1984695.22</v>
          </cell>
          <cell r="AQ167">
            <v>12</v>
          </cell>
          <cell r="AT167" t="str">
            <v>СМР</v>
          </cell>
          <cell r="AW167">
            <v>40602</v>
          </cell>
          <cell r="AZ167" t="str">
            <v>2.2011</v>
          </cell>
          <cell r="BA167" t="str">
            <v>2.2011</v>
          </cell>
          <cell r="BB167" t="str">
            <v>2.2011</v>
          </cell>
          <cell r="BC167" t="str">
            <v>1.2011</v>
          </cell>
        </row>
        <row r="168">
          <cell r="AM168">
            <v>2175417.63</v>
          </cell>
          <cell r="AQ168">
            <v>12</v>
          </cell>
          <cell r="AT168" t="str">
            <v>СМР</v>
          </cell>
          <cell r="AW168">
            <v>40681</v>
          </cell>
          <cell r="AZ168" t="str">
            <v>4.2011</v>
          </cell>
          <cell r="BA168" t="str">
            <v>5.2011</v>
          </cell>
          <cell r="BB168" t="str">
            <v>5.2011</v>
          </cell>
          <cell r="BC168" t="str">
            <v>2.2011</v>
          </cell>
        </row>
        <row r="169">
          <cell r="AM169" t="str">
            <v/>
          </cell>
          <cell r="AQ169" t="str">
            <v/>
          </cell>
          <cell r="AT169" t="str">
            <v/>
          </cell>
          <cell r="AW169" t="str">
            <v/>
          </cell>
          <cell r="AZ169" t="str">
            <v/>
          </cell>
          <cell r="BA169" t="str">
            <v/>
          </cell>
          <cell r="BB169" t="str">
            <v/>
          </cell>
          <cell r="BC169" t="str">
            <v/>
          </cell>
        </row>
        <row r="170">
          <cell r="AM170" t="str">
            <v/>
          </cell>
          <cell r="AQ170" t="str">
            <v/>
          </cell>
          <cell r="AT170" t="str">
            <v/>
          </cell>
          <cell r="AW170" t="str">
            <v/>
          </cell>
          <cell r="AZ170" t="str">
            <v/>
          </cell>
          <cell r="BA170" t="str">
            <v/>
          </cell>
          <cell r="BB170" t="str">
            <v/>
          </cell>
          <cell r="BC170" t="str">
            <v/>
          </cell>
        </row>
        <row r="171">
          <cell r="AM171" t="str">
            <v/>
          </cell>
          <cell r="AQ171" t="str">
            <v/>
          </cell>
          <cell r="AT171" t="str">
            <v/>
          </cell>
          <cell r="AW171" t="str">
            <v/>
          </cell>
          <cell r="AZ171" t="str">
            <v/>
          </cell>
          <cell r="BA171" t="str">
            <v/>
          </cell>
          <cell r="BB171" t="str">
            <v/>
          </cell>
          <cell r="BC171" t="str">
            <v/>
          </cell>
        </row>
        <row r="172">
          <cell r="AM172" t="str">
            <v/>
          </cell>
          <cell r="AQ172" t="str">
            <v/>
          </cell>
          <cell r="AT172" t="str">
            <v/>
          </cell>
          <cell r="AW172" t="str">
            <v/>
          </cell>
          <cell r="AZ172" t="str">
            <v/>
          </cell>
          <cell r="BA172" t="str">
            <v/>
          </cell>
          <cell r="BB172" t="str">
            <v/>
          </cell>
          <cell r="BC172" t="str">
            <v/>
          </cell>
        </row>
        <row r="173">
          <cell r="AM173" t="str">
            <v/>
          </cell>
          <cell r="AQ173" t="str">
            <v/>
          </cell>
          <cell r="AT173" t="str">
            <v/>
          </cell>
          <cell r="AW173" t="str">
            <v/>
          </cell>
          <cell r="AZ173" t="str">
            <v/>
          </cell>
          <cell r="BA173" t="str">
            <v/>
          </cell>
          <cell r="BB173" t="str">
            <v/>
          </cell>
          <cell r="BC173" t="str">
            <v/>
          </cell>
        </row>
        <row r="174">
          <cell r="AM174" t="str">
            <v/>
          </cell>
          <cell r="AQ174" t="str">
            <v/>
          </cell>
          <cell r="AT174" t="str">
            <v/>
          </cell>
          <cell r="AW174" t="str">
            <v/>
          </cell>
          <cell r="AZ174" t="str">
            <v/>
          </cell>
          <cell r="BA174" t="str">
            <v/>
          </cell>
          <cell r="BB174" t="str">
            <v/>
          </cell>
          <cell r="BC174" t="str">
            <v/>
          </cell>
        </row>
        <row r="175">
          <cell r="AM175" t="str">
            <v/>
          </cell>
          <cell r="AQ175" t="str">
            <v/>
          </cell>
          <cell r="AT175" t="str">
            <v/>
          </cell>
          <cell r="AW175" t="str">
            <v/>
          </cell>
          <cell r="AZ175" t="str">
            <v/>
          </cell>
          <cell r="BA175" t="str">
            <v/>
          </cell>
          <cell r="BB175" t="str">
            <v/>
          </cell>
          <cell r="BC175" t="str">
            <v/>
          </cell>
        </row>
        <row r="176">
          <cell r="AM176">
            <v>606018.78</v>
          </cell>
          <cell r="AQ176">
            <v>12</v>
          </cell>
          <cell r="AT176" t="str">
            <v>СМР</v>
          </cell>
          <cell r="AW176">
            <v>40602</v>
          </cell>
          <cell r="AZ176" t="str">
            <v>2.2011</v>
          </cell>
          <cell r="BA176" t="str">
            <v>2.2011</v>
          </cell>
          <cell r="BB176" t="str">
            <v>2.2011</v>
          </cell>
          <cell r="BC176" t="str">
            <v>1.2011</v>
          </cell>
        </row>
        <row r="177">
          <cell r="AM177" t="str">
            <v/>
          </cell>
          <cell r="AQ177" t="str">
            <v/>
          </cell>
          <cell r="AT177" t="str">
            <v/>
          </cell>
          <cell r="AW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</row>
        <row r="178">
          <cell r="AM178" t="str">
            <v/>
          </cell>
          <cell r="AQ178" t="str">
            <v/>
          </cell>
          <cell r="AT178" t="str">
            <v/>
          </cell>
          <cell r="AW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</row>
        <row r="179">
          <cell r="AM179" t="str">
            <v/>
          </cell>
          <cell r="AQ179">
            <v>14</v>
          </cell>
          <cell r="AT179" t="str">
            <v>СМР</v>
          </cell>
          <cell r="AW179" t="str">
            <v/>
          </cell>
          <cell r="AZ179" t="str">
            <v/>
          </cell>
          <cell r="BA179" t="str">
            <v/>
          </cell>
          <cell r="BB179" t="str">
            <v/>
          </cell>
          <cell r="BC179" t="str">
            <v/>
          </cell>
        </row>
        <row r="180">
          <cell r="AM180">
            <v>7691589.9900000002</v>
          </cell>
          <cell r="AQ180">
            <v>14</v>
          </cell>
          <cell r="AT180" t="str">
            <v>СМР</v>
          </cell>
          <cell r="AW180">
            <v>40711</v>
          </cell>
          <cell r="AZ180" t="str">
            <v>6.2011</v>
          </cell>
          <cell r="BA180" t="str">
            <v>6.2011</v>
          </cell>
          <cell r="BB180" t="str">
            <v>1.1900</v>
          </cell>
          <cell r="BC180" t="str">
            <v>2.2011</v>
          </cell>
        </row>
        <row r="181">
          <cell r="AM181" t="str">
            <v/>
          </cell>
          <cell r="AQ181" t="str">
            <v/>
          </cell>
          <cell r="AT181" t="str">
            <v/>
          </cell>
          <cell r="AW181" t="str">
            <v/>
          </cell>
          <cell r="AZ181" t="str">
            <v/>
          </cell>
          <cell r="BA181" t="str">
            <v/>
          </cell>
          <cell r="BB181" t="str">
            <v/>
          </cell>
          <cell r="BC181" t="str">
            <v/>
          </cell>
        </row>
        <row r="182">
          <cell r="AM182" t="str">
            <v/>
          </cell>
          <cell r="AQ182" t="str">
            <v/>
          </cell>
          <cell r="AT182" t="str">
            <v/>
          </cell>
          <cell r="AW182" t="str">
            <v/>
          </cell>
          <cell r="AZ182" t="str">
            <v/>
          </cell>
          <cell r="BA182" t="str">
            <v/>
          </cell>
          <cell r="BB182" t="str">
            <v/>
          </cell>
          <cell r="BC182" t="str">
            <v/>
          </cell>
        </row>
        <row r="183">
          <cell r="AM183" t="str">
            <v/>
          </cell>
          <cell r="AQ183" t="str">
            <v/>
          </cell>
          <cell r="AT183" t="str">
            <v/>
          </cell>
          <cell r="AW183" t="str">
            <v/>
          </cell>
          <cell r="AZ183" t="str">
            <v/>
          </cell>
          <cell r="BA183" t="str">
            <v/>
          </cell>
          <cell r="BB183" t="str">
            <v/>
          </cell>
          <cell r="BC183" t="str">
            <v/>
          </cell>
        </row>
        <row r="184">
          <cell r="AM184">
            <v>207534.63</v>
          </cell>
          <cell r="AQ184">
            <v>2</v>
          </cell>
          <cell r="AT184" t="str">
            <v>СМР</v>
          </cell>
          <cell r="AW184">
            <v>40535</v>
          </cell>
          <cell r="AZ184" t="str">
            <v>12.2010</v>
          </cell>
          <cell r="BA184" t="str">
            <v>12.2010</v>
          </cell>
          <cell r="BB184" t="str">
            <v/>
          </cell>
          <cell r="BC184" t="str">
            <v>4.2010</v>
          </cell>
        </row>
        <row r="185">
          <cell r="AM185">
            <v>46044.89</v>
          </cell>
          <cell r="AQ185">
            <v>2</v>
          </cell>
          <cell r="AT185" t="str">
            <v>СМР</v>
          </cell>
          <cell r="AW185">
            <v>40535</v>
          </cell>
          <cell r="AZ185" t="str">
            <v>12.2010</v>
          </cell>
          <cell r="BA185" t="str">
            <v>12.2010</v>
          </cell>
          <cell r="BB185" t="str">
            <v/>
          </cell>
          <cell r="BC185" t="str">
            <v>4.2010</v>
          </cell>
        </row>
        <row r="186">
          <cell r="AM186">
            <v>1911517.01</v>
          </cell>
          <cell r="AQ186">
            <v>2</v>
          </cell>
          <cell r="AT186" t="str">
            <v>СМР</v>
          </cell>
          <cell r="AW186">
            <v>40535</v>
          </cell>
          <cell r="AZ186" t="str">
            <v>12.2010</v>
          </cell>
          <cell r="BA186" t="str">
            <v>12.2010</v>
          </cell>
          <cell r="BB186" t="str">
            <v/>
          </cell>
          <cell r="BC186" t="str">
            <v>4.2010</v>
          </cell>
        </row>
        <row r="187">
          <cell r="AM187">
            <v>606277.34</v>
          </cell>
          <cell r="AQ187">
            <v>2</v>
          </cell>
          <cell r="AT187" t="str">
            <v>СМР</v>
          </cell>
          <cell r="AW187">
            <v>40542</v>
          </cell>
          <cell r="AZ187" t="str">
            <v>12.2010</v>
          </cell>
          <cell r="BA187" t="str">
            <v>12.2010</v>
          </cell>
          <cell r="BB187" t="str">
            <v/>
          </cell>
          <cell r="BC187" t="str">
            <v>4.2010</v>
          </cell>
        </row>
        <row r="188">
          <cell r="AM188">
            <v>2000767.34</v>
          </cell>
          <cell r="AQ188">
            <v>2</v>
          </cell>
          <cell r="AT188" t="str">
            <v>СМР</v>
          </cell>
          <cell r="AW188">
            <v>40625</v>
          </cell>
          <cell r="AZ188" t="str">
            <v>3.2011</v>
          </cell>
          <cell r="BA188" t="str">
            <v>3.2011</v>
          </cell>
          <cell r="BB188" t="str">
            <v>3.2011</v>
          </cell>
          <cell r="BC188" t="str">
            <v>1.2011</v>
          </cell>
        </row>
        <row r="189">
          <cell r="AM189">
            <v>1180738.23</v>
          </cell>
          <cell r="AQ189">
            <v>2</v>
          </cell>
          <cell r="AT189" t="str">
            <v>СМР</v>
          </cell>
          <cell r="AW189">
            <v>40633</v>
          </cell>
          <cell r="AZ189" t="str">
            <v>3.2011</v>
          </cell>
          <cell r="BA189" t="str">
            <v>3.2011</v>
          </cell>
          <cell r="BB189" t="str">
            <v>4.2011</v>
          </cell>
          <cell r="BC189" t="str">
            <v>1.2011</v>
          </cell>
        </row>
        <row r="190">
          <cell r="AM190">
            <v>85635.67</v>
          </cell>
          <cell r="AQ190">
            <v>2</v>
          </cell>
          <cell r="AT190" t="str">
            <v>СМР</v>
          </cell>
          <cell r="AW190">
            <v>40681</v>
          </cell>
          <cell r="AZ190" t="str">
            <v>4.2011</v>
          </cell>
          <cell r="BA190" t="str">
            <v>5.2011</v>
          </cell>
          <cell r="BB190" t="str">
            <v>5.2011</v>
          </cell>
          <cell r="BC190" t="str">
            <v>2.2011</v>
          </cell>
        </row>
        <row r="191">
          <cell r="AM191" t="str">
            <v/>
          </cell>
          <cell r="AQ191" t="str">
            <v/>
          </cell>
          <cell r="AT191" t="str">
            <v/>
          </cell>
          <cell r="AW191" t="str">
            <v/>
          </cell>
          <cell r="AZ191" t="str">
            <v/>
          </cell>
          <cell r="BA191" t="str">
            <v/>
          </cell>
          <cell r="BB191" t="str">
            <v/>
          </cell>
          <cell r="BC191" t="str">
            <v/>
          </cell>
        </row>
        <row r="192">
          <cell r="AM192">
            <v>1315097.32</v>
          </cell>
          <cell r="AQ192">
            <v>2</v>
          </cell>
          <cell r="AT192" t="str">
            <v>СМР</v>
          </cell>
          <cell r="AW192">
            <v>40542</v>
          </cell>
          <cell r="AZ192" t="str">
            <v>12.2010</v>
          </cell>
          <cell r="BA192" t="str">
            <v>12.2010</v>
          </cell>
          <cell r="BB192" t="str">
            <v/>
          </cell>
          <cell r="BC192" t="str">
            <v>4.2010</v>
          </cell>
        </row>
        <row r="193">
          <cell r="AM193" t="str">
            <v/>
          </cell>
          <cell r="AQ193" t="str">
            <v/>
          </cell>
          <cell r="AT193" t="str">
            <v/>
          </cell>
          <cell r="AW193" t="str">
            <v/>
          </cell>
          <cell r="AZ193" t="str">
            <v/>
          </cell>
          <cell r="BA193" t="str">
            <v/>
          </cell>
          <cell r="BB193" t="str">
            <v/>
          </cell>
          <cell r="BC193" t="str">
            <v/>
          </cell>
        </row>
        <row r="194">
          <cell r="AM194" t="str">
            <v/>
          </cell>
          <cell r="AQ194" t="str">
            <v/>
          </cell>
          <cell r="AT194" t="str">
            <v/>
          </cell>
          <cell r="AW194" t="str">
            <v/>
          </cell>
          <cell r="AZ194" t="str">
            <v/>
          </cell>
          <cell r="BA194" t="str">
            <v/>
          </cell>
          <cell r="BB194" t="str">
            <v/>
          </cell>
          <cell r="BC194" t="str">
            <v/>
          </cell>
        </row>
        <row r="195">
          <cell r="AM195" t="str">
            <v/>
          </cell>
          <cell r="AQ195" t="str">
            <v/>
          </cell>
          <cell r="AT195" t="str">
            <v/>
          </cell>
          <cell r="AW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</row>
        <row r="196">
          <cell r="AM196">
            <v>207534.63</v>
          </cell>
          <cell r="AQ196">
            <v>2</v>
          </cell>
          <cell r="AT196" t="str">
            <v>СМР</v>
          </cell>
          <cell r="AW196">
            <v>40535</v>
          </cell>
          <cell r="AZ196" t="str">
            <v>12.2010</v>
          </cell>
          <cell r="BA196" t="str">
            <v>12.2010</v>
          </cell>
          <cell r="BB196" t="str">
            <v/>
          </cell>
          <cell r="BC196" t="str">
            <v>4.2010</v>
          </cell>
        </row>
        <row r="197">
          <cell r="AM197">
            <v>46044.89</v>
          </cell>
          <cell r="AQ197">
            <v>2</v>
          </cell>
          <cell r="AT197" t="str">
            <v>СМР</v>
          </cell>
          <cell r="AW197">
            <v>40535</v>
          </cell>
          <cell r="AZ197" t="str">
            <v>12.2010</v>
          </cell>
          <cell r="BA197" t="str">
            <v>12.2010</v>
          </cell>
          <cell r="BB197" t="str">
            <v/>
          </cell>
          <cell r="BC197" t="str">
            <v>4.2010</v>
          </cell>
        </row>
        <row r="198">
          <cell r="AM198">
            <v>1911517.01</v>
          </cell>
          <cell r="AQ198">
            <v>2</v>
          </cell>
          <cell r="AT198" t="str">
            <v>СМР</v>
          </cell>
          <cell r="AW198">
            <v>40535</v>
          </cell>
          <cell r="AZ198" t="str">
            <v>12.2010</v>
          </cell>
          <cell r="BA198" t="str">
            <v>12.2010</v>
          </cell>
          <cell r="BB198" t="str">
            <v/>
          </cell>
          <cell r="BC198" t="str">
            <v>4.2010</v>
          </cell>
        </row>
        <row r="199">
          <cell r="AM199">
            <v>606277.34</v>
          </cell>
          <cell r="AQ199">
            <v>2</v>
          </cell>
          <cell r="AT199" t="str">
            <v>СМР</v>
          </cell>
          <cell r="AW199">
            <v>40542</v>
          </cell>
          <cell r="AZ199" t="str">
            <v>12.2010</v>
          </cell>
          <cell r="BA199" t="str">
            <v>12.2010</v>
          </cell>
          <cell r="BB199" t="str">
            <v/>
          </cell>
          <cell r="BC199" t="str">
            <v>4.2010</v>
          </cell>
        </row>
        <row r="200">
          <cell r="AM200">
            <v>2000767.34</v>
          </cell>
          <cell r="AQ200">
            <v>2</v>
          </cell>
          <cell r="AT200" t="str">
            <v>СМР</v>
          </cell>
          <cell r="AW200">
            <v>40625</v>
          </cell>
          <cell r="AZ200" t="str">
            <v>3.2011</v>
          </cell>
          <cell r="BA200" t="str">
            <v>3.2011</v>
          </cell>
          <cell r="BB200" t="str">
            <v>3.2011</v>
          </cell>
          <cell r="BC200" t="str">
            <v>1.2011</v>
          </cell>
        </row>
        <row r="201">
          <cell r="AM201" t="str">
            <v/>
          </cell>
          <cell r="AQ201">
            <v>2</v>
          </cell>
          <cell r="AT201" t="str">
            <v/>
          </cell>
          <cell r="AW201" t="str">
            <v/>
          </cell>
          <cell r="AZ201" t="str">
            <v/>
          </cell>
          <cell r="BA201" t="str">
            <v/>
          </cell>
          <cell r="BB201" t="str">
            <v/>
          </cell>
          <cell r="BC201" t="str">
            <v/>
          </cell>
        </row>
        <row r="202">
          <cell r="AM202" t="str">
            <v/>
          </cell>
          <cell r="AQ202" t="str">
            <v/>
          </cell>
          <cell r="AT202" t="str">
            <v/>
          </cell>
          <cell r="AW202" t="str">
            <v/>
          </cell>
          <cell r="AZ202" t="str">
            <v/>
          </cell>
          <cell r="BA202" t="str">
            <v/>
          </cell>
          <cell r="BB202" t="str">
            <v/>
          </cell>
          <cell r="BC202" t="str">
            <v/>
          </cell>
        </row>
        <row r="203">
          <cell r="AM203">
            <v>762995.4</v>
          </cell>
          <cell r="AQ203">
            <v>2</v>
          </cell>
          <cell r="AT203" t="str">
            <v>СМР</v>
          </cell>
          <cell r="AW203">
            <v>40540</v>
          </cell>
          <cell r="AZ203" t="str">
            <v>12.2010</v>
          </cell>
          <cell r="BA203" t="str">
            <v>12.2010</v>
          </cell>
          <cell r="BB203" t="str">
            <v/>
          </cell>
          <cell r="BC203" t="str">
            <v>4.2010</v>
          </cell>
        </row>
        <row r="204">
          <cell r="AM204">
            <v>458199.94</v>
          </cell>
          <cell r="AQ204">
            <v>2</v>
          </cell>
          <cell r="AT204" t="str">
            <v>СМР</v>
          </cell>
          <cell r="AW204">
            <v>40633</v>
          </cell>
          <cell r="AZ204" t="str">
            <v>3.2011</v>
          </cell>
          <cell r="BA204" t="str">
            <v>3.2011</v>
          </cell>
          <cell r="BB204" t="str">
            <v>4.2011</v>
          </cell>
          <cell r="BC204" t="str">
            <v>1.2011</v>
          </cell>
        </row>
        <row r="205">
          <cell r="AM205" t="str">
            <v/>
          </cell>
          <cell r="AQ205" t="str">
            <v/>
          </cell>
          <cell r="AT205" t="str">
            <v/>
          </cell>
          <cell r="AW205" t="str">
            <v/>
          </cell>
          <cell r="AZ205" t="str">
            <v/>
          </cell>
          <cell r="BA205" t="str">
            <v/>
          </cell>
          <cell r="BB205" t="str">
            <v/>
          </cell>
          <cell r="BC205" t="str">
            <v/>
          </cell>
        </row>
        <row r="206">
          <cell r="AM206" t="str">
            <v/>
          </cell>
          <cell r="AQ206" t="str">
            <v/>
          </cell>
          <cell r="AT206" t="str">
            <v/>
          </cell>
          <cell r="AW206" t="str">
            <v/>
          </cell>
          <cell r="AZ206" t="str">
            <v/>
          </cell>
          <cell r="BA206" t="str">
            <v/>
          </cell>
          <cell r="BB206" t="str">
            <v/>
          </cell>
          <cell r="BC206" t="str">
            <v/>
          </cell>
        </row>
        <row r="207">
          <cell r="AM207" t="str">
            <v/>
          </cell>
          <cell r="AQ207" t="str">
            <v/>
          </cell>
          <cell r="AT207" t="str">
            <v/>
          </cell>
          <cell r="AW207" t="str">
            <v/>
          </cell>
          <cell r="AZ207" t="str">
            <v/>
          </cell>
          <cell r="BA207" t="str">
            <v/>
          </cell>
          <cell r="BB207" t="str">
            <v/>
          </cell>
          <cell r="BC207" t="str">
            <v/>
          </cell>
        </row>
        <row r="208">
          <cell r="AM208" t="str">
            <v/>
          </cell>
          <cell r="AQ208" t="str">
            <v/>
          </cell>
          <cell r="AT208" t="str">
            <v/>
          </cell>
          <cell r="AW208" t="str">
            <v/>
          </cell>
          <cell r="AZ208" t="str">
            <v/>
          </cell>
          <cell r="BA208" t="str">
            <v/>
          </cell>
          <cell r="BB208" t="str">
            <v/>
          </cell>
          <cell r="BC208" t="str">
            <v/>
          </cell>
        </row>
        <row r="209">
          <cell r="AM209" t="str">
            <v/>
          </cell>
          <cell r="AQ209" t="str">
            <v/>
          </cell>
          <cell r="AT209" t="str">
            <v/>
          </cell>
          <cell r="AW209" t="str">
            <v/>
          </cell>
          <cell r="AZ209" t="str">
            <v/>
          </cell>
          <cell r="BA209" t="str">
            <v/>
          </cell>
          <cell r="BB209" t="str">
            <v/>
          </cell>
          <cell r="BC209" t="str">
            <v/>
          </cell>
        </row>
        <row r="210">
          <cell r="AM210" t="str">
            <v/>
          </cell>
          <cell r="AQ210" t="str">
            <v/>
          </cell>
          <cell r="AT210" t="str">
            <v/>
          </cell>
          <cell r="AW210" t="str">
            <v/>
          </cell>
          <cell r="AZ210" t="str">
            <v/>
          </cell>
          <cell r="BA210" t="str">
            <v/>
          </cell>
          <cell r="BB210" t="str">
            <v/>
          </cell>
          <cell r="BC210" t="str">
            <v/>
          </cell>
        </row>
        <row r="211">
          <cell r="AM211" t="str">
            <v/>
          </cell>
          <cell r="AQ211" t="str">
            <v/>
          </cell>
          <cell r="AT211" t="str">
            <v/>
          </cell>
          <cell r="AW211" t="str">
            <v/>
          </cell>
          <cell r="AZ211" t="str">
            <v/>
          </cell>
          <cell r="BA211" t="str">
            <v/>
          </cell>
          <cell r="BB211" t="str">
            <v/>
          </cell>
          <cell r="BC211" t="str">
            <v/>
          </cell>
        </row>
        <row r="212">
          <cell r="AM212" t="str">
            <v/>
          </cell>
          <cell r="AQ212" t="str">
            <v/>
          </cell>
          <cell r="AT212" t="str">
            <v/>
          </cell>
          <cell r="AW212" t="str">
            <v/>
          </cell>
          <cell r="AZ212" t="str">
            <v/>
          </cell>
          <cell r="BA212" t="str">
            <v/>
          </cell>
          <cell r="BB212" t="str">
            <v/>
          </cell>
          <cell r="BC212" t="str">
            <v/>
          </cell>
        </row>
        <row r="213">
          <cell r="AM213" t="str">
            <v/>
          </cell>
          <cell r="AQ213" t="str">
            <v/>
          </cell>
          <cell r="AT213" t="str">
            <v/>
          </cell>
          <cell r="AW213" t="str">
            <v/>
          </cell>
          <cell r="AZ213" t="str">
            <v/>
          </cell>
          <cell r="BA213" t="str">
            <v/>
          </cell>
          <cell r="BB213" t="str">
            <v/>
          </cell>
          <cell r="BC213" t="str">
            <v/>
          </cell>
        </row>
        <row r="214">
          <cell r="AM214" t="str">
            <v/>
          </cell>
          <cell r="AQ214" t="str">
            <v/>
          </cell>
          <cell r="AT214" t="str">
            <v/>
          </cell>
          <cell r="AW214" t="str">
            <v/>
          </cell>
          <cell r="AZ214" t="str">
            <v/>
          </cell>
          <cell r="BA214" t="str">
            <v/>
          </cell>
          <cell r="BB214" t="str">
            <v/>
          </cell>
          <cell r="BC214" t="str">
            <v/>
          </cell>
        </row>
        <row r="215">
          <cell r="AM215" t="str">
            <v/>
          </cell>
          <cell r="AQ215">
            <v>6</v>
          </cell>
          <cell r="AT215" t="str">
            <v/>
          </cell>
          <cell r="AW215" t="str">
            <v/>
          </cell>
          <cell r="AZ215" t="str">
            <v/>
          </cell>
          <cell r="BA215" t="str">
            <v/>
          </cell>
          <cell r="BB215" t="str">
            <v/>
          </cell>
          <cell r="BC215" t="str">
            <v/>
          </cell>
        </row>
        <row r="216">
          <cell r="AM216" t="str">
            <v/>
          </cell>
          <cell r="AQ216">
            <v>6</v>
          </cell>
          <cell r="AT216" t="str">
            <v/>
          </cell>
          <cell r="AW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</row>
        <row r="217">
          <cell r="AM217" t="str">
            <v/>
          </cell>
          <cell r="AQ217">
            <v>6</v>
          </cell>
          <cell r="AT217" t="str">
            <v/>
          </cell>
          <cell r="AW217" t="str">
            <v/>
          </cell>
          <cell r="AZ217" t="str">
            <v/>
          </cell>
          <cell r="BA217" t="str">
            <v/>
          </cell>
          <cell r="BB217" t="str">
            <v/>
          </cell>
          <cell r="BC217" t="str">
            <v/>
          </cell>
        </row>
        <row r="218">
          <cell r="AM218" t="str">
            <v/>
          </cell>
          <cell r="AQ218" t="str">
            <v/>
          </cell>
          <cell r="AT218" t="str">
            <v/>
          </cell>
          <cell r="AW218" t="str">
            <v/>
          </cell>
          <cell r="AZ218" t="str">
            <v/>
          </cell>
          <cell r="BA218" t="str">
            <v/>
          </cell>
          <cell r="BB218" t="str">
            <v/>
          </cell>
          <cell r="BC218" t="str">
            <v/>
          </cell>
        </row>
        <row r="219">
          <cell r="AM219">
            <v>5904147.7999999998</v>
          </cell>
          <cell r="AQ219">
            <v>13</v>
          </cell>
          <cell r="AT219" t="str">
            <v>СМР</v>
          </cell>
          <cell r="AW219">
            <v>40681</v>
          </cell>
          <cell r="AZ219" t="str">
            <v>4.2011</v>
          </cell>
          <cell r="BA219" t="str">
            <v>5.2011</v>
          </cell>
          <cell r="BB219" t="str">
            <v>5.2011</v>
          </cell>
          <cell r="BC219" t="str">
            <v>2.2011</v>
          </cell>
        </row>
        <row r="220">
          <cell r="AM220">
            <v>1782477.16</v>
          </cell>
          <cell r="AQ220">
            <v>13</v>
          </cell>
          <cell r="AT220" t="str">
            <v>СМР</v>
          </cell>
          <cell r="AW220">
            <v>40681</v>
          </cell>
          <cell r="AZ220" t="str">
            <v>4.2011</v>
          </cell>
          <cell r="BA220" t="str">
            <v>5.2011</v>
          </cell>
          <cell r="BB220" t="str">
            <v>5.2011</v>
          </cell>
          <cell r="BC220" t="str">
            <v>2.2011</v>
          </cell>
        </row>
        <row r="221">
          <cell r="AM221">
            <v>2716739.37</v>
          </cell>
          <cell r="AQ221">
            <v>13</v>
          </cell>
          <cell r="AT221" t="str">
            <v>СМР</v>
          </cell>
          <cell r="AW221">
            <v>40681</v>
          </cell>
          <cell r="AZ221" t="str">
            <v>4.2011</v>
          </cell>
          <cell r="BA221" t="str">
            <v>5.2011</v>
          </cell>
          <cell r="BB221" t="str">
            <v>5.2011</v>
          </cell>
          <cell r="BC221" t="str">
            <v>2.2011</v>
          </cell>
        </row>
        <row r="222">
          <cell r="AM222">
            <v>2966668.88</v>
          </cell>
          <cell r="AQ222">
            <v>13</v>
          </cell>
          <cell r="AT222" t="str">
            <v>СМР</v>
          </cell>
          <cell r="AW222">
            <v>40686</v>
          </cell>
          <cell r="AZ222" t="str">
            <v>5.2011</v>
          </cell>
          <cell r="BA222" t="str">
            <v>5.2011</v>
          </cell>
          <cell r="BB222" t="str">
            <v>6.2011</v>
          </cell>
          <cell r="BC222" t="str">
            <v>2.2011</v>
          </cell>
        </row>
        <row r="223">
          <cell r="AM223">
            <v>2897300.19</v>
          </cell>
          <cell r="AQ223">
            <v>13</v>
          </cell>
          <cell r="AT223" t="str">
            <v>СМР</v>
          </cell>
          <cell r="AW223">
            <v>40686</v>
          </cell>
          <cell r="AZ223" t="str">
            <v>5.2011</v>
          </cell>
          <cell r="BA223" t="str">
            <v>5.2011</v>
          </cell>
          <cell r="BB223" t="str">
            <v>6.2011</v>
          </cell>
          <cell r="BC223" t="str">
            <v>2.2011</v>
          </cell>
        </row>
        <row r="224">
          <cell r="AM224">
            <v>1381098.64</v>
          </cell>
          <cell r="AQ224">
            <v>13</v>
          </cell>
          <cell r="AT224" t="str">
            <v>СМР</v>
          </cell>
          <cell r="AW224">
            <v>40681</v>
          </cell>
          <cell r="AZ224" t="str">
            <v>4.2011</v>
          </cell>
          <cell r="BA224" t="str">
            <v>5.2011</v>
          </cell>
          <cell r="BB224" t="str">
            <v>5.2011</v>
          </cell>
          <cell r="BC224" t="str">
            <v>2.2011</v>
          </cell>
        </row>
        <row r="225">
          <cell r="AM225">
            <v>1213885.05</v>
          </cell>
          <cell r="AQ225">
            <v>13</v>
          </cell>
          <cell r="AT225" t="str">
            <v>СМР</v>
          </cell>
          <cell r="AW225">
            <v>40681</v>
          </cell>
          <cell r="AZ225" t="str">
            <v>4.2011</v>
          </cell>
          <cell r="BA225" t="str">
            <v>5.2011</v>
          </cell>
          <cell r="BB225" t="str">
            <v>5.2011</v>
          </cell>
          <cell r="BC225" t="str">
            <v>2.2011</v>
          </cell>
        </row>
        <row r="226">
          <cell r="AM226">
            <v>3304978.12</v>
          </cell>
          <cell r="AQ226">
            <v>13</v>
          </cell>
          <cell r="AT226" t="str">
            <v>СМР</v>
          </cell>
          <cell r="AW226">
            <v>40711</v>
          </cell>
          <cell r="AZ226" t="str">
            <v>6.2011</v>
          </cell>
          <cell r="BA226" t="str">
            <v>6.2011</v>
          </cell>
          <cell r="BB226" t="str">
            <v>1.1900</v>
          </cell>
          <cell r="BC226" t="str">
            <v>2.2011</v>
          </cell>
        </row>
        <row r="227">
          <cell r="AM227">
            <v>1490680.56</v>
          </cell>
          <cell r="AQ227">
            <v>13</v>
          </cell>
          <cell r="AT227" t="str">
            <v>СМР</v>
          </cell>
          <cell r="AW227">
            <v>40681</v>
          </cell>
          <cell r="AZ227" t="str">
            <v>4.2011</v>
          </cell>
          <cell r="BA227" t="str">
            <v>5.2011</v>
          </cell>
          <cell r="BB227" t="str">
            <v>5.2011</v>
          </cell>
          <cell r="BC227" t="str">
            <v>2.2011</v>
          </cell>
        </row>
        <row r="228">
          <cell r="AM228">
            <v>1397400.61</v>
          </cell>
          <cell r="AQ228">
            <v>13</v>
          </cell>
          <cell r="AT228" t="str">
            <v>СМР</v>
          </cell>
          <cell r="AW228">
            <v>40681</v>
          </cell>
          <cell r="AZ228" t="str">
            <v>4.2011</v>
          </cell>
          <cell r="BA228" t="str">
            <v>5.2011</v>
          </cell>
          <cell r="BB228" t="str">
            <v>5.2011</v>
          </cell>
          <cell r="BC228" t="str">
            <v>2.2011</v>
          </cell>
        </row>
        <row r="229">
          <cell r="AM229">
            <v>3098038.02</v>
          </cell>
          <cell r="AQ229">
            <v>13</v>
          </cell>
          <cell r="AT229" t="str">
            <v>СМР</v>
          </cell>
          <cell r="AW229">
            <v>40711</v>
          </cell>
          <cell r="AZ229" t="str">
            <v>6.2011</v>
          </cell>
          <cell r="BA229" t="str">
            <v>6.2011</v>
          </cell>
          <cell r="BB229" t="str">
            <v>1.1900</v>
          </cell>
          <cell r="BC229" t="str">
            <v>2.2011</v>
          </cell>
        </row>
        <row r="230">
          <cell r="AM230" t="str">
            <v/>
          </cell>
          <cell r="AQ230" t="str">
            <v/>
          </cell>
          <cell r="AT230" t="str">
            <v/>
          </cell>
          <cell r="AW230" t="str">
            <v/>
          </cell>
          <cell r="AZ230" t="str">
            <v/>
          </cell>
          <cell r="BA230" t="str">
            <v/>
          </cell>
          <cell r="BB230" t="str">
            <v/>
          </cell>
          <cell r="BC230" t="str">
            <v/>
          </cell>
        </row>
        <row r="231">
          <cell r="AM231">
            <v>1915389.42</v>
          </cell>
          <cell r="AQ231">
            <v>13</v>
          </cell>
          <cell r="AT231" t="str">
            <v>СМР</v>
          </cell>
          <cell r="AW231">
            <v>40711</v>
          </cell>
          <cell r="AZ231" t="str">
            <v>6.2011</v>
          </cell>
          <cell r="BA231" t="str">
            <v>6.2011</v>
          </cell>
          <cell r="BB231" t="str">
            <v>1.1900</v>
          </cell>
          <cell r="BC231" t="str">
            <v>2.2011</v>
          </cell>
        </row>
        <row r="232">
          <cell r="AM232">
            <v>3458260.04</v>
          </cell>
          <cell r="AQ232">
            <v>13</v>
          </cell>
          <cell r="AT232" t="str">
            <v>СМР</v>
          </cell>
          <cell r="AW232">
            <v>40681</v>
          </cell>
          <cell r="AZ232" t="str">
            <v>4.2011</v>
          </cell>
          <cell r="BA232" t="str">
            <v>5.2011</v>
          </cell>
          <cell r="BB232" t="str">
            <v>5.2011</v>
          </cell>
          <cell r="BC232" t="str">
            <v>2.2011</v>
          </cell>
        </row>
        <row r="233">
          <cell r="AM233">
            <v>3458260.04</v>
          </cell>
          <cell r="AQ233">
            <v>13</v>
          </cell>
          <cell r="AT233" t="str">
            <v>СМР</v>
          </cell>
          <cell r="AW233">
            <v>40681</v>
          </cell>
          <cell r="AZ233" t="str">
            <v>4.2011</v>
          </cell>
          <cell r="BA233" t="str">
            <v>5.2011</v>
          </cell>
          <cell r="BB233" t="str">
            <v>5.2011</v>
          </cell>
          <cell r="BC233" t="str">
            <v>2.2011</v>
          </cell>
        </row>
        <row r="234">
          <cell r="AM234">
            <v>1239848.3</v>
          </cell>
          <cell r="AQ234">
            <v>13</v>
          </cell>
          <cell r="AT234" t="str">
            <v>СМР</v>
          </cell>
          <cell r="AW234" t="str">
            <v/>
          </cell>
          <cell r="AZ234" t="str">
            <v>6.2011</v>
          </cell>
          <cell r="BA234" t="str">
            <v/>
          </cell>
          <cell r="BB234" t="str">
            <v/>
          </cell>
          <cell r="BC234" t="str">
            <v/>
          </cell>
        </row>
        <row r="235">
          <cell r="AM235">
            <v>1312241.06</v>
          </cell>
          <cell r="AQ235">
            <v>13</v>
          </cell>
          <cell r="AT235" t="str">
            <v>СМР</v>
          </cell>
          <cell r="AW235" t="str">
            <v/>
          </cell>
          <cell r="AZ235" t="str">
            <v>6.2011</v>
          </cell>
          <cell r="BA235" t="str">
            <v/>
          </cell>
          <cell r="BB235" t="str">
            <v/>
          </cell>
          <cell r="BC235" t="str">
            <v/>
          </cell>
        </row>
        <row r="236">
          <cell r="AM236">
            <v>1314453.3</v>
          </cell>
          <cell r="AQ236">
            <v>13</v>
          </cell>
          <cell r="AT236" t="str">
            <v>СМР</v>
          </cell>
          <cell r="AW236" t="str">
            <v/>
          </cell>
          <cell r="AZ236" t="str">
            <v>6.2011</v>
          </cell>
          <cell r="BA236" t="str">
            <v/>
          </cell>
          <cell r="BB236" t="str">
            <v/>
          </cell>
          <cell r="BC236" t="str">
            <v/>
          </cell>
        </row>
        <row r="237">
          <cell r="AM237">
            <v>2008431.12</v>
          </cell>
          <cell r="AQ237">
            <v>13</v>
          </cell>
          <cell r="AT237" t="str">
            <v>СМР</v>
          </cell>
          <cell r="AW237" t="str">
            <v/>
          </cell>
          <cell r="AZ237" t="str">
            <v>6.2011</v>
          </cell>
          <cell r="BA237" t="str">
            <v/>
          </cell>
          <cell r="BB237" t="str">
            <v/>
          </cell>
          <cell r="BC237" t="str">
            <v/>
          </cell>
        </row>
        <row r="238">
          <cell r="AM238">
            <v>2035327.88</v>
          </cell>
          <cell r="AQ238">
            <v>13</v>
          </cell>
          <cell r="AT238" t="str">
            <v>СМР</v>
          </cell>
          <cell r="AW238" t="str">
            <v/>
          </cell>
          <cell r="AZ238" t="str">
            <v>6.2011</v>
          </cell>
          <cell r="BA238" t="str">
            <v/>
          </cell>
          <cell r="BB238" t="str">
            <v/>
          </cell>
          <cell r="BC238" t="str">
            <v/>
          </cell>
        </row>
        <row r="239">
          <cell r="AM239">
            <v>3657163.7</v>
          </cell>
          <cell r="AQ239">
            <v>13</v>
          </cell>
          <cell r="AT239" t="str">
            <v>СМР</v>
          </cell>
          <cell r="AW239" t="str">
            <v/>
          </cell>
          <cell r="AZ239" t="str">
            <v>6.2011</v>
          </cell>
          <cell r="BA239" t="str">
            <v/>
          </cell>
          <cell r="BB239" t="str">
            <v/>
          </cell>
          <cell r="BC239" t="str">
            <v/>
          </cell>
        </row>
        <row r="240">
          <cell r="AM240" t="str">
            <v/>
          </cell>
          <cell r="AQ240" t="str">
            <v/>
          </cell>
          <cell r="AT240" t="str">
            <v/>
          </cell>
          <cell r="AW240" t="str">
            <v/>
          </cell>
          <cell r="AZ240" t="str">
            <v/>
          </cell>
          <cell r="BA240" t="str">
            <v/>
          </cell>
          <cell r="BB240" t="str">
            <v/>
          </cell>
          <cell r="BC240" t="str">
            <v/>
          </cell>
        </row>
        <row r="241">
          <cell r="AM241" t="str">
            <v/>
          </cell>
          <cell r="AQ241" t="str">
            <v/>
          </cell>
          <cell r="AT241" t="str">
            <v/>
          </cell>
          <cell r="AW241" t="str">
            <v/>
          </cell>
          <cell r="AZ241" t="str">
            <v/>
          </cell>
          <cell r="BA241" t="str">
            <v/>
          </cell>
          <cell r="BB241" t="str">
            <v/>
          </cell>
          <cell r="BC241" t="str">
            <v/>
          </cell>
        </row>
        <row r="242">
          <cell r="AM242" t="str">
            <v/>
          </cell>
          <cell r="AQ242" t="str">
            <v/>
          </cell>
          <cell r="AT242" t="str">
            <v/>
          </cell>
          <cell r="AW242" t="str">
            <v/>
          </cell>
          <cell r="AZ242" t="str">
            <v/>
          </cell>
          <cell r="BA242" t="str">
            <v/>
          </cell>
          <cell r="BB242" t="str">
            <v/>
          </cell>
          <cell r="BC242" t="str">
            <v/>
          </cell>
        </row>
        <row r="243">
          <cell r="AM243" t="str">
            <v/>
          </cell>
          <cell r="AQ243" t="str">
            <v/>
          </cell>
          <cell r="AT243" t="str">
            <v/>
          </cell>
          <cell r="AW243" t="str">
            <v/>
          </cell>
          <cell r="AZ243" t="str">
            <v/>
          </cell>
          <cell r="BA243" t="str">
            <v/>
          </cell>
          <cell r="BB243" t="str">
            <v/>
          </cell>
          <cell r="BC243" t="str">
            <v/>
          </cell>
        </row>
        <row r="244">
          <cell r="AM244">
            <v>800877.7</v>
          </cell>
          <cell r="AQ244">
            <v>13</v>
          </cell>
          <cell r="AT244" t="str">
            <v>СМР</v>
          </cell>
          <cell r="AW244" t="str">
            <v/>
          </cell>
          <cell r="AZ244" t="str">
            <v>6.2011</v>
          </cell>
          <cell r="BA244" t="str">
            <v/>
          </cell>
          <cell r="BB244" t="str">
            <v/>
          </cell>
          <cell r="BC244" t="str">
            <v/>
          </cell>
        </row>
        <row r="245">
          <cell r="AM245" t="str">
            <v/>
          </cell>
          <cell r="AQ245" t="str">
            <v/>
          </cell>
          <cell r="AT245" t="str">
            <v/>
          </cell>
          <cell r="AW245" t="str">
            <v/>
          </cell>
          <cell r="AZ245" t="str">
            <v/>
          </cell>
          <cell r="BA245" t="str">
            <v/>
          </cell>
          <cell r="BB245" t="str">
            <v/>
          </cell>
          <cell r="BC245" t="str">
            <v/>
          </cell>
        </row>
        <row r="246">
          <cell r="AM246" t="str">
            <v/>
          </cell>
          <cell r="AQ246" t="str">
            <v/>
          </cell>
          <cell r="AT246" t="str">
            <v/>
          </cell>
          <cell r="AW246" t="str">
            <v/>
          </cell>
          <cell r="AZ246" t="str">
            <v/>
          </cell>
          <cell r="BA246" t="str">
            <v/>
          </cell>
          <cell r="BB246" t="str">
            <v/>
          </cell>
          <cell r="BC246" t="str">
            <v/>
          </cell>
        </row>
        <row r="247">
          <cell r="AM247" t="str">
            <v/>
          </cell>
          <cell r="AQ247" t="str">
            <v/>
          </cell>
          <cell r="AT247" t="str">
            <v/>
          </cell>
          <cell r="AW247" t="str">
            <v/>
          </cell>
          <cell r="AZ247" t="str">
            <v/>
          </cell>
          <cell r="BA247" t="str">
            <v/>
          </cell>
          <cell r="BB247" t="str">
            <v/>
          </cell>
          <cell r="BC247" t="str">
            <v/>
          </cell>
        </row>
        <row r="248">
          <cell r="AM248" t="str">
            <v/>
          </cell>
          <cell r="AQ248" t="str">
            <v/>
          </cell>
          <cell r="AT248" t="str">
            <v/>
          </cell>
          <cell r="AW248" t="str">
            <v/>
          </cell>
          <cell r="AZ248" t="str">
            <v/>
          </cell>
          <cell r="BA248" t="str">
            <v/>
          </cell>
          <cell r="BB248" t="str">
            <v/>
          </cell>
          <cell r="BC248" t="str">
            <v/>
          </cell>
        </row>
        <row r="249">
          <cell r="AM249" t="str">
            <v/>
          </cell>
          <cell r="AQ249" t="str">
            <v/>
          </cell>
          <cell r="AT249" t="str">
            <v/>
          </cell>
          <cell r="AW249" t="str">
            <v/>
          </cell>
          <cell r="AZ249" t="str">
            <v/>
          </cell>
          <cell r="BA249" t="str">
            <v/>
          </cell>
          <cell r="BB249" t="str">
            <v/>
          </cell>
          <cell r="BC249" t="str">
            <v/>
          </cell>
        </row>
        <row r="250">
          <cell r="AM250" t="str">
            <v/>
          </cell>
          <cell r="AQ250" t="str">
            <v/>
          </cell>
          <cell r="AT250" t="str">
            <v/>
          </cell>
          <cell r="AW250" t="str">
            <v/>
          </cell>
          <cell r="AZ250" t="str">
            <v/>
          </cell>
          <cell r="BA250" t="str">
            <v/>
          </cell>
          <cell r="BB250" t="str">
            <v/>
          </cell>
          <cell r="BC250" t="str">
            <v/>
          </cell>
        </row>
        <row r="251">
          <cell r="AM251" t="str">
            <v/>
          </cell>
          <cell r="AQ251" t="str">
            <v/>
          </cell>
          <cell r="AT251" t="str">
            <v/>
          </cell>
          <cell r="AW251" t="str">
            <v/>
          </cell>
          <cell r="AZ251" t="str">
            <v/>
          </cell>
          <cell r="BA251" t="str">
            <v/>
          </cell>
          <cell r="BB251" t="str">
            <v/>
          </cell>
          <cell r="BC251" t="str">
            <v/>
          </cell>
        </row>
        <row r="252">
          <cell r="AM252" t="str">
            <v/>
          </cell>
          <cell r="AQ252" t="str">
            <v/>
          </cell>
          <cell r="AT252" t="str">
            <v/>
          </cell>
          <cell r="AW252" t="str">
            <v/>
          </cell>
          <cell r="AZ252" t="str">
            <v/>
          </cell>
          <cell r="BA252" t="str">
            <v/>
          </cell>
          <cell r="BB252" t="str">
            <v/>
          </cell>
          <cell r="BC252" t="str">
            <v/>
          </cell>
        </row>
        <row r="253">
          <cell r="AM253" t="str">
            <v/>
          </cell>
          <cell r="AQ253" t="str">
            <v/>
          </cell>
          <cell r="AT253" t="str">
            <v/>
          </cell>
          <cell r="AW253" t="str">
            <v/>
          </cell>
          <cell r="AZ253" t="str">
            <v/>
          </cell>
          <cell r="BA253" t="str">
            <v/>
          </cell>
          <cell r="BB253" t="str">
            <v/>
          </cell>
          <cell r="BC253" t="str">
            <v/>
          </cell>
        </row>
        <row r="254">
          <cell r="AM254" t="str">
            <v/>
          </cell>
          <cell r="AQ254" t="str">
            <v/>
          </cell>
          <cell r="AT254" t="str">
            <v/>
          </cell>
          <cell r="AW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</row>
        <row r="255">
          <cell r="AM255" t="str">
            <v/>
          </cell>
          <cell r="AQ255" t="str">
            <v/>
          </cell>
          <cell r="AT255" t="str">
            <v/>
          </cell>
          <cell r="AW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</row>
        <row r="256">
          <cell r="AM256" t="str">
            <v/>
          </cell>
          <cell r="AQ256" t="str">
            <v/>
          </cell>
          <cell r="AT256" t="str">
            <v/>
          </cell>
          <cell r="AW256" t="str">
            <v/>
          </cell>
          <cell r="AZ256" t="str">
            <v/>
          </cell>
          <cell r="BA256" t="str">
            <v/>
          </cell>
          <cell r="BB256" t="str">
            <v/>
          </cell>
          <cell r="BC256" t="str">
            <v/>
          </cell>
        </row>
        <row r="257">
          <cell r="AM257" t="str">
            <v/>
          </cell>
          <cell r="AQ257" t="str">
            <v/>
          </cell>
          <cell r="AT257" t="str">
            <v/>
          </cell>
          <cell r="AW257" t="str">
            <v/>
          </cell>
          <cell r="AZ257" t="str">
            <v/>
          </cell>
          <cell r="BA257" t="str">
            <v/>
          </cell>
          <cell r="BB257" t="str">
            <v/>
          </cell>
          <cell r="BC257" t="str">
            <v/>
          </cell>
        </row>
        <row r="258">
          <cell r="AM258" t="str">
            <v/>
          </cell>
          <cell r="AQ258" t="str">
            <v/>
          </cell>
          <cell r="AT258" t="str">
            <v/>
          </cell>
          <cell r="AW258" t="str">
            <v/>
          </cell>
          <cell r="AZ258" t="str">
            <v/>
          </cell>
          <cell r="BA258" t="str">
            <v/>
          </cell>
          <cell r="BB258" t="str">
            <v/>
          </cell>
          <cell r="BC258" t="str">
            <v/>
          </cell>
        </row>
        <row r="259">
          <cell r="AM259" t="str">
            <v/>
          </cell>
          <cell r="AQ259" t="str">
            <v/>
          </cell>
          <cell r="AT259" t="str">
            <v/>
          </cell>
          <cell r="AW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</row>
        <row r="260">
          <cell r="AM260" t="str">
            <v/>
          </cell>
          <cell r="AQ260" t="str">
            <v/>
          </cell>
          <cell r="AT260" t="str">
            <v/>
          </cell>
          <cell r="AW260" t="str">
            <v/>
          </cell>
          <cell r="AZ260" t="str">
            <v/>
          </cell>
          <cell r="BA260" t="str">
            <v/>
          </cell>
          <cell r="BB260" t="str">
            <v/>
          </cell>
          <cell r="BC260" t="str">
            <v/>
          </cell>
        </row>
        <row r="261">
          <cell r="AM261" t="str">
            <v/>
          </cell>
          <cell r="AQ261" t="str">
            <v/>
          </cell>
          <cell r="AT261" t="str">
            <v/>
          </cell>
          <cell r="AW261" t="str">
            <v/>
          </cell>
          <cell r="AZ261" t="str">
            <v/>
          </cell>
          <cell r="BA261" t="str">
            <v/>
          </cell>
          <cell r="BB261" t="str">
            <v/>
          </cell>
          <cell r="BC261" t="str">
            <v/>
          </cell>
        </row>
        <row r="262">
          <cell r="AM262" t="str">
            <v/>
          </cell>
          <cell r="AQ262" t="str">
            <v/>
          </cell>
          <cell r="AT262" t="str">
            <v/>
          </cell>
          <cell r="AW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</row>
        <row r="263">
          <cell r="AM263" t="str">
            <v/>
          </cell>
          <cell r="AQ263" t="str">
            <v/>
          </cell>
          <cell r="AT263" t="str">
            <v/>
          </cell>
          <cell r="AW263" t="str">
            <v/>
          </cell>
          <cell r="AZ263" t="str">
            <v/>
          </cell>
          <cell r="BA263" t="str">
            <v/>
          </cell>
          <cell r="BB263" t="str">
            <v/>
          </cell>
          <cell r="BC263" t="str">
            <v/>
          </cell>
        </row>
        <row r="264">
          <cell r="AM264" t="str">
            <v/>
          </cell>
          <cell r="AQ264" t="str">
            <v/>
          </cell>
          <cell r="AT264" t="str">
            <v/>
          </cell>
          <cell r="AW264" t="str">
            <v/>
          </cell>
          <cell r="AZ264" t="str">
            <v/>
          </cell>
          <cell r="BA264" t="str">
            <v/>
          </cell>
          <cell r="BB264" t="str">
            <v/>
          </cell>
          <cell r="BC264" t="str">
            <v/>
          </cell>
        </row>
        <row r="265">
          <cell r="AM265" t="str">
            <v/>
          </cell>
          <cell r="AQ265" t="str">
            <v/>
          </cell>
          <cell r="AT265" t="str">
            <v/>
          </cell>
          <cell r="AW265" t="str">
            <v/>
          </cell>
          <cell r="AZ265" t="str">
            <v/>
          </cell>
          <cell r="BA265" t="str">
            <v/>
          </cell>
          <cell r="BB265" t="str">
            <v/>
          </cell>
          <cell r="BC265" t="str">
            <v/>
          </cell>
        </row>
        <row r="266">
          <cell r="AM266" t="str">
            <v/>
          </cell>
          <cell r="AQ266" t="str">
            <v/>
          </cell>
          <cell r="AT266" t="str">
            <v/>
          </cell>
          <cell r="AW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</row>
        <row r="267">
          <cell r="AM267" t="str">
            <v/>
          </cell>
          <cell r="AQ267" t="str">
            <v/>
          </cell>
          <cell r="AT267" t="str">
            <v/>
          </cell>
          <cell r="AW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</row>
        <row r="268">
          <cell r="AM268" t="str">
            <v/>
          </cell>
          <cell r="AQ268" t="str">
            <v/>
          </cell>
          <cell r="AT268" t="str">
            <v/>
          </cell>
          <cell r="AW268" t="str">
            <v/>
          </cell>
          <cell r="AZ268" t="str">
            <v/>
          </cell>
          <cell r="BA268" t="str">
            <v/>
          </cell>
          <cell r="BB268" t="str">
            <v/>
          </cell>
          <cell r="BC268" t="str">
            <v/>
          </cell>
        </row>
        <row r="269">
          <cell r="AM269" t="str">
            <v/>
          </cell>
          <cell r="AQ269" t="str">
            <v/>
          </cell>
          <cell r="AT269" t="str">
            <v/>
          </cell>
          <cell r="AW269" t="str">
            <v/>
          </cell>
          <cell r="AZ269" t="str">
            <v/>
          </cell>
          <cell r="BA269" t="str">
            <v/>
          </cell>
          <cell r="BB269" t="str">
            <v/>
          </cell>
          <cell r="BC269" t="str">
            <v/>
          </cell>
        </row>
        <row r="270">
          <cell r="AM270" t="str">
            <v/>
          </cell>
          <cell r="AQ270" t="str">
            <v/>
          </cell>
          <cell r="AT270" t="str">
            <v/>
          </cell>
          <cell r="AW270" t="str">
            <v/>
          </cell>
          <cell r="AZ270" t="str">
            <v/>
          </cell>
          <cell r="BA270" t="str">
            <v/>
          </cell>
          <cell r="BB270" t="str">
            <v/>
          </cell>
          <cell r="BC270" t="str">
            <v/>
          </cell>
        </row>
        <row r="271">
          <cell r="AM271" t="str">
            <v/>
          </cell>
          <cell r="AQ271" t="str">
            <v/>
          </cell>
          <cell r="AT271" t="str">
            <v/>
          </cell>
          <cell r="AW271" t="str">
            <v/>
          </cell>
          <cell r="AZ271" t="str">
            <v/>
          </cell>
          <cell r="BA271" t="str">
            <v/>
          </cell>
          <cell r="BB271" t="str">
            <v/>
          </cell>
          <cell r="BC271" t="str">
            <v/>
          </cell>
        </row>
        <row r="272">
          <cell r="AM272" t="str">
            <v/>
          </cell>
          <cell r="AQ272" t="str">
            <v/>
          </cell>
          <cell r="AT272" t="str">
            <v/>
          </cell>
          <cell r="AW272" t="str">
            <v/>
          </cell>
          <cell r="AZ272" t="str">
            <v/>
          </cell>
          <cell r="BA272" t="str">
            <v/>
          </cell>
          <cell r="BB272" t="str">
            <v/>
          </cell>
          <cell r="BC272" t="str">
            <v/>
          </cell>
        </row>
        <row r="273">
          <cell r="AM273" t="str">
            <v/>
          </cell>
          <cell r="AQ273" t="str">
            <v/>
          </cell>
          <cell r="AT273" t="str">
            <v/>
          </cell>
          <cell r="AW273" t="str">
            <v/>
          </cell>
          <cell r="AZ273" t="str">
            <v/>
          </cell>
          <cell r="BA273" t="str">
            <v/>
          </cell>
          <cell r="BB273" t="str">
            <v/>
          </cell>
          <cell r="BC273" t="str">
            <v/>
          </cell>
        </row>
        <row r="274">
          <cell r="AM274" t="str">
            <v/>
          </cell>
          <cell r="AQ274" t="str">
            <v/>
          </cell>
          <cell r="AT274" t="str">
            <v/>
          </cell>
          <cell r="AW274" t="str">
            <v/>
          </cell>
          <cell r="AZ274" t="str">
            <v/>
          </cell>
          <cell r="BA274" t="str">
            <v/>
          </cell>
          <cell r="BB274" t="str">
            <v/>
          </cell>
          <cell r="BC274" t="str">
            <v/>
          </cell>
        </row>
        <row r="275">
          <cell r="AM275" t="str">
            <v/>
          </cell>
          <cell r="AQ275">
            <v>5</v>
          </cell>
          <cell r="AT275" t="str">
            <v/>
          </cell>
          <cell r="AW275" t="str">
            <v/>
          </cell>
          <cell r="AZ275" t="str">
            <v/>
          </cell>
          <cell r="BA275" t="str">
            <v/>
          </cell>
          <cell r="BB275" t="str">
            <v/>
          </cell>
          <cell r="BC275" t="str">
            <v/>
          </cell>
        </row>
        <row r="276">
          <cell r="AM276" t="str">
            <v/>
          </cell>
          <cell r="AQ276" t="str">
            <v/>
          </cell>
          <cell r="AT276" t="str">
            <v/>
          </cell>
          <cell r="AW276" t="str">
            <v/>
          </cell>
          <cell r="AZ276" t="str">
            <v/>
          </cell>
          <cell r="BA276" t="str">
            <v/>
          </cell>
          <cell r="BB276" t="str">
            <v/>
          </cell>
          <cell r="BC276" t="str">
            <v/>
          </cell>
        </row>
        <row r="277">
          <cell r="AM277">
            <v>4379972.66</v>
          </cell>
          <cell r="AQ277">
            <v>5</v>
          </cell>
          <cell r="AT277" t="str">
            <v>СМР</v>
          </cell>
          <cell r="AW277">
            <v>40540</v>
          </cell>
          <cell r="AZ277" t="str">
            <v>12.2010</v>
          </cell>
          <cell r="BA277" t="str">
            <v>12.2010</v>
          </cell>
          <cell r="BB277" t="str">
            <v/>
          </cell>
          <cell r="BC277" t="str">
            <v>4.2010</v>
          </cell>
        </row>
        <row r="278">
          <cell r="AM278" t="str">
            <v/>
          </cell>
          <cell r="AQ278" t="str">
            <v/>
          </cell>
          <cell r="AT278" t="str">
            <v/>
          </cell>
          <cell r="AW278" t="str">
            <v/>
          </cell>
          <cell r="AZ278" t="str">
            <v/>
          </cell>
          <cell r="BA278" t="str">
            <v/>
          </cell>
          <cell r="BB278" t="str">
            <v/>
          </cell>
          <cell r="BC278" t="str">
            <v/>
          </cell>
        </row>
        <row r="279">
          <cell r="AM279" t="str">
            <v/>
          </cell>
          <cell r="AQ279" t="str">
            <v/>
          </cell>
          <cell r="AT279" t="str">
            <v/>
          </cell>
          <cell r="AW279" t="str">
            <v/>
          </cell>
          <cell r="AZ279" t="str">
            <v/>
          </cell>
          <cell r="BA279" t="str">
            <v/>
          </cell>
          <cell r="BB279" t="str">
            <v/>
          </cell>
          <cell r="BC279" t="str">
            <v/>
          </cell>
        </row>
        <row r="280">
          <cell r="AM280">
            <v>979841.03</v>
          </cell>
          <cell r="AQ280">
            <v>6</v>
          </cell>
          <cell r="AT280" t="str">
            <v>СМР</v>
          </cell>
          <cell r="AW280">
            <v>40540</v>
          </cell>
          <cell r="AZ280" t="str">
            <v>12.2010</v>
          </cell>
          <cell r="BA280" t="str">
            <v>12.2010</v>
          </cell>
          <cell r="BB280" t="str">
            <v/>
          </cell>
          <cell r="BC280" t="str">
            <v>4.2010</v>
          </cell>
        </row>
        <row r="281">
          <cell r="AM281">
            <v>1627841.1</v>
          </cell>
          <cell r="AQ281">
            <v>5</v>
          </cell>
          <cell r="AT281" t="str">
            <v>СМР</v>
          </cell>
          <cell r="AW281">
            <v>40542</v>
          </cell>
          <cell r="AZ281" t="str">
            <v>12.2010</v>
          </cell>
          <cell r="BA281" t="str">
            <v>12.2010</v>
          </cell>
          <cell r="BB281" t="str">
            <v/>
          </cell>
          <cell r="BC281" t="str">
            <v>4.2010</v>
          </cell>
        </row>
        <row r="282">
          <cell r="AM282">
            <v>191753.46</v>
          </cell>
          <cell r="AQ282">
            <v>5</v>
          </cell>
          <cell r="AT282" t="str">
            <v>СМР</v>
          </cell>
          <cell r="AW282">
            <v>40681</v>
          </cell>
          <cell r="AZ282" t="str">
            <v>4.2011</v>
          </cell>
          <cell r="BA282" t="str">
            <v>5.2011</v>
          </cell>
          <cell r="BB282" t="str">
            <v>5.2011</v>
          </cell>
          <cell r="BC282" t="str">
            <v>2.2011</v>
          </cell>
        </row>
        <row r="283">
          <cell r="AM283" t="str">
            <v/>
          </cell>
          <cell r="AQ283" t="str">
            <v/>
          </cell>
          <cell r="AT283" t="str">
            <v/>
          </cell>
          <cell r="AW283" t="str">
            <v/>
          </cell>
          <cell r="AZ283" t="str">
            <v/>
          </cell>
          <cell r="BA283" t="str">
            <v/>
          </cell>
          <cell r="BB283" t="str">
            <v/>
          </cell>
          <cell r="BC283" t="str">
            <v/>
          </cell>
        </row>
        <row r="284">
          <cell r="AM284">
            <v>1028344.84</v>
          </cell>
          <cell r="AQ284">
            <v>6</v>
          </cell>
          <cell r="AT284" t="str">
            <v>СМР</v>
          </cell>
          <cell r="AW284">
            <v>40540</v>
          </cell>
          <cell r="AZ284" t="str">
            <v>12.2010</v>
          </cell>
          <cell r="BA284" t="str">
            <v>12.2010</v>
          </cell>
          <cell r="BB284" t="str">
            <v/>
          </cell>
          <cell r="BC284" t="str">
            <v>4.2010</v>
          </cell>
        </row>
        <row r="285">
          <cell r="AM285">
            <v>1731130.65</v>
          </cell>
          <cell r="AQ285">
            <v>5</v>
          </cell>
          <cell r="AT285" t="str">
            <v>СМР</v>
          </cell>
          <cell r="AW285">
            <v>40540</v>
          </cell>
          <cell r="AZ285" t="str">
            <v>12.2010</v>
          </cell>
          <cell r="BA285" t="str">
            <v>12.2010</v>
          </cell>
          <cell r="BB285" t="str">
            <v/>
          </cell>
          <cell r="BC285" t="str">
            <v>4.2010</v>
          </cell>
        </row>
        <row r="286">
          <cell r="AM286" t="str">
            <v/>
          </cell>
          <cell r="AQ286" t="str">
            <v/>
          </cell>
          <cell r="AT286" t="str">
            <v/>
          </cell>
          <cell r="AW286" t="str">
            <v/>
          </cell>
          <cell r="AZ286" t="str">
            <v/>
          </cell>
          <cell r="BA286" t="str">
            <v/>
          </cell>
          <cell r="BB286" t="str">
            <v/>
          </cell>
          <cell r="BC286" t="str">
            <v/>
          </cell>
        </row>
        <row r="287">
          <cell r="AM287">
            <v>1038756.31</v>
          </cell>
          <cell r="AQ287">
            <v>6</v>
          </cell>
          <cell r="AT287" t="str">
            <v>СМР</v>
          </cell>
          <cell r="AW287">
            <v>40540</v>
          </cell>
          <cell r="AZ287" t="str">
            <v>12.2010</v>
          </cell>
          <cell r="BA287" t="str">
            <v>12.2010</v>
          </cell>
          <cell r="BB287" t="str">
            <v/>
          </cell>
          <cell r="BC287" t="str">
            <v>4.2010</v>
          </cell>
        </row>
        <row r="288">
          <cell r="AM288">
            <v>1799702.92</v>
          </cell>
          <cell r="AQ288">
            <v>5</v>
          </cell>
          <cell r="AT288" t="str">
            <v>СМР</v>
          </cell>
          <cell r="AW288">
            <v>40540</v>
          </cell>
          <cell r="AZ288" t="str">
            <v>12.2010</v>
          </cell>
          <cell r="BA288" t="str">
            <v>12.2010</v>
          </cell>
          <cell r="BB288" t="str">
            <v/>
          </cell>
          <cell r="BC288" t="str">
            <v>4.2010</v>
          </cell>
        </row>
        <row r="289">
          <cell r="AM289" t="str">
            <v/>
          </cell>
          <cell r="AQ289" t="str">
            <v/>
          </cell>
          <cell r="AT289" t="str">
            <v/>
          </cell>
          <cell r="AW289" t="str">
            <v/>
          </cell>
          <cell r="AZ289" t="str">
            <v/>
          </cell>
          <cell r="BA289" t="str">
            <v/>
          </cell>
          <cell r="BB289" t="str">
            <v/>
          </cell>
          <cell r="BC289" t="str">
            <v/>
          </cell>
        </row>
        <row r="290">
          <cell r="AM290">
            <v>1046551.99</v>
          </cell>
          <cell r="AQ290">
            <v>6</v>
          </cell>
          <cell r="AT290" t="str">
            <v>СМР</v>
          </cell>
          <cell r="AW290">
            <v>40540</v>
          </cell>
          <cell r="AZ290" t="str">
            <v>12.2010</v>
          </cell>
          <cell r="BA290" t="str">
            <v>12.2010</v>
          </cell>
          <cell r="BB290" t="str">
            <v/>
          </cell>
          <cell r="BC290" t="str">
            <v>4.2010</v>
          </cell>
        </row>
        <row r="291">
          <cell r="AM291">
            <v>1747573.76</v>
          </cell>
          <cell r="AQ291">
            <v>5</v>
          </cell>
          <cell r="AT291" t="str">
            <v>СМР</v>
          </cell>
          <cell r="AW291">
            <v>40542</v>
          </cell>
          <cell r="AZ291" t="str">
            <v>12.2010</v>
          </cell>
          <cell r="BA291" t="str">
            <v>12.2010</v>
          </cell>
          <cell r="BB291" t="str">
            <v/>
          </cell>
          <cell r="BC291" t="str">
            <v>4.2010</v>
          </cell>
        </row>
        <row r="292">
          <cell r="AM292">
            <v>582051.54</v>
          </cell>
          <cell r="AQ292">
            <v>5</v>
          </cell>
          <cell r="AT292" t="str">
            <v>СМР</v>
          </cell>
          <cell r="AW292">
            <v>40633</v>
          </cell>
          <cell r="AZ292" t="str">
            <v>3.2011</v>
          </cell>
          <cell r="BA292" t="str">
            <v>3.2011</v>
          </cell>
          <cell r="BB292" t="str">
            <v>4.2011</v>
          </cell>
          <cell r="BC292" t="str">
            <v>1.2011</v>
          </cell>
        </row>
        <row r="293">
          <cell r="AM293">
            <v>760886.54</v>
          </cell>
          <cell r="AQ293">
            <v>5</v>
          </cell>
          <cell r="AT293" t="str">
            <v>СМР</v>
          </cell>
          <cell r="AW293">
            <v>40633</v>
          </cell>
          <cell r="AZ293" t="str">
            <v>3.2011</v>
          </cell>
          <cell r="BA293" t="str">
            <v>3.2011</v>
          </cell>
          <cell r="BB293" t="str">
            <v>4.2011</v>
          </cell>
          <cell r="BC293" t="str">
            <v>1.2011</v>
          </cell>
        </row>
        <row r="294">
          <cell r="AM294" t="str">
            <v/>
          </cell>
          <cell r="AQ294" t="str">
            <v/>
          </cell>
          <cell r="AT294" t="str">
            <v/>
          </cell>
          <cell r="AW294" t="str">
            <v/>
          </cell>
          <cell r="AZ294" t="str">
            <v/>
          </cell>
          <cell r="BA294" t="str">
            <v/>
          </cell>
          <cell r="BB294" t="str">
            <v/>
          </cell>
          <cell r="BC294" t="str">
            <v/>
          </cell>
        </row>
        <row r="295">
          <cell r="AM295" t="str">
            <v/>
          </cell>
          <cell r="AQ295" t="str">
            <v/>
          </cell>
          <cell r="AT295" t="str">
            <v/>
          </cell>
          <cell r="AW295" t="str">
            <v/>
          </cell>
          <cell r="AZ295" t="str">
            <v/>
          </cell>
          <cell r="BA295" t="str">
            <v/>
          </cell>
          <cell r="BB295" t="str">
            <v/>
          </cell>
          <cell r="BC295" t="str">
            <v/>
          </cell>
        </row>
        <row r="296">
          <cell r="AM296" t="str">
            <v/>
          </cell>
          <cell r="AQ296" t="str">
            <v/>
          </cell>
          <cell r="AT296" t="str">
            <v/>
          </cell>
          <cell r="AW296" t="str">
            <v/>
          </cell>
          <cell r="AZ296" t="str">
            <v/>
          </cell>
          <cell r="BA296" t="str">
            <v/>
          </cell>
          <cell r="BB296" t="str">
            <v/>
          </cell>
          <cell r="BC296" t="str">
            <v/>
          </cell>
        </row>
        <row r="297">
          <cell r="AM297">
            <v>433604.33</v>
          </cell>
          <cell r="AQ297">
            <v>5</v>
          </cell>
          <cell r="AT297" t="str">
            <v>СМР</v>
          </cell>
          <cell r="AW297">
            <v>40540</v>
          </cell>
          <cell r="AZ297" t="str">
            <v>12.2010</v>
          </cell>
          <cell r="BA297" t="str">
            <v>12.2010</v>
          </cell>
          <cell r="BB297" t="str">
            <v/>
          </cell>
          <cell r="BC297" t="str">
            <v>4.2010</v>
          </cell>
        </row>
        <row r="298">
          <cell r="AM298">
            <v>76089.77</v>
          </cell>
          <cell r="AQ298">
            <v>5</v>
          </cell>
          <cell r="AT298" t="str">
            <v>СМР</v>
          </cell>
          <cell r="AW298">
            <v>40542</v>
          </cell>
          <cell r="AZ298" t="str">
            <v>12.2010</v>
          </cell>
          <cell r="BA298" t="str">
            <v>12.2010</v>
          </cell>
          <cell r="BB298" t="str">
            <v/>
          </cell>
          <cell r="BC298" t="str">
            <v>4.2010</v>
          </cell>
        </row>
        <row r="299">
          <cell r="AM299" t="str">
            <v/>
          </cell>
          <cell r="AQ299">
            <v>5</v>
          </cell>
          <cell r="AT299" t="str">
            <v/>
          </cell>
          <cell r="AW299" t="str">
            <v/>
          </cell>
          <cell r="AZ299" t="str">
            <v/>
          </cell>
          <cell r="BA299" t="str">
            <v/>
          </cell>
          <cell r="BB299" t="str">
            <v/>
          </cell>
          <cell r="BC299" t="str">
            <v/>
          </cell>
        </row>
        <row r="300">
          <cell r="AM300" t="str">
            <v/>
          </cell>
          <cell r="AQ300">
            <v>6</v>
          </cell>
          <cell r="AT300" t="str">
            <v>СМР</v>
          </cell>
          <cell r="AW300" t="str">
            <v/>
          </cell>
          <cell r="AZ300" t="str">
            <v/>
          </cell>
          <cell r="BA300" t="str">
            <v/>
          </cell>
          <cell r="BB300" t="str">
            <v/>
          </cell>
          <cell r="BC300" t="str">
            <v/>
          </cell>
        </row>
        <row r="301">
          <cell r="AM301" t="str">
            <v/>
          </cell>
          <cell r="AQ301" t="str">
            <v/>
          </cell>
          <cell r="AT301" t="str">
            <v/>
          </cell>
          <cell r="AW301" t="str">
            <v/>
          </cell>
          <cell r="AZ301" t="str">
            <v/>
          </cell>
          <cell r="BA301" t="str">
            <v/>
          </cell>
          <cell r="BB301" t="str">
            <v/>
          </cell>
          <cell r="BC301" t="str">
            <v/>
          </cell>
        </row>
        <row r="302">
          <cell r="AM302" t="str">
            <v/>
          </cell>
          <cell r="AQ302" t="str">
            <v/>
          </cell>
          <cell r="AT302" t="str">
            <v/>
          </cell>
          <cell r="AW302" t="str">
            <v/>
          </cell>
          <cell r="AZ302" t="str">
            <v/>
          </cell>
          <cell r="BA302" t="str">
            <v/>
          </cell>
          <cell r="BB302" t="str">
            <v/>
          </cell>
          <cell r="BC302" t="str">
            <v/>
          </cell>
        </row>
        <row r="303">
          <cell r="AM303" t="str">
            <v/>
          </cell>
          <cell r="AQ303" t="str">
            <v/>
          </cell>
          <cell r="AT303" t="str">
            <v/>
          </cell>
          <cell r="AW303" t="str">
            <v/>
          </cell>
          <cell r="AZ303" t="str">
            <v/>
          </cell>
          <cell r="BA303" t="str">
            <v/>
          </cell>
          <cell r="BB303" t="str">
            <v/>
          </cell>
          <cell r="BC303" t="str">
            <v/>
          </cell>
        </row>
        <row r="304">
          <cell r="AM304" t="str">
            <v/>
          </cell>
          <cell r="AQ304" t="str">
            <v/>
          </cell>
          <cell r="AT304" t="str">
            <v/>
          </cell>
          <cell r="AW304" t="str">
            <v/>
          </cell>
          <cell r="AZ304" t="str">
            <v/>
          </cell>
          <cell r="BA304" t="str">
            <v/>
          </cell>
          <cell r="BB304" t="str">
            <v/>
          </cell>
          <cell r="BC304" t="str">
            <v/>
          </cell>
        </row>
        <row r="305">
          <cell r="AM305" t="str">
            <v/>
          </cell>
          <cell r="AQ305" t="str">
            <v/>
          </cell>
          <cell r="AT305" t="str">
            <v/>
          </cell>
          <cell r="AW305" t="str">
            <v/>
          </cell>
          <cell r="AZ305" t="str">
            <v/>
          </cell>
          <cell r="BA305" t="str">
            <v/>
          </cell>
          <cell r="BB305" t="str">
            <v/>
          </cell>
          <cell r="BC305" t="str">
            <v/>
          </cell>
        </row>
        <row r="306">
          <cell r="AM306" t="str">
            <v/>
          </cell>
          <cell r="AQ306" t="str">
            <v/>
          </cell>
          <cell r="AT306" t="str">
            <v/>
          </cell>
          <cell r="AW306" t="str">
            <v/>
          </cell>
          <cell r="AZ306" t="str">
            <v/>
          </cell>
          <cell r="BA306" t="str">
            <v/>
          </cell>
          <cell r="BB306" t="str">
            <v/>
          </cell>
          <cell r="BC306" t="str">
            <v/>
          </cell>
        </row>
        <row r="307">
          <cell r="AM307" t="str">
            <v/>
          </cell>
          <cell r="AQ307" t="str">
            <v/>
          </cell>
          <cell r="AT307" t="str">
            <v/>
          </cell>
          <cell r="AW307" t="str">
            <v/>
          </cell>
          <cell r="AZ307" t="str">
            <v/>
          </cell>
          <cell r="BA307" t="str">
            <v/>
          </cell>
          <cell r="BB307" t="str">
            <v/>
          </cell>
          <cell r="BC307" t="str">
            <v/>
          </cell>
        </row>
        <row r="308">
          <cell r="AM308" t="str">
            <v/>
          </cell>
          <cell r="AQ308" t="str">
            <v/>
          </cell>
          <cell r="AT308" t="str">
            <v/>
          </cell>
          <cell r="AW308" t="str">
            <v/>
          </cell>
          <cell r="AZ308" t="str">
            <v/>
          </cell>
          <cell r="BA308" t="str">
            <v/>
          </cell>
          <cell r="BB308" t="str">
            <v/>
          </cell>
          <cell r="BC308" t="str">
            <v/>
          </cell>
        </row>
        <row r="309">
          <cell r="AM309" t="str">
            <v/>
          </cell>
          <cell r="AQ309">
            <v>2</v>
          </cell>
          <cell r="AT309" t="str">
            <v/>
          </cell>
          <cell r="AW309" t="str">
            <v/>
          </cell>
          <cell r="AZ309" t="str">
            <v/>
          </cell>
          <cell r="BA309" t="str">
            <v/>
          </cell>
          <cell r="BB309" t="str">
            <v/>
          </cell>
          <cell r="BC309" t="str">
            <v/>
          </cell>
        </row>
        <row r="310">
          <cell r="AM310" t="str">
            <v/>
          </cell>
          <cell r="AQ310" t="str">
            <v/>
          </cell>
          <cell r="AT310" t="str">
            <v/>
          </cell>
          <cell r="AW310" t="str">
            <v/>
          </cell>
          <cell r="AZ310" t="str">
            <v/>
          </cell>
          <cell r="BA310" t="str">
            <v/>
          </cell>
          <cell r="BB310" t="str">
            <v/>
          </cell>
          <cell r="BC310" t="str">
            <v/>
          </cell>
        </row>
        <row r="311">
          <cell r="AM311" t="str">
            <v/>
          </cell>
          <cell r="AQ311" t="str">
            <v/>
          </cell>
          <cell r="AT311" t="str">
            <v/>
          </cell>
          <cell r="AW311" t="str">
            <v/>
          </cell>
          <cell r="AZ311" t="str">
            <v/>
          </cell>
          <cell r="BA311" t="str">
            <v/>
          </cell>
          <cell r="BB311" t="str">
            <v/>
          </cell>
          <cell r="BC311" t="str">
            <v/>
          </cell>
        </row>
        <row r="312">
          <cell r="AM312">
            <v>2353566.27</v>
          </cell>
          <cell r="AQ312">
            <v>2</v>
          </cell>
          <cell r="AT312" t="str">
            <v>СМР</v>
          </cell>
          <cell r="AW312">
            <v>40540</v>
          </cell>
          <cell r="AZ312" t="str">
            <v>12.2010</v>
          </cell>
          <cell r="BA312" t="str">
            <v>12.2010</v>
          </cell>
          <cell r="BB312" t="str">
            <v/>
          </cell>
          <cell r="BC312" t="str">
            <v>4.2010</v>
          </cell>
        </row>
        <row r="313">
          <cell r="AM313" t="str">
            <v/>
          </cell>
          <cell r="AQ313" t="str">
            <v/>
          </cell>
          <cell r="AT313" t="str">
            <v/>
          </cell>
          <cell r="AW313" t="str">
            <v/>
          </cell>
          <cell r="AZ313" t="str">
            <v/>
          </cell>
          <cell r="BA313" t="str">
            <v/>
          </cell>
          <cell r="BB313" t="str">
            <v/>
          </cell>
          <cell r="BC313" t="str">
            <v/>
          </cell>
        </row>
        <row r="314">
          <cell r="AM314" t="str">
            <v/>
          </cell>
          <cell r="AQ314" t="str">
            <v/>
          </cell>
          <cell r="AT314" t="str">
            <v/>
          </cell>
          <cell r="AW314" t="str">
            <v/>
          </cell>
          <cell r="AZ314" t="str">
            <v/>
          </cell>
          <cell r="BA314" t="str">
            <v/>
          </cell>
          <cell r="BB314" t="str">
            <v/>
          </cell>
          <cell r="BC314" t="str">
            <v/>
          </cell>
        </row>
        <row r="315">
          <cell r="AM315" t="str">
            <v/>
          </cell>
          <cell r="AQ315" t="str">
            <v/>
          </cell>
          <cell r="AT315" t="str">
            <v/>
          </cell>
          <cell r="AW315" t="str">
            <v/>
          </cell>
          <cell r="AZ315" t="str">
            <v/>
          </cell>
          <cell r="BA315" t="str">
            <v/>
          </cell>
          <cell r="BB315" t="str">
            <v/>
          </cell>
          <cell r="BC315" t="str">
            <v/>
          </cell>
        </row>
        <row r="316">
          <cell r="AM316" t="str">
            <v/>
          </cell>
          <cell r="AQ316" t="str">
            <v/>
          </cell>
          <cell r="AT316" t="str">
            <v/>
          </cell>
          <cell r="AW316" t="str">
            <v/>
          </cell>
          <cell r="AZ316" t="str">
            <v/>
          </cell>
          <cell r="BA316" t="str">
            <v/>
          </cell>
          <cell r="BB316" t="str">
            <v/>
          </cell>
          <cell r="BC316" t="str">
            <v/>
          </cell>
        </row>
        <row r="317">
          <cell r="AM317">
            <v>819889.17</v>
          </cell>
          <cell r="AQ317">
            <v>6</v>
          </cell>
          <cell r="AT317" t="str">
            <v>СМР</v>
          </cell>
          <cell r="AW317">
            <v>40540</v>
          </cell>
          <cell r="AZ317" t="str">
            <v>12.2010</v>
          </cell>
          <cell r="BA317" t="str">
            <v>12.2010</v>
          </cell>
          <cell r="BB317" t="str">
            <v/>
          </cell>
          <cell r="BC317" t="str">
            <v>4.2010</v>
          </cell>
        </row>
        <row r="318">
          <cell r="AM318">
            <v>1417900.6</v>
          </cell>
          <cell r="AQ318">
            <v>5</v>
          </cell>
          <cell r="AT318" t="str">
            <v>СМР</v>
          </cell>
          <cell r="AW318">
            <v>40540</v>
          </cell>
          <cell r="AZ318" t="str">
            <v>12.2010</v>
          </cell>
          <cell r="BA318" t="str">
            <v>12.2010</v>
          </cell>
          <cell r="BB318" t="str">
            <v/>
          </cell>
          <cell r="BC318" t="str">
            <v>4.2010</v>
          </cell>
        </row>
        <row r="319">
          <cell r="AM319" t="str">
            <v/>
          </cell>
          <cell r="AQ319" t="str">
            <v/>
          </cell>
          <cell r="AT319" t="str">
            <v/>
          </cell>
          <cell r="AW319" t="str">
            <v/>
          </cell>
          <cell r="AZ319" t="str">
            <v/>
          </cell>
          <cell r="BA319" t="str">
            <v/>
          </cell>
          <cell r="BB319" t="str">
            <v/>
          </cell>
          <cell r="BC319" t="str">
            <v/>
          </cell>
        </row>
        <row r="320">
          <cell r="AM320" t="str">
            <v/>
          </cell>
          <cell r="AQ320" t="str">
            <v/>
          </cell>
          <cell r="AT320" t="str">
            <v/>
          </cell>
          <cell r="AW320" t="str">
            <v/>
          </cell>
          <cell r="AZ320" t="str">
            <v/>
          </cell>
          <cell r="BA320" t="str">
            <v/>
          </cell>
          <cell r="BB320" t="str">
            <v/>
          </cell>
          <cell r="BC320" t="str">
            <v/>
          </cell>
        </row>
        <row r="321">
          <cell r="AM321">
            <v>940419.04</v>
          </cell>
          <cell r="AQ321">
            <v>6</v>
          </cell>
          <cell r="AT321" t="str">
            <v>СМР</v>
          </cell>
          <cell r="AW321">
            <v>40540</v>
          </cell>
          <cell r="AZ321" t="str">
            <v>12.2010</v>
          </cell>
          <cell r="BA321" t="str">
            <v>12.2010</v>
          </cell>
          <cell r="BB321" t="str">
            <v/>
          </cell>
          <cell r="BC321" t="str">
            <v>4.2010</v>
          </cell>
        </row>
        <row r="322">
          <cell r="AM322">
            <v>324625.13</v>
          </cell>
          <cell r="AQ322">
            <v>6</v>
          </cell>
          <cell r="AT322" t="str">
            <v>СМР</v>
          </cell>
          <cell r="AW322">
            <v>40633</v>
          </cell>
          <cell r="AZ322" t="str">
            <v>3.2011</v>
          </cell>
          <cell r="BA322" t="str">
            <v>3.2011</v>
          </cell>
          <cell r="BB322" t="str">
            <v>4.2011</v>
          </cell>
          <cell r="BC322" t="str">
            <v>1.2011</v>
          </cell>
        </row>
        <row r="323">
          <cell r="AM323">
            <v>1853995.85</v>
          </cell>
          <cell r="AQ323">
            <v>5</v>
          </cell>
          <cell r="AT323" t="str">
            <v>СМР</v>
          </cell>
          <cell r="AW323">
            <v>40540</v>
          </cell>
          <cell r="AZ323" t="str">
            <v>12.2010</v>
          </cell>
          <cell r="BA323" t="str">
            <v>12.2010</v>
          </cell>
          <cell r="BB323" t="str">
            <v/>
          </cell>
          <cell r="BC323" t="str">
            <v>4.2010</v>
          </cell>
        </row>
        <row r="324">
          <cell r="AM324">
            <v>654286.09</v>
          </cell>
          <cell r="AQ324">
            <v>5</v>
          </cell>
          <cell r="AT324" t="str">
            <v>СМР</v>
          </cell>
          <cell r="AW324">
            <v>40633</v>
          </cell>
          <cell r="AZ324" t="str">
            <v>3.2011</v>
          </cell>
          <cell r="BA324" t="str">
            <v>3.2011</v>
          </cell>
          <cell r="BB324" t="str">
            <v>4.2011</v>
          </cell>
          <cell r="BC324" t="str">
            <v>1.2011</v>
          </cell>
        </row>
        <row r="325">
          <cell r="AM325">
            <v>711261.38</v>
          </cell>
          <cell r="AQ325">
            <v>6</v>
          </cell>
          <cell r="AT325" t="str">
            <v>СМР</v>
          </cell>
          <cell r="AW325">
            <v>40592</v>
          </cell>
          <cell r="AZ325" t="str">
            <v>2.2011</v>
          </cell>
          <cell r="BA325" t="str">
            <v>2.2011</v>
          </cell>
          <cell r="BB325" t="str">
            <v>3.2011</v>
          </cell>
          <cell r="BC325" t="str">
            <v>1.2011</v>
          </cell>
        </row>
        <row r="326">
          <cell r="AM326">
            <v>1180606.18</v>
          </cell>
          <cell r="AQ326">
            <v>5</v>
          </cell>
          <cell r="AT326" t="str">
            <v>СМР</v>
          </cell>
          <cell r="AW326">
            <v>40633</v>
          </cell>
          <cell r="AZ326" t="str">
            <v>3.2011</v>
          </cell>
          <cell r="BA326" t="str">
            <v>3.2011</v>
          </cell>
          <cell r="BB326" t="str">
            <v>4.2011</v>
          </cell>
          <cell r="BC326" t="str">
            <v>1.2011</v>
          </cell>
        </row>
        <row r="327">
          <cell r="AM327">
            <v>738628.75</v>
          </cell>
          <cell r="AQ327">
            <v>2</v>
          </cell>
          <cell r="AT327" t="str">
            <v>СМР</v>
          </cell>
          <cell r="AW327" t="str">
            <v/>
          </cell>
          <cell r="AZ327" t="str">
            <v>6.2011</v>
          </cell>
          <cell r="BA327" t="str">
            <v/>
          </cell>
          <cell r="BB327" t="str">
            <v/>
          </cell>
          <cell r="BC327" t="str">
            <v/>
          </cell>
        </row>
        <row r="328">
          <cell r="AM328" t="str">
            <v/>
          </cell>
          <cell r="AQ328" t="str">
            <v/>
          </cell>
          <cell r="AT328" t="str">
            <v/>
          </cell>
          <cell r="AW328" t="str">
            <v/>
          </cell>
          <cell r="AZ328" t="str">
            <v/>
          </cell>
          <cell r="BA328" t="str">
            <v/>
          </cell>
          <cell r="BB328" t="str">
            <v/>
          </cell>
          <cell r="BC328" t="str">
            <v/>
          </cell>
        </row>
        <row r="329">
          <cell r="AM329">
            <v>1584775.92</v>
          </cell>
          <cell r="AQ329">
            <v>2</v>
          </cell>
          <cell r="AT329" t="str">
            <v>СМР</v>
          </cell>
          <cell r="AW329">
            <v>40542</v>
          </cell>
          <cell r="AZ329" t="str">
            <v>12.2010</v>
          </cell>
          <cell r="BA329" t="str">
            <v>12.2010</v>
          </cell>
          <cell r="BB329" t="str">
            <v/>
          </cell>
          <cell r="BC329" t="str">
            <v>4.2010</v>
          </cell>
        </row>
        <row r="330">
          <cell r="AM330" t="str">
            <v/>
          </cell>
          <cell r="AQ330">
            <v>2</v>
          </cell>
          <cell r="AT330" t="str">
            <v/>
          </cell>
          <cell r="AW330" t="str">
            <v/>
          </cell>
          <cell r="AZ330" t="str">
            <v/>
          </cell>
          <cell r="BA330" t="str">
            <v/>
          </cell>
          <cell r="BB330" t="str">
            <v/>
          </cell>
          <cell r="BC330" t="str">
            <v/>
          </cell>
        </row>
        <row r="331">
          <cell r="AM331">
            <v>227315.08</v>
          </cell>
          <cell r="AQ331">
            <v>2</v>
          </cell>
          <cell r="AT331" t="str">
            <v>СМР</v>
          </cell>
          <cell r="AW331">
            <v>40542</v>
          </cell>
          <cell r="AZ331" t="str">
            <v>12.2010</v>
          </cell>
          <cell r="BA331" t="str">
            <v>12.2010</v>
          </cell>
          <cell r="BB331" t="str">
            <v/>
          </cell>
          <cell r="BC331" t="str">
            <v>4.2010</v>
          </cell>
        </row>
        <row r="332">
          <cell r="AM332">
            <v>1654336.66</v>
          </cell>
          <cell r="AQ332">
            <v>2</v>
          </cell>
          <cell r="AT332" t="str">
            <v>СМР</v>
          </cell>
          <cell r="AZ332" t="str">
            <v>6.2011</v>
          </cell>
          <cell r="BA332" t="str">
            <v/>
          </cell>
          <cell r="BB332" t="str">
            <v/>
          </cell>
          <cell r="BC332" t="str">
            <v/>
          </cell>
        </row>
        <row r="333">
          <cell r="AM333">
            <v>249249.58</v>
          </cell>
          <cell r="AQ333">
            <v>2</v>
          </cell>
          <cell r="AT333" t="str">
            <v>СМР</v>
          </cell>
          <cell r="AZ333" t="str">
            <v>6.2011</v>
          </cell>
          <cell r="BA333" t="str">
            <v/>
          </cell>
          <cell r="BB333" t="str">
            <v/>
          </cell>
          <cell r="BC333" t="str">
            <v/>
          </cell>
        </row>
        <row r="334">
          <cell r="AM334" t="str">
            <v/>
          </cell>
          <cell r="AQ334" t="str">
            <v/>
          </cell>
          <cell r="AT334" t="str">
            <v/>
          </cell>
          <cell r="AW334" t="str">
            <v/>
          </cell>
          <cell r="AZ334" t="str">
            <v/>
          </cell>
          <cell r="BA334" t="str">
            <v/>
          </cell>
          <cell r="BB334" t="str">
            <v/>
          </cell>
          <cell r="BC334" t="str">
            <v/>
          </cell>
        </row>
        <row r="335">
          <cell r="AM335">
            <v>5121009.5</v>
          </cell>
          <cell r="AQ335">
            <v>2</v>
          </cell>
          <cell r="AT335" t="str">
            <v>СМР</v>
          </cell>
          <cell r="AZ335" t="str">
            <v>6.2011</v>
          </cell>
          <cell r="BA335" t="str">
            <v/>
          </cell>
          <cell r="BB335" t="str">
            <v/>
          </cell>
          <cell r="BC335" t="str">
            <v/>
          </cell>
        </row>
        <row r="336">
          <cell r="AM336">
            <v>175170.44</v>
          </cell>
          <cell r="AQ336">
            <v>2</v>
          </cell>
          <cell r="AT336" t="str">
            <v>СМР</v>
          </cell>
          <cell r="AW336">
            <v>40633</v>
          </cell>
          <cell r="AZ336" t="str">
            <v>3.2011</v>
          </cell>
          <cell r="BA336" t="str">
            <v>3.2011</v>
          </cell>
          <cell r="BB336" t="str">
            <v>4.2011</v>
          </cell>
          <cell r="BC336" t="str">
            <v>1.2011</v>
          </cell>
        </row>
        <row r="337">
          <cell r="AM337">
            <v>1487673.76</v>
          </cell>
          <cell r="AQ337">
            <v>2</v>
          </cell>
          <cell r="AT337" t="str">
            <v>СМР</v>
          </cell>
          <cell r="AW337">
            <v>40681</v>
          </cell>
          <cell r="AZ337" t="str">
            <v>4.2011</v>
          </cell>
          <cell r="BA337" t="str">
            <v>5.2011</v>
          </cell>
          <cell r="BB337" t="str">
            <v>5.2011</v>
          </cell>
          <cell r="BC337" t="str">
            <v>2.2011</v>
          </cell>
        </row>
        <row r="338">
          <cell r="AM338" t="str">
            <v/>
          </cell>
          <cell r="AQ338">
            <v>2</v>
          </cell>
          <cell r="AT338" t="str">
            <v/>
          </cell>
          <cell r="AW338" t="str">
            <v/>
          </cell>
          <cell r="AZ338" t="str">
            <v/>
          </cell>
          <cell r="BA338" t="str">
            <v/>
          </cell>
          <cell r="BB338" t="str">
            <v/>
          </cell>
          <cell r="BC338" t="str">
            <v/>
          </cell>
        </row>
        <row r="339">
          <cell r="AM339" t="str">
            <v/>
          </cell>
          <cell r="AQ339" t="str">
            <v/>
          </cell>
          <cell r="AT339" t="str">
            <v/>
          </cell>
          <cell r="AW339" t="str">
            <v/>
          </cell>
          <cell r="AZ339" t="str">
            <v/>
          </cell>
          <cell r="BA339" t="str">
            <v/>
          </cell>
          <cell r="BB339" t="str">
            <v/>
          </cell>
          <cell r="BC339" t="str">
            <v/>
          </cell>
        </row>
        <row r="340">
          <cell r="AM340" t="str">
            <v/>
          </cell>
          <cell r="AQ340" t="str">
            <v/>
          </cell>
          <cell r="AT340" t="str">
            <v/>
          </cell>
          <cell r="AW340" t="str">
            <v/>
          </cell>
          <cell r="AZ340" t="str">
            <v/>
          </cell>
          <cell r="BA340" t="str">
            <v/>
          </cell>
          <cell r="BB340" t="str">
            <v/>
          </cell>
          <cell r="BC340" t="str">
            <v/>
          </cell>
        </row>
        <row r="341">
          <cell r="AM341">
            <v>317202.59000000003</v>
          </cell>
          <cell r="AQ341">
            <v>2</v>
          </cell>
          <cell r="AT341" t="str">
            <v>СМР</v>
          </cell>
          <cell r="AZ341" t="str">
            <v>6.2011</v>
          </cell>
          <cell r="BA341" t="str">
            <v/>
          </cell>
          <cell r="BB341" t="str">
            <v/>
          </cell>
          <cell r="BC341" t="str">
            <v/>
          </cell>
        </row>
        <row r="342">
          <cell r="AM342" t="str">
            <v/>
          </cell>
          <cell r="AQ342" t="str">
            <v/>
          </cell>
          <cell r="AT342" t="str">
            <v/>
          </cell>
          <cell r="AW342" t="str">
            <v/>
          </cell>
          <cell r="AZ342" t="str">
            <v/>
          </cell>
          <cell r="BA342" t="str">
            <v/>
          </cell>
          <cell r="BB342" t="str">
            <v/>
          </cell>
          <cell r="BC342" t="str">
            <v/>
          </cell>
        </row>
        <row r="343">
          <cell r="AM343">
            <v>421171.76</v>
          </cell>
          <cell r="AQ343">
            <v>2</v>
          </cell>
          <cell r="AT343" t="str">
            <v>СМР</v>
          </cell>
          <cell r="AZ343" t="str">
            <v>6.2011</v>
          </cell>
          <cell r="BA343" t="str">
            <v/>
          </cell>
          <cell r="BB343" t="str">
            <v/>
          </cell>
          <cell r="BC343" t="str">
            <v/>
          </cell>
        </row>
        <row r="344">
          <cell r="AM344" t="str">
            <v/>
          </cell>
          <cell r="AQ344">
            <v>2</v>
          </cell>
          <cell r="AT344" t="str">
            <v/>
          </cell>
          <cell r="AW344" t="str">
            <v/>
          </cell>
          <cell r="AZ344" t="str">
            <v/>
          </cell>
          <cell r="BA344" t="str">
            <v/>
          </cell>
          <cell r="BB344" t="str">
            <v/>
          </cell>
          <cell r="BC344" t="str">
            <v/>
          </cell>
        </row>
        <row r="345">
          <cell r="AM345">
            <v>307091.40999999997</v>
          </cell>
          <cell r="AQ345">
            <v>2</v>
          </cell>
          <cell r="AT345" t="str">
            <v>СМР</v>
          </cell>
          <cell r="AZ345" t="str">
            <v>6.2011</v>
          </cell>
          <cell r="BA345" t="str">
            <v/>
          </cell>
          <cell r="BB345" t="str">
            <v/>
          </cell>
          <cell r="BC345" t="str">
            <v/>
          </cell>
        </row>
        <row r="346">
          <cell r="AM346" t="str">
            <v/>
          </cell>
          <cell r="AQ346" t="str">
            <v/>
          </cell>
          <cell r="AT346" t="str">
            <v/>
          </cell>
          <cell r="AW346" t="str">
            <v/>
          </cell>
          <cell r="AZ346" t="str">
            <v/>
          </cell>
          <cell r="BA346" t="str">
            <v/>
          </cell>
          <cell r="BB346" t="str">
            <v/>
          </cell>
          <cell r="BC346" t="str">
            <v/>
          </cell>
        </row>
        <row r="347">
          <cell r="AM347" t="str">
            <v/>
          </cell>
          <cell r="AQ347" t="str">
            <v/>
          </cell>
          <cell r="AT347" t="str">
            <v/>
          </cell>
          <cell r="AW347" t="str">
            <v/>
          </cell>
          <cell r="AZ347" t="str">
            <v/>
          </cell>
          <cell r="BA347" t="str">
            <v/>
          </cell>
          <cell r="BB347" t="str">
            <v/>
          </cell>
          <cell r="BC347" t="str">
            <v/>
          </cell>
        </row>
        <row r="348">
          <cell r="AM348" t="str">
            <v/>
          </cell>
          <cell r="AQ348" t="str">
            <v/>
          </cell>
          <cell r="AT348" t="str">
            <v/>
          </cell>
          <cell r="AW348" t="str">
            <v/>
          </cell>
          <cell r="AZ348" t="str">
            <v/>
          </cell>
          <cell r="BA348" t="str">
            <v/>
          </cell>
          <cell r="BB348" t="str">
            <v/>
          </cell>
          <cell r="BC348" t="str">
            <v/>
          </cell>
        </row>
        <row r="349">
          <cell r="AM349" t="str">
            <v/>
          </cell>
          <cell r="AQ349" t="str">
            <v/>
          </cell>
          <cell r="AT349" t="str">
            <v/>
          </cell>
          <cell r="AW349" t="str">
            <v/>
          </cell>
          <cell r="AZ349" t="str">
            <v/>
          </cell>
          <cell r="BA349" t="str">
            <v/>
          </cell>
          <cell r="BB349" t="str">
            <v/>
          </cell>
          <cell r="BC349" t="str">
            <v/>
          </cell>
        </row>
        <row r="350">
          <cell r="AM350" t="str">
            <v/>
          </cell>
          <cell r="AQ350" t="str">
            <v/>
          </cell>
          <cell r="AT350" t="str">
            <v/>
          </cell>
          <cell r="AW350" t="str">
            <v/>
          </cell>
          <cell r="AZ350" t="str">
            <v/>
          </cell>
          <cell r="BA350" t="str">
            <v/>
          </cell>
          <cell r="BB350" t="str">
            <v/>
          </cell>
          <cell r="BC350" t="str">
            <v/>
          </cell>
        </row>
        <row r="351">
          <cell r="AM351" t="str">
            <v/>
          </cell>
          <cell r="AQ351" t="str">
            <v/>
          </cell>
          <cell r="AT351" t="str">
            <v/>
          </cell>
          <cell r="AW351" t="str">
            <v/>
          </cell>
          <cell r="AZ351" t="str">
            <v/>
          </cell>
          <cell r="BA351" t="str">
            <v/>
          </cell>
          <cell r="BB351" t="str">
            <v/>
          </cell>
          <cell r="BC351" t="str">
            <v/>
          </cell>
        </row>
        <row r="352">
          <cell r="AM352">
            <v>218529.47</v>
          </cell>
          <cell r="AQ352">
            <v>2</v>
          </cell>
          <cell r="AT352" t="str">
            <v>СМР</v>
          </cell>
          <cell r="AW352">
            <v>40633</v>
          </cell>
          <cell r="AZ352" t="str">
            <v>3.2011</v>
          </cell>
          <cell r="BA352" t="str">
            <v>3.2011</v>
          </cell>
          <cell r="BB352" t="str">
            <v>4.2011</v>
          </cell>
          <cell r="BC352" t="str">
            <v>1.2011</v>
          </cell>
        </row>
        <row r="353">
          <cell r="AM353">
            <v>175170.44</v>
          </cell>
          <cell r="AQ353">
            <v>2</v>
          </cell>
          <cell r="AT353" t="str">
            <v>СМР</v>
          </cell>
          <cell r="AW353">
            <v>40633</v>
          </cell>
          <cell r="AZ353" t="str">
            <v>3.2011</v>
          </cell>
          <cell r="BA353" t="str">
            <v>3.2011</v>
          </cell>
          <cell r="BB353" t="str">
            <v>4.2011</v>
          </cell>
          <cell r="BC353" t="str">
            <v>1.2011</v>
          </cell>
        </row>
        <row r="354">
          <cell r="AM354">
            <v>281702.93</v>
          </cell>
          <cell r="AQ354">
            <v>2</v>
          </cell>
          <cell r="AT354" t="str">
            <v>СМР</v>
          </cell>
          <cell r="AW354">
            <v>40681</v>
          </cell>
          <cell r="AZ354" t="str">
            <v>4.2011</v>
          </cell>
          <cell r="BA354" t="str">
            <v>5.2011</v>
          </cell>
          <cell r="BB354" t="str">
            <v>5.2011</v>
          </cell>
          <cell r="BC354" t="str">
            <v>2.2011</v>
          </cell>
        </row>
        <row r="355">
          <cell r="AM355" t="str">
            <v/>
          </cell>
          <cell r="AQ355" t="str">
            <v/>
          </cell>
          <cell r="AT355" t="str">
            <v/>
          </cell>
          <cell r="AW355" t="str">
            <v/>
          </cell>
          <cell r="AZ355" t="str">
            <v/>
          </cell>
          <cell r="BA355" t="str">
            <v/>
          </cell>
          <cell r="BB355" t="str">
            <v/>
          </cell>
          <cell r="BC355" t="str">
            <v/>
          </cell>
        </row>
        <row r="356">
          <cell r="AM356" t="str">
            <v/>
          </cell>
          <cell r="AQ356" t="str">
            <v/>
          </cell>
          <cell r="AT356" t="str">
            <v/>
          </cell>
          <cell r="AW356" t="str">
            <v/>
          </cell>
          <cell r="AZ356" t="str">
            <v/>
          </cell>
          <cell r="BA356" t="str">
            <v/>
          </cell>
          <cell r="BB356" t="str">
            <v/>
          </cell>
          <cell r="BC356" t="str">
            <v/>
          </cell>
        </row>
        <row r="357">
          <cell r="AM357">
            <v>353098.52</v>
          </cell>
          <cell r="AQ357">
            <v>2</v>
          </cell>
          <cell r="AT357" t="str">
            <v>СМР</v>
          </cell>
          <cell r="AW357">
            <v>40681</v>
          </cell>
          <cell r="AZ357" t="str">
            <v>4.2011</v>
          </cell>
          <cell r="BA357" t="str">
            <v>5.2011</v>
          </cell>
          <cell r="BB357" t="str">
            <v>5.2011</v>
          </cell>
          <cell r="BC357" t="str">
            <v>2.2011</v>
          </cell>
        </row>
        <row r="358">
          <cell r="AM358" t="str">
            <v/>
          </cell>
          <cell r="AQ358" t="str">
            <v/>
          </cell>
          <cell r="AT358" t="str">
            <v/>
          </cell>
          <cell r="AW358" t="str">
            <v/>
          </cell>
          <cell r="AZ358" t="str">
            <v/>
          </cell>
          <cell r="BA358" t="str">
            <v/>
          </cell>
          <cell r="BB358" t="str">
            <v/>
          </cell>
          <cell r="BC358" t="str">
            <v/>
          </cell>
        </row>
        <row r="359">
          <cell r="AM359" t="str">
            <v/>
          </cell>
          <cell r="AQ359" t="str">
            <v/>
          </cell>
          <cell r="AT359" t="str">
            <v/>
          </cell>
          <cell r="AW359" t="str">
            <v/>
          </cell>
          <cell r="AZ359" t="str">
            <v/>
          </cell>
          <cell r="BA359" t="str">
            <v/>
          </cell>
          <cell r="BB359" t="str">
            <v/>
          </cell>
          <cell r="BC359" t="str">
            <v/>
          </cell>
        </row>
        <row r="360">
          <cell r="AM360" t="str">
            <v/>
          </cell>
          <cell r="AQ360">
            <v>2</v>
          </cell>
          <cell r="AT360" t="str">
            <v/>
          </cell>
          <cell r="AW360" t="str">
            <v/>
          </cell>
          <cell r="AZ360" t="str">
            <v/>
          </cell>
          <cell r="BA360" t="str">
            <v/>
          </cell>
          <cell r="BB360" t="str">
            <v/>
          </cell>
          <cell r="BC360" t="str">
            <v/>
          </cell>
        </row>
        <row r="361">
          <cell r="AM361" t="str">
            <v/>
          </cell>
          <cell r="AQ361" t="str">
            <v/>
          </cell>
          <cell r="AT361" t="str">
            <v/>
          </cell>
          <cell r="AW361" t="str">
            <v/>
          </cell>
          <cell r="AZ361" t="str">
            <v/>
          </cell>
          <cell r="BA361" t="str">
            <v/>
          </cell>
          <cell r="BB361" t="str">
            <v/>
          </cell>
          <cell r="BC361" t="str">
            <v/>
          </cell>
        </row>
        <row r="362">
          <cell r="AM362">
            <v>510245.81</v>
          </cell>
          <cell r="AQ362">
            <v>2</v>
          </cell>
          <cell r="AT362" t="str">
            <v>СМР</v>
          </cell>
          <cell r="AW362">
            <v>40681</v>
          </cell>
          <cell r="AZ362" t="str">
            <v>4.2011</v>
          </cell>
          <cell r="BA362" t="str">
            <v>5.2011</v>
          </cell>
          <cell r="BB362" t="str">
            <v>5.2011</v>
          </cell>
          <cell r="BC362" t="str">
            <v>2.2011</v>
          </cell>
        </row>
        <row r="363">
          <cell r="AM363" t="str">
            <v/>
          </cell>
          <cell r="AQ363">
            <v>2</v>
          </cell>
          <cell r="AT363" t="str">
            <v>СМР</v>
          </cell>
          <cell r="AW363" t="str">
            <v/>
          </cell>
          <cell r="AZ363" t="str">
            <v/>
          </cell>
          <cell r="BA363" t="str">
            <v/>
          </cell>
          <cell r="BB363" t="str">
            <v/>
          </cell>
          <cell r="BC363" t="str">
            <v/>
          </cell>
        </row>
        <row r="364">
          <cell r="AM364" t="str">
            <v/>
          </cell>
          <cell r="AQ364" t="str">
            <v/>
          </cell>
          <cell r="AT364" t="str">
            <v/>
          </cell>
          <cell r="AW364" t="str">
            <v/>
          </cell>
          <cell r="AZ364" t="str">
            <v/>
          </cell>
          <cell r="BA364" t="str">
            <v/>
          </cell>
          <cell r="BB364" t="str">
            <v/>
          </cell>
          <cell r="BC364" t="str">
            <v/>
          </cell>
        </row>
        <row r="365">
          <cell r="AM365" t="str">
            <v/>
          </cell>
          <cell r="AQ365" t="str">
            <v/>
          </cell>
          <cell r="AT365" t="str">
            <v/>
          </cell>
          <cell r="AW365" t="str">
            <v/>
          </cell>
          <cell r="AZ365" t="str">
            <v/>
          </cell>
          <cell r="BA365" t="str">
            <v/>
          </cell>
          <cell r="BB365" t="str">
            <v/>
          </cell>
          <cell r="BC365" t="str">
            <v/>
          </cell>
        </row>
        <row r="366">
          <cell r="AM366" t="str">
            <v/>
          </cell>
          <cell r="AQ366" t="str">
            <v/>
          </cell>
          <cell r="AT366" t="str">
            <v/>
          </cell>
          <cell r="AW366" t="str">
            <v/>
          </cell>
          <cell r="AZ366" t="str">
            <v/>
          </cell>
          <cell r="BA366" t="str">
            <v/>
          </cell>
          <cell r="BB366" t="str">
            <v/>
          </cell>
          <cell r="BC366" t="str">
            <v/>
          </cell>
        </row>
        <row r="367">
          <cell r="AM367" t="str">
            <v/>
          </cell>
          <cell r="AQ367" t="str">
            <v/>
          </cell>
          <cell r="AT367" t="str">
            <v/>
          </cell>
          <cell r="AW367" t="str">
            <v/>
          </cell>
          <cell r="AZ367" t="str">
            <v/>
          </cell>
          <cell r="BA367" t="str">
            <v/>
          </cell>
          <cell r="BB367" t="str">
            <v/>
          </cell>
          <cell r="BC367" t="str">
            <v/>
          </cell>
        </row>
        <row r="368">
          <cell r="AM368" t="str">
            <v/>
          </cell>
          <cell r="AQ368" t="str">
            <v/>
          </cell>
          <cell r="AT368" t="str">
            <v/>
          </cell>
          <cell r="AW368" t="str">
            <v/>
          </cell>
          <cell r="AZ368" t="str">
            <v/>
          </cell>
          <cell r="BA368" t="str">
            <v/>
          </cell>
          <cell r="BB368" t="str">
            <v/>
          </cell>
          <cell r="BC368" t="str">
            <v/>
          </cell>
        </row>
        <row r="369">
          <cell r="AM369" t="str">
            <v/>
          </cell>
          <cell r="AQ369">
            <v>2</v>
          </cell>
          <cell r="AT369" t="str">
            <v>СМР</v>
          </cell>
          <cell r="AW369" t="str">
            <v/>
          </cell>
          <cell r="AZ369" t="str">
            <v/>
          </cell>
          <cell r="BA369" t="str">
            <v/>
          </cell>
          <cell r="BB369" t="str">
            <v/>
          </cell>
          <cell r="BC369" t="str">
            <v/>
          </cell>
        </row>
        <row r="370">
          <cell r="AM370" t="str">
            <v/>
          </cell>
          <cell r="AQ370" t="str">
            <v/>
          </cell>
          <cell r="AT370" t="str">
            <v/>
          </cell>
          <cell r="AW370" t="str">
            <v/>
          </cell>
          <cell r="AZ370" t="str">
            <v/>
          </cell>
          <cell r="BA370" t="str">
            <v/>
          </cell>
          <cell r="BB370" t="str">
            <v/>
          </cell>
          <cell r="BC370" t="str">
            <v/>
          </cell>
        </row>
        <row r="371">
          <cell r="AM371" t="str">
            <v/>
          </cell>
          <cell r="AQ371">
            <v>2</v>
          </cell>
          <cell r="AT371" t="str">
            <v/>
          </cell>
          <cell r="AW371" t="str">
            <v/>
          </cell>
          <cell r="AZ371" t="str">
            <v/>
          </cell>
          <cell r="BA371" t="str">
            <v/>
          </cell>
          <cell r="BB371" t="str">
            <v/>
          </cell>
          <cell r="BC371" t="str">
            <v/>
          </cell>
        </row>
        <row r="372">
          <cell r="AM372" t="str">
            <v/>
          </cell>
          <cell r="AQ372">
            <v>2</v>
          </cell>
          <cell r="AT372" t="str">
            <v>СМР</v>
          </cell>
          <cell r="AW372" t="str">
            <v/>
          </cell>
          <cell r="AZ372" t="str">
            <v/>
          </cell>
          <cell r="BA372" t="str">
            <v/>
          </cell>
          <cell r="BB372" t="str">
            <v/>
          </cell>
          <cell r="BC372" t="str">
            <v/>
          </cell>
        </row>
        <row r="373">
          <cell r="AM373" t="str">
            <v/>
          </cell>
          <cell r="AQ373" t="str">
            <v/>
          </cell>
          <cell r="AT373" t="str">
            <v/>
          </cell>
          <cell r="AW373" t="str">
            <v/>
          </cell>
          <cell r="AZ373" t="str">
            <v/>
          </cell>
          <cell r="BA373" t="str">
            <v/>
          </cell>
          <cell r="BB373" t="str">
            <v/>
          </cell>
          <cell r="BC373" t="str">
            <v/>
          </cell>
        </row>
        <row r="374">
          <cell r="AM374" t="str">
            <v/>
          </cell>
          <cell r="AQ374">
            <v>2</v>
          </cell>
          <cell r="AT374" t="str">
            <v>СМР</v>
          </cell>
          <cell r="AW374" t="str">
            <v/>
          </cell>
          <cell r="AZ374" t="str">
            <v/>
          </cell>
          <cell r="BA374" t="str">
            <v/>
          </cell>
          <cell r="BB374" t="str">
            <v/>
          </cell>
          <cell r="BC374" t="str">
            <v/>
          </cell>
        </row>
        <row r="375">
          <cell r="AQ375" t="str">
            <v/>
          </cell>
          <cell r="AZ375" t="str">
            <v/>
          </cell>
          <cell r="BA375" t="str">
            <v/>
          </cell>
          <cell r="BB375" t="str">
            <v/>
          </cell>
          <cell r="BC375" t="str">
            <v/>
          </cell>
        </row>
        <row r="376">
          <cell r="AQ376" t="str">
            <v/>
          </cell>
          <cell r="AZ376" t="str">
            <v/>
          </cell>
          <cell r="BA376" t="str">
            <v/>
          </cell>
          <cell r="BB376" t="str">
            <v/>
          </cell>
          <cell r="BC376" t="str">
            <v/>
          </cell>
        </row>
        <row r="377">
          <cell r="AQ377" t="str">
            <v/>
          </cell>
          <cell r="AZ377" t="str">
            <v/>
          </cell>
          <cell r="BA377" t="str">
            <v/>
          </cell>
          <cell r="BB377" t="str">
            <v/>
          </cell>
          <cell r="BC377" t="str">
            <v/>
          </cell>
        </row>
        <row r="378">
          <cell r="AM378" t="str">
            <v/>
          </cell>
          <cell r="AQ378" t="str">
            <v/>
          </cell>
          <cell r="AT378" t="str">
            <v/>
          </cell>
          <cell r="AW378" t="str">
            <v/>
          </cell>
          <cell r="AZ378" t="str">
            <v/>
          </cell>
          <cell r="BA378" t="str">
            <v/>
          </cell>
          <cell r="BB378" t="str">
            <v/>
          </cell>
          <cell r="BC378" t="str">
            <v/>
          </cell>
        </row>
        <row r="379">
          <cell r="AM379" t="str">
            <v/>
          </cell>
          <cell r="AQ379">
            <v>2</v>
          </cell>
          <cell r="AT379" t="str">
            <v>СМР</v>
          </cell>
          <cell r="AW379" t="str">
            <v/>
          </cell>
          <cell r="AZ379" t="str">
            <v/>
          </cell>
          <cell r="BA379" t="str">
            <v/>
          </cell>
          <cell r="BB379" t="str">
            <v/>
          </cell>
          <cell r="BC379" t="str">
            <v/>
          </cell>
        </row>
        <row r="380">
          <cell r="AM380" t="str">
            <v/>
          </cell>
          <cell r="AQ380" t="str">
            <v/>
          </cell>
          <cell r="AT380" t="str">
            <v/>
          </cell>
          <cell r="AW380" t="str">
            <v/>
          </cell>
          <cell r="AZ380" t="str">
            <v/>
          </cell>
          <cell r="BA380" t="str">
            <v/>
          </cell>
          <cell r="BB380" t="str">
            <v/>
          </cell>
          <cell r="BC380" t="str">
            <v/>
          </cell>
        </row>
        <row r="381">
          <cell r="AM381" t="str">
            <v/>
          </cell>
          <cell r="AQ381" t="str">
            <v/>
          </cell>
          <cell r="AT381" t="str">
            <v/>
          </cell>
          <cell r="AW381" t="str">
            <v/>
          </cell>
          <cell r="AZ381" t="str">
            <v/>
          </cell>
          <cell r="BA381" t="str">
            <v/>
          </cell>
          <cell r="BB381" t="str">
            <v/>
          </cell>
          <cell r="BC381" t="str">
            <v/>
          </cell>
        </row>
        <row r="382">
          <cell r="AQ382" t="str">
            <v/>
          </cell>
          <cell r="AZ382" t="str">
            <v/>
          </cell>
          <cell r="BA382" t="str">
            <v/>
          </cell>
          <cell r="BB382" t="str">
            <v/>
          </cell>
          <cell r="BC382" t="str">
            <v/>
          </cell>
        </row>
        <row r="383">
          <cell r="AM383" t="str">
            <v/>
          </cell>
          <cell r="AQ383" t="str">
            <v/>
          </cell>
          <cell r="AT383" t="str">
            <v/>
          </cell>
          <cell r="AW383" t="str">
            <v/>
          </cell>
          <cell r="AZ383" t="str">
            <v/>
          </cell>
          <cell r="BA383" t="str">
            <v/>
          </cell>
          <cell r="BB383" t="str">
            <v/>
          </cell>
          <cell r="BC383" t="str">
            <v/>
          </cell>
        </row>
        <row r="384">
          <cell r="AQ384" t="str">
            <v/>
          </cell>
          <cell r="AZ384" t="str">
            <v/>
          </cell>
          <cell r="BA384" t="str">
            <v/>
          </cell>
          <cell r="BB384" t="str">
            <v/>
          </cell>
          <cell r="BC384" t="str">
            <v/>
          </cell>
        </row>
        <row r="385">
          <cell r="AQ385" t="str">
            <v/>
          </cell>
          <cell r="AZ385" t="str">
            <v/>
          </cell>
          <cell r="BA385" t="str">
            <v/>
          </cell>
          <cell r="BB385" t="str">
            <v/>
          </cell>
          <cell r="BC385" t="str">
            <v/>
          </cell>
        </row>
        <row r="386">
          <cell r="AQ386" t="str">
            <v/>
          </cell>
          <cell r="AZ386" t="str">
            <v/>
          </cell>
          <cell r="BA386" t="str">
            <v/>
          </cell>
          <cell r="BB386" t="str">
            <v/>
          </cell>
          <cell r="BC386" t="str">
            <v/>
          </cell>
        </row>
        <row r="387">
          <cell r="AQ387" t="str">
            <v/>
          </cell>
          <cell r="AZ387" t="str">
            <v/>
          </cell>
          <cell r="BA387" t="str">
            <v/>
          </cell>
          <cell r="BB387" t="str">
            <v/>
          </cell>
          <cell r="BC387" t="str">
            <v/>
          </cell>
        </row>
        <row r="388">
          <cell r="AQ388" t="str">
            <v/>
          </cell>
          <cell r="AZ388" t="str">
            <v/>
          </cell>
          <cell r="BA388" t="str">
            <v/>
          </cell>
          <cell r="BB388" t="str">
            <v/>
          </cell>
          <cell r="BC388" t="str">
            <v/>
          </cell>
        </row>
        <row r="389">
          <cell r="AQ389" t="str">
            <v/>
          </cell>
          <cell r="AZ389" t="str">
            <v/>
          </cell>
          <cell r="BA389" t="str">
            <v/>
          </cell>
          <cell r="BB389" t="str">
            <v/>
          </cell>
          <cell r="BC389" t="str">
            <v/>
          </cell>
        </row>
        <row r="390">
          <cell r="AQ390" t="str">
            <v/>
          </cell>
          <cell r="AZ390" t="str">
            <v/>
          </cell>
          <cell r="BA390" t="str">
            <v/>
          </cell>
          <cell r="BB390" t="str">
            <v/>
          </cell>
          <cell r="BC390" t="str">
            <v/>
          </cell>
        </row>
        <row r="391">
          <cell r="AQ391" t="str">
            <v/>
          </cell>
          <cell r="AZ391" t="str">
            <v/>
          </cell>
          <cell r="BA391" t="str">
            <v/>
          </cell>
          <cell r="BB391" t="str">
            <v/>
          </cell>
          <cell r="BC391" t="str">
            <v/>
          </cell>
        </row>
        <row r="392">
          <cell r="AQ392" t="str">
            <v/>
          </cell>
          <cell r="AZ392" t="str">
            <v/>
          </cell>
          <cell r="BA392" t="str">
            <v/>
          </cell>
          <cell r="BB392" t="str">
            <v/>
          </cell>
          <cell r="BC392" t="str">
            <v/>
          </cell>
        </row>
        <row r="393">
          <cell r="AQ393" t="str">
            <v/>
          </cell>
          <cell r="AZ393" t="str">
            <v/>
          </cell>
          <cell r="BA393" t="str">
            <v/>
          </cell>
          <cell r="BB393" t="str">
            <v/>
          </cell>
          <cell r="BC393" t="str">
            <v/>
          </cell>
        </row>
        <row r="394">
          <cell r="AM394" t="str">
            <v/>
          </cell>
          <cell r="AQ394" t="str">
            <v/>
          </cell>
          <cell r="AT394" t="str">
            <v/>
          </cell>
          <cell r="AW394" t="str">
            <v/>
          </cell>
          <cell r="AZ394" t="str">
            <v/>
          </cell>
          <cell r="BA394" t="str">
            <v/>
          </cell>
          <cell r="BB394" t="str">
            <v/>
          </cell>
          <cell r="BC394" t="str">
            <v/>
          </cell>
        </row>
        <row r="395">
          <cell r="AM395" t="str">
            <v/>
          </cell>
          <cell r="AQ395">
            <v>2</v>
          </cell>
          <cell r="AT395" t="str">
            <v>СМР</v>
          </cell>
          <cell r="AW395" t="str">
            <v/>
          </cell>
          <cell r="AZ395" t="str">
            <v/>
          </cell>
          <cell r="BA395" t="str">
            <v/>
          </cell>
          <cell r="BB395" t="str">
            <v/>
          </cell>
          <cell r="BC395" t="str">
            <v/>
          </cell>
        </row>
        <row r="396">
          <cell r="AM396" t="str">
            <v/>
          </cell>
          <cell r="AQ396" t="str">
            <v/>
          </cell>
          <cell r="AT396" t="str">
            <v/>
          </cell>
          <cell r="AW396" t="str">
            <v/>
          </cell>
          <cell r="AZ396" t="str">
            <v/>
          </cell>
          <cell r="BA396" t="str">
            <v/>
          </cell>
          <cell r="BB396" t="str">
            <v/>
          </cell>
          <cell r="BC396" t="str">
            <v/>
          </cell>
        </row>
        <row r="397">
          <cell r="AM397" t="str">
            <v/>
          </cell>
          <cell r="AQ397" t="str">
            <v/>
          </cell>
          <cell r="AT397" t="str">
            <v/>
          </cell>
          <cell r="AW397" t="str">
            <v/>
          </cell>
          <cell r="AZ397" t="str">
            <v/>
          </cell>
          <cell r="BA397" t="str">
            <v/>
          </cell>
          <cell r="BB397" t="str">
            <v/>
          </cell>
          <cell r="BC397" t="str">
            <v/>
          </cell>
        </row>
        <row r="398">
          <cell r="AM398" t="str">
            <v/>
          </cell>
          <cell r="AQ398" t="str">
            <v/>
          </cell>
          <cell r="AT398" t="str">
            <v/>
          </cell>
          <cell r="AW398" t="str">
            <v/>
          </cell>
          <cell r="AZ398" t="str">
            <v/>
          </cell>
          <cell r="BA398" t="str">
            <v/>
          </cell>
          <cell r="BB398" t="str">
            <v/>
          </cell>
          <cell r="BC398" t="str">
            <v/>
          </cell>
        </row>
        <row r="399">
          <cell r="AM399" t="str">
            <v/>
          </cell>
          <cell r="AQ399" t="str">
            <v/>
          </cell>
          <cell r="AT399" t="str">
            <v/>
          </cell>
          <cell r="AW399" t="str">
            <v/>
          </cell>
          <cell r="AZ399" t="str">
            <v/>
          </cell>
          <cell r="BA399" t="str">
            <v/>
          </cell>
          <cell r="BB399" t="str">
            <v/>
          </cell>
          <cell r="BC399" t="str">
            <v/>
          </cell>
        </row>
        <row r="400">
          <cell r="AM400" t="str">
            <v/>
          </cell>
          <cell r="AQ400" t="str">
            <v/>
          </cell>
          <cell r="AT400" t="str">
            <v/>
          </cell>
          <cell r="AW400" t="str">
            <v/>
          </cell>
          <cell r="AZ400" t="str">
            <v/>
          </cell>
          <cell r="BA400" t="str">
            <v/>
          </cell>
          <cell r="BB400" t="str">
            <v/>
          </cell>
          <cell r="BC400" t="str">
            <v/>
          </cell>
        </row>
        <row r="401">
          <cell r="AM401" t="str">
            <v/>
          </cell>
          <cell r="AQ401" t="str">
            <v/>
          </cell>
          <cell r="AT401" t="str">
            <v/>
          </cell>
          <cell r="AW401" t="str">
            <v/>
          </cell>
          <cell r="AZ401" t="str">
            <v/>
          </cell>
          <cell r="BA401" t="str">
            <v/>
          </cell>
          <cell r="BB401" t="str">
            <v/>
          </cell>
          <cell r="BC401" t="str">
            <v/>
          </cell>
        </row>
        <row r="402">
          <cell r="AM402" t="str">
            <v/>
          </cell>
          <cell r="AQ402" t="str">
            <v/>
          </cell>
          <cell r="AT402" t="str">
            <v/>
          </cell>
          <cell r="AW402" t="str">
            <v/>
          </cell>
          <cell r="AZ402" t="str">
            <v/>
          </cell>
          <cell r="BA402" t="str">
            <v/>
          </cell>
          <cell r="BB402" t="str">
            <v/>
          </cell>
          <cell r="BC402" t="str">
            <v/>
          </cell>
        </row>
        <row r="403">
          <cell r="AM403" t="str">
            <v/>
          </cell>
          <cell r="AQ403" t="str">
            <v/>
          </cell>
          <cell r="AT403" t="str">
            <v/>
          </cell>
          <cell r="AW403" t="str">
            <v/>
          </cell>
          <cell r="AZ403" t="str">
            <v/>
          </cell>
          <cell r="BA403" t="str">
            <v/>
          </cell>
          <cell r="BB403" t="str">
            <v/>
          </cell>
          <cell r="BC403" t="str">
            <v/>
          </cell>
        </row>
        <row r="404">
          <cell r="AM404" t="str">
            <v/>
          </cell>
          <cell r="AQ404" t="str">
            <v/>
          </cell>
          <cell r="AT404" t="str">
            <v/>
          </cell>
          <cell r="AW404" t="str">
            <v/>
          </cell>
          <cell r="AZ404" t="str">
            <v/>
          </cell>
          <cell r="BA404" t="str">
            <v/>
          </cell>
          <cell r="BB404" t="str">
            <v/>
          </cell>
          <cell r="BC404" t="str">
            <v/>
          </cell>
        </row>
        <row r="405">
          <cell r="AM405" t="str">
            <v/>
          </cell>
          <cell r="AQ405" t="str">
            <v/>
          </cell>
          <cell r="AT405" t="str">
            <v/>
          </cell>
          <cell r="AW405" t="str">
            <v/>
          </cell>
          <cell r="AZ405" t="str">
            <v/>
          </cell>
          <cell r="BA405" t="str">
            <v/>
          </cell>
          <cell r="BB405" t="str">
            <v/>
          </cell>
          <cell r="BC405" t="str">
            <v/>
          </cell>
        </row>
        <row r="406">
          <cell r="AM406" t="str">
            <v/>
          </cell>
          <cell r="AQ406" t="str">
            <v/>
          </cell>
          <cell r="AT406" t="str">
            <v/>
          </cell>
          <cell r="AW406" t="str">
            <v/>
          </cell>
          <cell r="AZ406" t="str">
            <v/>
          </cell>
          <cell r="BA406" t="str">
            <v/>
          </cell>
          <cell r="BB406" t="str">
            <v/>
          </cell>
          <cell r="BC406" t="str">
            <v/>
          </cell>
        </row>
        <row r="407">
          <cell r="AM407" t="str">
            <v/>
          </cell>
          <cell r="AQ407" t="str">
            <v/>
          </cell>
          <cell r="AT407" t="str">
            <v/>
          </cell>
          <cell r="AW407" t="str">
            <v/>
          </cell>
          <cell r="AZ407" t="str">
            <v/>
          </cell>
          <cell r="BA407" t="str">
            <v/>
          </cell>
          <cell r="BB407" t="str">
            <v/>
          </cell>
          <cell r="BC407" t="str">
            <v/>
          </cell>
        </row>
        <row r="408">
          <cell r="AM408" t="str">
            <v/>
          </cell>
          <cell r="AQ408" t="str">
            <v/>
          </cell>
          <cell r="AT408" t="str">
            <v/>
          </cell>
          <cell r="AW408" t="str">
            <v/>
          </cell>
          <cell r="AZ408" t="str">
            <v/>
          </cell>
          <cell r="BA408" t="str">
            <v/>
          </cell>
          <cell r="BB408" t="str">
            <v/>
          </cell>
          <cell r="BC408" t="str">
            <v/>
          </cell>
        </row>
        <row r="409">
          <cell r="AM409" t="str">
            <v/>
          </cell>
          <cell r="AQ409" t="str">
            <v/>
          </cell>
          <cell r="AT409" t="str">
            <v/>
          </cell>
          <cell r="AW409" t="str">
            <v/>
          </cell>
          <cell r="AZ409" t="str">
            <v/>
          </cell>
          <cell r="BA409" t="str">
            <v/>
          </cell>
          <cell r="BB409" t="str">
            <v/>
          </cell>
          <cell r="BC409" t="str">
            <v/>
          </cell>
        </row>
        <row r="410">
          <cell r="AM410" t="str">
            <v/>
          </cell>
          <cell r="AQ410" t="str">
            <v/>
          </cell>
          <cell r="AT410" t="str">
            <v/>
          </cell>
          <cell r="AW410" t="str">
            <v/>
          </cell>
          <cell r="AZ410" t="str">
            <v/>
          </cell>
          <cell r="BA410" t="str">
            <v/>
          </cell>
          <cell r="BB410" t="str">
            <v/>
          </cell>
          <cell r="BC410" t="str">
            <v/>
          </cell>
        </row>
        <row r="411">
          <cell r="AM411" t="str">
            <v/>
          </cell>
          <cell r="AQ411" t="str">
            <v/>
          </cell>
          <cell r="AT411" t="str">
            <v/>
          </cell>
          <cell r="AW411" t="str">
            <v/>
          </cell>
          <cell r="AZ411" t="str">
            <v/>
          </cell>
          <cell r="BA411" t="str">
            <v/>
          </cell>
          <cell r="BB411" t="str">
            <v/>
          </cell>
          <cell r="BC411" t="str">
            <v/>
          </cell>
        </row>
        <row r="412">
          <cell r="AM412" t="str">
            <v/>
          </cell>
          <cell r="AQ412" t="str">
            <v/>
          </cell>
          <cell r="AT412" t="str">
            <v/>
          </cell>
          <cell r="AW412" t="str">
            <v/>
          </cell>
          <cell r="AZ412" t="str">
            <v/>
          </cell>
          <cell r="BA412" t="str">
            <v/>
          </cell>
          <cell r="BB412" t="str">
            <v/>
          </cell>
          <cell r="BC412" t="str">
            <v/>
          </cell>
        </row>
        <row r="413">
          <cell r="AM413" t="str">
            <v/>
          </cell>
          <cell r="AQ413" t="str">
            <v/>
          </cell>
          <cell r="AT413" t="str">
            <v/>
          </cell>
          <cell r="AW413" t="str">
            <v/>
          </cell>
          <cell r="AZ413" t="str">
            <v/>
          </cell>
          <cell r="BA413" t="str">
            <v/>
          </cell>
          <cell r="BB413" t="str">
            <v/>
          </cell>
          <cell r="BC413" t="str">
            <v/>
          </cell>
        </row>
        <row r="414">
          <cell r="AM414" t="str">
            <v/>
          </cell>
          <cell r="AQ414" t="str">
            <v/>
          </cell>
          <cell r="AT414" t="str">
            <v/>
          </cell>
          <cell r="AW414" t="str">
            <v/>
          </cell>
          <cell r="AZ414" t="str">
            <v/>
          </cell>
          <cell r="BA414" t="str">
            <v/>
          </cell>
          <cell r="BB414" t="str">
            <v/>
          </cell>
          <cell r="BC414" t="str">
            <v/>
          </cell>
        </row>
        <row r="415">
          <cell r="AM415" t="str">
            <v/>
          </cell>
          <cell r="AQ415" t="str">
            <v/>
          </cell>
          <cell r="AT415" t="str">
            <v/>
          </cell>
          <cell r="AW415" t="str">
            <v/>
          </cell>
          <cell r="AZ415" t="str">
            <v/>
          </cell>
          <cell r="BA415" t="str">
            <v/>
          </cell>
          <cell r="BB415" t="str">
            <v/>
          </cell>
          <cell r="BC415" t="str">
            <v/>
          </cell>
        </row>
        <row r="416">
          <cell r="AM416" t="str">
            <v/>
          </cell>
          <cell r="AQ416" t="str">
            <v/>
          </cell>
          <cell r="AT416" t="str">
            <v/>
          </cell>
          <cell r="AW416" t="str">
            <v/>
          </cell>
          <cell r="AZ416" t="str">
            <v/>
          </cell>
          <cell r="BA416" t="str">
            <v/>
          </cell>
          <cell r="BB416" t="str">
            <v/>
          </cell>
          <cell r="BC416" t="str">
            <v/>
          </cell>
        </row>
        <row r="417">
          <cell r="AM417" t="str">
            <v/>
          </cell>
          <cell r="AQ417" t="str">
            <v/>
          </cell>
          <cell r="AT417" t="str">
            <v/>
          </cell>
          <cell r="AW417" t="str">
            <v/>
          </cell>
          <cell r="AZ417" t="str">
            <v/>
          </cell>
          <cell r="BA417" t="str">
            <v/>
          </cell>
          <cell r="BB417" t="str">
            <v/>
          </cell>
          <cell r="BC417" t="str">
            <v/>
          </cell>
        </row>
        <row r="418">
          <cell r="AM418" t="str">
            <v/>
          </cell>
          <cell r="AQ418" t="str">
            <v/>
          </cell>
          <cell r="AT418" t="str">
            <v/>
          </cell>
          <cell r="AW418" t="str">
            <v/>
          </cell>
          <cell r="AZ418" t="str">
            <v/>
          </cell>
          <cell r="BA418" t="str">
            <v/>
          </cell>
          <cell r="BB418" t="str">
            <v/>
          </cell>
          <cell r="BC418" t="str">
            <v/>
          </cell>
        </row>
        <row r="419">
          <cell r="AM419" t="str">
            <v/>
          </cell>
          <cell r="AQ419" t="str">
            <v/>
          </cell>
          <cell r="AT419" t="str">
            <v/>
          </cell>
          <cell r="AW419" t="str">
            <v/>
          </cell>
          <cell r="AZ419" t="str">
            <v/>
          </cell>
          <cell r="BA419" t="str">
            <v/>
          </cell>
          <cell r="BB419" t="str">
            <v/>
          </cell>
          <cell r="BC419" t="str">
            <v/>
          </cell>
        </row>
        <row r="420">
          <cell r="AM420" t="str">
            <v/>
          </cell>
          <cell r="AQ420">
            <v>10</v>
          </cell>
          <cell r="AT420" t="str">
            <v>СМР</v>
          </cell>
          <cell r="AW420" t="str">
            <v/>
          </cell>
          <cell r="AZ420" t="str">
            <v/>
          </cell>
          <cell r="BA420" t="str">
            <v/>
          </cell>
          <cell r="BB420" t="str">
            <v/>
          </cell>
          <cell r="BC420" t="str">
            <v/>
          </cell>
        </row>
        <row r="421">
          <cell r="AM421" t="str">
            <v/>
          </cell>
          <cell r="AQ421" t="str">
            <v/>
          </cell>
          <cell r="AT421" t="str">
            <v/>
          </cell>
          <cell r="AW421" t="str">
            <v/>
          </cell>
          <cell r="AZ421" t="str">
            <v/>
          </cell>
          <cell r="BA421" t="str">
            <v/>
          </cell>
          <cell r="BB421" t="str">
            <v/>
          </cell>
          <cell r="BC421" t="str">
            <v/>
          </cell>
        </row>
        <row r="422">
          <cell r="AM422" t="str">
            <v/>
          </cell>
          <cell r="AQ422" t="str">
            <v/>
          </cell>
          <cell r="AT422" t="str">
            <v/>
          </cell>
          <cell r="AW422" t="str">
            <v/>
          </cell>
          <cell r="AZ422" t="str">
            <v/>
          </cell>
          <cell r="BA422" t="str">
            <v/>
          </cell>
          <cell r="BB422" t="str">
            <v/>
          </cell>
          <cell r="BC422" t="str">
            <v/>
          </cell>
        </row>
        <row r="423">
          <cell r="AM423" t="str">
            <v/>
          </cell>
          <cell r="AQ423" t="str">
            <v/>
          </cell>
          <cell r="AT423" t="str">
            <v/>
          </cell>
          <cell r="AW423" t="str">
            <v/>
          </cell>
          <cell r="AZ423" t="str">
            <v/>
          </cell>
          <cell r="BA423" t="str">
            <v/>
          </cell>
          <cell r="BB423" t="str">
            <v/>
          </cell>
          <cell r="BC423" t="str">
            <v/>
          </cell>
        </row>
        <row r="424">
          <cell r="AM424" t="str">
            <v/>
          </cell>
          <cell r="AQ424" t="str">
            <v/>
          </cell>
          <cell r="AT424" t="str">
            <v/>
          </cell>
          <cell r="AW424" t="str">
            <v/>
          </cell>
          <cell r="AZ424" t="str">
            <v/>
          </cell>
          <cell r="BA424" t="str">
            <v/>
          </cell>
          <cell r="BB424" t="str">
            <v/>
          </cell>
          <cell r="BC424" t="str">
            <v/>
          </cell>
        </row>
        <row r="425">
          <cell r="AM425" t="str">
            <v/>
          </cell>
          <cell r="AQ425">
            <v>10</v>
          </cell>
          <cell r="AT425" t="str">
            <v>СМР</v>
          </cell>
          <cell r="AW425" t="str">
            <v/>
          </cell>
          <cell r="AZ425" t="str">
            <v/>
          </cell>
          <cell r="BA425" t="str">
            <v/>
          </cell>
          <cell r="BB425" t="str">
            <v/>
          </cell>
          <cell r="BC425" t="str">
            <v/>
          </cell>
        </row>
        <row r="426">
          <cell r="AM426">
            <v>1690247.71</v>
          </cell>
          <cell r="AQ426">
            <v>10</v>
          </cell>
          <cell r="AT426" t="str">
            <v>СМР</v>
          </cell>
          <cell r="AW426">
            <v>40711</v>
          </cell>
          <cell r="AZ426" t="str">
            <v>6.2011</v>
          </cell>
          <cell r="BA426" t="str">
            <v>6.2011</v>
          </cell>
          <cell r="BB426" t="str">
            <v>1.1900</v>
          </cell>
          <cell r="BC426" t="str">
            <v>2.2011</v>
          </cell>
        </row>
        <row r="427">
          <cell r="AM427">
            <v>411537.75</v>
          </cell>
          <cell r="AQ427">
            <v>10</v>
          </cell>
          <cell r="AT427" t="str">
            <v>СМР</v>
          </cell>
          <cell r="AW427">
            <v>40711</v>
          </cell>
          <cell r="AZ427" t="str">
            <v>6.2011</v>
          </cell>
          <cell r="BA427" t="str">
            <v>6.2011</v>
          </cell>
          <cell r="BB427" t="str">
            <v>1.1900</v>
          </cell>
          <cell r="BC427" t="str">
            <v>2.2011</v>
          </cell>
        </row>
        <row r="428">
          <cell r="AM428" t="str">
            <v/>
          </cell>
          <cell r="AQ428">
            <v>10</v>
          </cell>
          <cell r="AT428" t="str">
            <v>СМР</v>
          </cell>
          <cell r="AW428" t="str">
            <v/>
          </cell>
          <cell r="AZ428" t="str">
            <v/>
          </cell>
          <cell r="BA428" t="str">
            <v/>
          </cell>
          <cell r="BB428" t="str">
            <v/>
          </cell>
          <cell r="BC428" t="str">
            <v/>
          </cell>
        </row>
        <row r="429">
          <cell r="AM429" t="str">
            <v/>
          </cell>
          <cell r="AQ429">
            <v>10</v>
          </cell>
          <cell r="AT429" t="str">
            <v>СМР</v>
          </cell>
          <cell r="AW429" t="str">
            <v/>
          </cell>
          <cell r="AZ429" t="str">
            <v/>
          </cell>
          <cell r="BA429" t="str">
            <v/>
          </cell>
          <cell r="BB429" t="str">
            <v/>
          </cell>
          <cell r="BC429" t="str">
            <v/>
          </cell>
        </row>
        <row r="430">
          <cell r="AM430" t="str">
            <v/>
          </cell>
          <cell r="AQ430" t="str">
            <v/>
          </cell>
          <cell r="AT430" t="str">
            <v/>
          </cell>
          <cell r="AW430" t="str">
            <v/>
          </cell>
          <cell r="AZ430" t="str">
            <v/>
          </cell>
          <cell r="BA430" t="str">
            <v/>
          </cell>
          <cell r="BB430" t="str">
            <v/>
          </cell>
          <cell r="BC430" t="str">
            <v/>
          </cell>
        </row>
        <row r="431">
          <cell r="AM431" t="str">
            <v/>
          </cell>
          <cell r="AQ431" t="str">
            <v/>
          </cell>
          <cell r="AT431" t="str">
            <v/>
          </cell>
          <cell r="AW431" t="str">
            <v/>
          </cell>
          <cell r="AZ431" t="str">
            <v/>
          </cell>
          <cell r="BA431" t="str">
            <v/>
          </cell>
          <cell r="BB431" t="str">
            <v/>
          </cell>
          <cell r="BC431" t="str">
            <v/>
          </cell>
        </row>
        <row r="432">
          <cell r="AM432" t="str">
            <v/>
          </cell>
          <cell r="AQ432" t="str">
            <v/>
          </cell>
          <cell r="AT432" t="str">
            <v/>
          </cell>
          <cell r="AW432" t="str">
            <v/>
          </cell>
          <cell r="AZ432" t="str">
            <v/>
          </cell>
          <cell r="BA432" t="str">
            <v/>
          </cell>
          <cell r="BB432" t="str">
            <v/>
          </cell>
          <cell r="BC432" t="str">
            <v/>
          </cell>
        </row>
        <row r="433">
          <cell r="AM433" t="str">
            <v/>
          </cell>
          <cell r="AQ433" t="str">
            <v/>
          </cell>
          <cell r="AT433" t="str">
            <v/>
          </cell>
          <cell r="AW433" t="str">
            <v/>
          </cell>
          <cell r="AZ433" t="str">
            <v/>
          </cell>
          <cell r="BA433" t="str">
            <v/>
          </cell>
          <cell r="BB433" t="str">
            <v/>
          </cell>
          <cell r="BC433" t="str">
            <v/>
          </cell>
        </row>
        <row r="434">
          <cell r="AM434" t="str">
            <v/>
          </cell>
          <cell r="AQ434" t="str">
            <v/>
          </cell>
          <cell r="AT434" t="str">
            <v/>
          </cell>
          <cell r="AW434" t="str">
            <v/>
          </cell>
          <cell r="AZ434" t="str">
            <v/>
          </cell>
          <cell r="BA434" t="str">
            <v/>
          </cell>
          <cell r="BB434" t="str">
            <v/>
          </cell>
          <cell r="BC434" t="str">
            <v/>
          </cell>
        </row>
        <row r="435">
          <cell r="AM435" t="str">
            <v/>
          </cell>
          <cell r="AQ435" t="str">
            <v/>
          </cell>
          <cell r="AT435" t="str">
            <v/>
          </cell>
          <cell r="AW435" t="str">
            <v/>
          </cell>
          <cell r="AZ435" t="str">
            <v/>
          </cell>
          <cell r="BA435" t="str">
            <v/>
          </cell>
          <cell r="BB435" t="str">
            <v/>
          </cell>
          <cell r="BC435" t="str">
            <v/>
          </cell>
        </row>
        <row r="436">
          <cell r="AM436" t="str">
            <v/>
          </cell>
          <cell r="AQ436" t="str">
            <v/>
          </cell>
          <cell r="AT436" t="str">
            <v/>
          </cell>
          <cell r="AW436" t="str">
            <v/>
          </cell>
          <cell r="AZ436" t="str">
            <v/>
          </cell>
          <cell r="BA436" t="str">
            <v/>
          </cell>
          <cell r="BB436" t="str">
            <v/>
          </cell>
          <cell r="BC436" t="str">
            <v/>
          </cell>
        </row>
        <row r="437">
          <cell r="AM437" t="str">
            <v/>
          </cell>
          <cell r="AQ437" t="str">
            <v/>
          </cell>
          <cell r="AT437" t="str">
            <v/>
          </cell>
          <cell r="AW437" t="str">
            <v/>
          </cell>
          <cell r="AZ437" t="str">
            <v/>
          </cell>
          <cell r="BA437" t="str">
            <v/>
          </cell>
          <cell r="BB437" t="str">
            <v/>
          </cell>
          <cell r="BC437" t="str">
            <v/>
          </cell>
        </row>
        <row r="438">
          <cell r="AM438" t="str">
            <v/>
          </cell>
          <cell r="AQ438" t="str">
            <v/>
          </cell>
          <cell r="AT438" t="str">
            <v/>
          </cell>
          <cell r="AW438" t="str">
            <v/>
          </cell>
          <cell r="AZ438" t="str">
            <v/>
          </cell>
          <cell r="BA438" t="str">
            <v/>
          </cell>
          <cell r="BB438" t="str">
            <v/>
          </cell>
          <cell r="BC438" t="str">
            <v/>
          </cell>
        </row>
        <row r="439">
          <cell r="AM439" t="str">
            <v/>
          </cell>
          <cell r="AQ439" t="str">
            <v/>
          </cell>
          <cell r="AT439" t="str">
            <v/>
          </cell>
          <cell r="AW439" t="str">
            <v/>
          </cell>
          <cell r="AZ439" t="str">
            <v/>
          </cell>
          <cell r="BA439" t="str">
            <v/>
          </cell>
          <cell r="BB439" t="str">
            <v/>
          </cell>
          <cell r="BC439" t="str">
            <v/>
          </cell>
        </row>
        <row r="440">
          <cell r="AM440" t="str">
            <v/>
          </cell>
          <cell r="AQ440" t="str">
            <v/>
          </cell>
          <cell r="AT440" t="str">
            <v/>
          </cell>
          <cell r="AW440" t="str">
            <v/>
          </cell>
          <cell r="AZ440" t="str">
            <v/>
          </cell>
          <cell r="BA440" t="str">
            <v/>
          </cell>
          <cell r="BB440" t="str">
            <v/>
          </cell>
          <cell r="BC440" t="str">
            <v/>
          </cell>
        </row>
        <row r="441">
          <cell r="AM441" t="str">
            <v/>
          </cell>
          <cell r="AQ441" t="str">
            <v/>
          </cell>
          <cell r="AT441" t="str">
            <v/>
          </cell>
          <cell r="AW441" t="str">
            <v/>
          </cell>
          <cell r="AZ441" t="str">
            <v/>
          </cell>
          <cell r="BA441" t="str">
            <v/>
          </cell>
          <cell r="BB441" t="str">
            <v/>
          </cell>
          <cell r="BC441" t="str">
            <v/>
          </cell>
        </row>
        <row r="442">
          <cell r="AM442" t="str">
            <v/>
          </cell>
          <cell r="AQ442" t="str">
            <v/>
          </cell>
          <cell r="AT442" t="str">
            <v/>
          </cell>
          <cell r="AW442" t="str">
            <v/>
          </cell>
          <cell r="AZ442" t="str">
            <v/>
          </cell>
          <cell r="BA442" t="str">
            <v/>
          </cell>
          <cell r="BB442" t="str">
            <v/>
          </cell>
          <cell r="BC442" t="str">
            <v/>
          </cell>
        </row>
        <row r="443">
          <cell r="AM443" t="str">
            <v/>
          </cell>
          <cell r="AQ443" t="str">
            <v/>
          </cell>
          <cell r="AT443" t="str">
            <v/>
          </cell>
          <cell r="AW443" t="str">
            <v/>
          </cell>
          <cell r="AZ443" t="str">
            <v/>
          </cell>
          <cell r="BA443" t="str">
            <v/>
          </cell>
          <cell r="BB443" t="str">
            <v/>
          </cell>
          <cell r="BC443" t="str">
            <v/>
          </cell>
        </row>
        <row r="444">
          <cell r="AM444" t="str">
            <v/>
          </cell>
          <cell r="AQ444" t="str">
            <v/>
          </cell>
          <cell r="AT444" t="str">
            <v/>
          </cell>
          <cell r="AW444" t="str">
            <v/>
          </cell>
          <cell r="AZ444" t="str">
            <v/>
          </cell>
          <cell r="BA444" t="str">
            <v/>
          </cell>
          <cell r="BB444" t="str">
            <v/>
          </cell>
          <cell r="BC444" t="str">
            <v/>
          </cell>
        </row>
        <row r="445">
          <cell r="AM445" t="str">
            <v/>
          </cell>
          <cell r="AQ445" t="str">
            <v/>
          </cell>
          <cell r="AT445" t="str">
            <v/>
          </cell>
          <cell r="AW445" t="str">
            <v/>
          </cell>
          <cell r="AZ445" t="str">
            <v/>
          </cell>
          <cell r="BA445" t="str">
            <v/>
          </cell>
          <cell r="BB445" t="str">
            <v/>
          </cell>
          <cell r="BC445" t="str">
            <v/>
          </cell>
        </row>
        <row r="446">
          <cell r="AM446">
            <v>2101785.4500000002</v>
          </cell>
          <cell r="AQ446">
            <v>10</v>
          </cell>
          <cell r="AT446" t="str">
            <v>СМР</v>
          </cell>
          <cell r="AW446" t="str">
            <v/>
          </cell>
          <cell r="AZ446" t="str">
            <v>6.2011</v>
          </cell>
          <cell r="BA446" t="str">
            <v/>
          </cell>
          <cell r="BB446" t="str">
            <v/>
          </cell>
          <cell r="BC446" t="str">
            <v/>
          </cell>
        </row>
        <row r="447">
          <cell r="AM447" t="str">
            <v/>
          </cell>
          <cell r="AQ447" t="str">
            <v/>
          </cell>
          <cell r="AT447" t="str">
            <v/>
          </cell>
          <cell r="AW447" t="str">
            <v/>
          </cell>
          <cell r="AZ447" t="str">
            <v/>
          </cell>
          <cell r="BA447" t="str">
            <v/>
          </cell>
          <cell r="BB447" t="str">
            <v/>
          </cell>
          <cell r="BC447" t="str">
            <v/>
          </cell>
        </row>
        <row r="448">
          <cell r="AM448" t="str">
            <v/>
          </cell>
          <cell r="AQ448" t="str">
            <v/>
          </cell>
          <cell r="AT448" t="str">
            <v/>
          </cell>
          <cell r="AW448" t="str">
            <v/>
          </cell>
          <cell r="AZ448" t="str">
            <v/>
          </cell>
          <cell r="BA448" t="str">
            <v/>
          </cell>
          <cell r="BB448" t="str">
            <v/>
          </cell>
          <cell r="BC448" t="str">
            <v/>
          </cell>
        </row>
        <row r="449">
          <cell r="AM449" t="str">
            <v/>
          </cell>
          <cell r="AQ449" t="str">
            <v/>
          </cell>
          <cell r="AT449" t="str">
            <v/>
          </cell>
          <cell r="AW449" t="str">
            <v/>
          </cell>
          <cell r="AZ449" t="str">
            <v/>
          </cell>
          <cell r="BA449" t="str">
            <v/>
          </cell>
          <cell r="BB449" t="str">
            <v/>
          </cell>
          <cell r="BC449" t="str">
            <v/>
          </cell>
        </row>
        <row r="450">
          <cell r="AM450" t="str">
            <v/>
          </cell>
          <cell r="AQ450" t="str">
            <v/>
          </cell>
          <cell r="AT450" t="str">
            <v/>
          </cell>
          <cell r="AW450" t="str">
            <v/>
          </cell>
          <cell r="AZ450" t="str">
            <v/>
          </cell>
          <cell r="BA450" t="str">
            <v/>
          </cell>
          <cell r="BB450" t="str">
            <v/>
          </cell>
          <cell r="BC450" t="str">
            <v/>
          </cell>
        </row>
        <row r="451">
          <cell r="AM451" t="str">
            <v/>
          </cell>
          <cell r="AQ451" t="str">
            <v/>
          </cell>
          <cell r="AT451" t="str">
            <v/>
          </cell>
          <cell r="AW451" t="str">
            <v/>
          </cell>
          <cell r="AZ451" t="str">
            <v/>
          </cell>
          <cell r="BA451" t="str">
            <v/>
          </cell>
          <cell r="BB451" t="str">
            <v/>
          </cell>
          <cell r="BC451" t="str">
            <v/>
          </cell>
        </row>
        <row r="452">
          <cell r="AM452" t="str">
            <v/>
          </cell>
          <cell r="AQ452" t="str">
            <v/>
          </cell>
          <cell r="AT452" t="str">
            <v/>
          </cell>
          <cell r="AW452" t="str">
            <v/>
          </cell>
          <cell r="AZ452" t="str">
            <v/>
          </cell>
          <cell r="BA452" t="str">
            <v/>
          </cell>
          <cell r="BB452" t="str">
            <v/>
          </cell>
          <cell r="BC452" t="str">
            <v/>
          </cell>
        </row>
        <row r="453">
          <cell r="AM453" t="str">
            <v/>
          </cell>
          <cell r="AQ453" t="str">
            <v/>
          </cell>
          <cell r="AT453" t="str">
            <v/>
          </cell>
          <cell r="AW453" t="str">
            <v/>
          </cell>
          <cell r="AZ453" t="str">
            <v/>
          </cell>
          <cell r="BA453" t="str">
            <v/>
          </cell>
          <cell r="BB453" t="str">
            <v/>
          </cell>
          <cell r="BC453" t="str">
            <v/>
          </cell>
        </row>
        <row r="454">
          <cell r="AM454" t="str">
            <v/>
          </cell>
          <cell r="AQ454" t="str">
            <v/>
          </cell>
          <cell r="AT454" t="str">
            <v/>
          </cell>
          <cell r="AW454" t="str">
            <v/>
          </cell>
          <cell r="AZ454" t="str">
            <v/>
          </cell>
          <cell r="BA454" t="str">
            <v/>
          </cell>
          <cell r="BB454" t="str">
            <v/>
          </cell>
          <cell r="BC454" t="str">
            <v/>
          </cell>
        </row>
        <row r="455">
          <cell r="AM455" t="str">
            <v/>
          </cell>
          <cell r="AQ455" t="str">
            <v/>
          </cell>
          <cell r="AT455" t="str">
            <v/>
          </cell>
          <cell r="AW455" t="str">
            <v/>
          </cell>
          <cell r="AZ455" t="str">
            <v/>
          </cell>
          <cell r="BA455" t="str">
            <v/>
          </cell>
          <cell r="BB455" t="str">
            <v/>
          </cell>
          <cell r="BC455" t="str">
            <v/>
          </cell>
        </row>
        <row r="456">
          <cell r="AM456" t="str">
            <v/>
          </cell>
          <cell r="AQ456" t="str">
            <v/>
          </cell>
          <cell r="AT456" t="str">
            <v/>
          </cell>
          <cell r="AW456" t="str">
            <v/>
          </cell>
          <cell r="AZ456" t="str">
            <v/>
          </cell>
          <cell r="BA456" t="str">
            <v/>
          </cell>
          <cell r="BB456" t="str">
            <v/>
          </cell>
          <cell r="BC456" t="str">
            <v/>
          </cell>
        </row>
        <row r="457">
          <cell r="AM457" t="str">
            <v/>
          </cell>
          <cell r="AQ457" t="str">
            <v/>
          </cell>
          <cell r="AT457" t="str">
            <v/>
          </cell>
          <cell r="AW457" t="str">
            <v/>
          </cell>
          <cell r="AZ457" t="str">
            <v/>
          </cell>
          <cell r="BA457" t="str">
            <v/>
          </cell>
          <cell r="BB457" t="str">
            <v/>
          </cell>
          <cell r="BC457" t="str">
            <v/>
          </cell>
        </row>
        <row r="458">
          <cell r="AM458" t="str">
            <v/>
          </cell>
          <cell r="AQ458" t="str">
            <v/>
          </cell>
          <cell r="AT458" t="str">
            <v/>
          </cell>
          <cell r="AW458" t="str">
            <v/>
          </cell>
          <cell r="AZ458" t="str">
            <v/>
          </cell>
          <cell r="BA458" t="str">
            <v/>
          </cell>
          <cell r="BB458" t="str">
            <v/>
          </cell>
          <cell r="BC458" t="str">
            <v/>
          </cell>
        </row>
        <row r="459">
          <cell r="AM459" t="str">
            <v/>
          </cell>
          <cell r="AQ459" t="str">
            <v/>
          </cell>
          <cell r="AT459" t="str">
            <v/>
          </cell>
          <cell r="AW459" t="str">
            <v/>
          </cell>
          <cell r="AZ459" t="str">
            <v/>
          </cell>
          <cell r="BA459" t="str">
            <v/>
          </cell>
          <cell r="BB459" t="str">
            <v/>
          </cell>
          <cell r="BC459" t="str">
            <v/>
          </cell>
        </row>
        <row r="460">
          <cell r="AM460" t="str">
            <v/>
          </cell>
          <cell r="AQ460">
            <v>2</v>
          </cell>
          <cell r="AT460" t="str">
            <v/>
          </cell>
          <cell r="AW460" t="str">
            <v/>
          </cell>
          <cell r="AZ460" t="str">
            <v/>
          </cell>
          <cell r="BA460" t="str">
            <v/>
          </cell>
          <cell r="BB460" t="str">
            <v/>
          </cell>
          <cell r="BC460" t="str">
            <v/>
          </cell>
        </row>
        <row r="461">
          <cell r="AM461">
            <v>649986.51</v>
          </cell>
          <cell r="AQ461">
            <v>2</v>
          </cell>
          <cell r="AT461" t="str">
            <v>СМР</v>
          </cell>
          <cell r="AW461">
            <v>40409</v>
          </cell>
          <cell r="AZ461" t="str">
            <v>7.2010</v>
          </cell>
          <cell r="BA461" t="str">
            <v>8.2010</v>
          </cell>
          <cell r="BB461" t="str">
            <v/>
          </cell>
          <cell r="BC461" t="str">
            <v>3.2010</v>
          </cell>
        </row>
        <row r="462">
          <cell r="AM462" t="str">
            <v/>
          </cell>
          <cell r="AQ462" t="str">
            <v/>
          </cell>
          <cell r="AT462" t="str">
            <v/>
          </cell>
          <cell r="AW462" t="str">
            <v/>
          </cell>
          <cell r="AZ462" t="str">
            <v/>
          </cell>
          <cell r="BA462" t="str">
            <v/>
          </cell>
          <cell r="BB462" t="str">
            <v/>
          </cell>
          <cell r="BC462" t="str">
            <v/>
          </cell>
        </row>
        <row r="463">
          <cell r="AM463">
            <v>576179.30000000005</v>
          </cell>
          <cell r="AQ463">
            <v>2</v>
          </cell>
          <cell r="AT463" t="str">
            <v>СМР</v>
          </cell>
          <cell r="AW463">
            <v>40409</v>
          </cell>
          <cell r="AZ463" t="str">
            <v>7.2010</v>
          </cell>
          <cell r="BA463" t="str">
            <v>8.2010</v>
          </cell>
          <cell r="BB463" t="str">
            <v/>
          </cell>
          <cell r="BC463" t="str">
            <v>3.2010</v>
          </cell>
        </row>
        <row r="464">
          <cell r="AM464">
            <v>3878397.01</v>
          </cell>
          <cell r="AQ464">
            <v>2</v>
          </cell>
          <cell r="AT464" t="str">
            <v>СМР</v>
          </cell>
          <cell r="AW464">
            <v>40540</v>
          </cell>
          <cell r="AZ464" t="str">
            <v>12.2010</v>
          </cell>
          <cell r="BA464" t="str">
            <v>12.2010</v>
          </cell>
          <cell r="BB464" t="str">
            <v/>
          </cell>
          <cell r="BC464" t="str">
            <v>4.2010</v>
          </cell>
        </row>
        <row r="465">
          <cell r="AM465" t="str">
            <v/>
          </cell>
          <cell r="AQ465" t="str">
            <v/>
          </cell>
          <cell r="AT465" t="str">
            <v/>
          </cell>
          <cell r="AW465" t="str">
            <v/>
          </cell>
          <cell r="AZ465" t="str">
            <v/>
          </cell>
          <cell r="BA465" t="str">
            <v/>
          </cell>
          <cell r="BB465" t="str">
            <v/>
          </cell>
          <cell r="BC465" t="str">
            <v/>
          </cell>
        </row>
        <row r="466">
          <cell r="AM466">
            <v>66431.5</v>
          </cell>
          <cell r="AQ466">
            <v>2</v>
          </cell>
          <cell r="AT466" t="str">
            <v>СМР</v>
          </cell>
          <cell r="AW466">
            <v>40464</v>
          </cell>
          <cell r="AZ466" t="str">
            <v>9.2010</v>
          </cell>
          <cell r="BA466" t="str">
            <v>10.2010</v>
          </cell>
          <cell r="BB466" t="str">
            <v/>
          </cell>
          <cell r="BC466" t="str">
            <v>4.2010</v>
          </cell>
        </row>
        <row r="467">
          <cell r="AM467">
            <v>93831.7</v>
          </cell>
          <cell r="AQ467">
            <v>3</v>
          </cell>
          <cell r="AT467" t="str">
            <v>СМР</v>
          </cell>
          <cell r="AW467">
            <v>40535</v>
          </cell>
          <cell r="AZ467" t="str">
            <v>12.2010</v>
          </cell>
          <cell r="BA467" t="str">
            <v>12.2010</v>
          </cell>
          <cell r="BB467" t="str">
            <v/>
          </cell>
          <cell r="BC467" t="str">
            <v>4.2010</v>
          </cell>
        </row>
        <row r="468">
          <cell r="AM468">
            <v>2955861.79</v>
          </cell>
          <cell r="AQ468">
            <v>2</v>
          </cell>
          <cell r="AT468" t="str">
            <v>СМР</v>
          </cell>
          <cell r="AW468">
            <v>40495</v>
          </cell>
          <cell r="AZ468" t="str">
            <v>10.2010</v>
          </cell>
          <cell r="BA468" t="str">
            <v>11.2010</v>
          </cell>
          <cell r="BB468" t="str">
            <v/>
          </cell>
          <cell r="BC468" t="str">
            <v>4.2010</v>
          </cell>
        </row>
        <row r="469">
          <cell r="AM469">
            <v>1176557.27</v>
          </cell>
          <cell r="AQ469">
            <v>2</v>
          </cell>
          <cell r="AT469" t="str">
            <v>СМР</v>
          </cell>
          <cell r="AW469">
            <v>40409</v>
          </cell>
          <cell r="AZ469" t="str">
            <v>7.2010</v>
          </cell>
          <cell r="BA469" t="str">
            <v>8.2010</v>
          </cell>
          <cell r="BB469" t="str">
            <v/>
          </cell>
          <cell r="BC469" t="str">
            <v>3.2010</v>
          </cell>
        </row>
        <row r="470">
          <cell r="AM470">
            <v>81035.69</v>
          </cell>
          <cell r="AQ470">
            <v>2</v>
          </cell>
          <cell r="AT470" t="str">
            <v>СМР</v>
          </cell>
          <cell r="AW470">
            <v>40535</v>
          </cell>
          <cell r="AZ470" t="str">
            <v>12.2010</v>
          </cell>
          <cell r="BA470" t="str">
            <v>12.2010</v>
          </cell>
          <cell r="BB470" t="str">
            <v/>
          </cell>
          <cell r="BC470" t="str">
            <v>4.2010</v>
          </cell>
        </row>
        <row r="471">
          <cell r="AM471" t="str">
            <v/>
          </cell>
          <cell r="AQ471" t="str">
            <v/>
          </cell>
          <cell r="AT471" t="str">
            <v/>
          </cell>
          <cell r="AW471" t="str">
            <v/>
          </cell>
          <cell r="AZ471" t="str">
            <v/>
          </cell>
          <cell r="BA471" t="str">
            <v/>
          </cell>
          <cell r="BB471" t="str">
            <v/>
          </cell>
          <cell r="BC471" t="str">
            <v/>
          </cell>
        </row>
        <row r="472">
          <cell r="AM472" t="str">
            <v/>
          </cell>
          <cell r="AQ472" t="str">
            <v/>
          </cell>
          <cell r="AT472" t="str">
            <v/>
          </cell>
          <cell r="AW472" t="str">
            <v/>
          </cell>
          <cell r="AZ472" t="str">
            <v/>
          </cell>
          <cell r="BA472" t="str">
            <v/>
          </cell>
          <cell r="BB472" t="str">
            <v/>
          </cell>
          <cell r="BC472" t="str">
            <v/>
          </cell>
        </row>
        <row r="473">
          <cell r="AM473">
            <v>693061.18</v>
          </cell>
          <cell r="AQ473">
            <v>3</v>
          </cell>
          <cell r="AT473" t="str">
            <v>СМР</v>
          </cell>
          <cell r="AW473">
            <v>40633</v>
          </cell>
          <cell r="AZ473" t="str">
            <v>3.2011</v>
          </cell>
          <cell r="BA473" t="str">
            <v>3.2011</v>
          </cell>
          <cell r="BB473" t="str">
            <v>4.2011</v>
          </cell>
          <cell r="BC473" t="str">
            <v>1.2011</v>
          </cell>
        </row>
        <row r="474">
          <cell r="AM474" t="str">
            <v/>
          </cell>
          <cell r="AQ474" t="str">
            <v/>
          </cell>
          <cell r="AT474" t="str">
            <v/>
          </cell>
          <cell r="AW474" t="str">
            <v/>
          </cell>
          <cell r="AZ474" t="str">
            <v/>
          </cell>
          <cell r="BA474" t="str">
            <v/>
          </cell>
          <cell r="BB474" t="str">
            <v/>
          </cell>
          <cell r="BC474" t="str">
            <v/>
          </cell>
        </row>
        <row r="475">
          <cell r="AM475" t="str">
            <v/>
          </cell>
          <cell r="AQ475" t="str">
            <v/>
          </cell>
          <cell r="AT475" t="str">
            <v/>
          </cell>
          <cell r="AW475" t="str">
            <v/>
          </cell>
          <cell r="AZ475" t="str">
            <v/>
          </cell>
          <cell r="BA475" t="str">
            <v/>
          </cell>
          <cell r="BB475" t="str">
            <v/>
          </cell>
          <cell r="BC475" t="str">
            <v/>
          </cell>
        </row>
        <row r="476">
          <cell r="AM476">
            <v>4621714.66</v>
          </cell>
          <cell r="AQ476">
            <v>6</v>
          </cell>
          <cell r="AT476" t="str">
            <v>СМР</v>
          </cell>
          <cell r="AW476">
            <v>40681</v>
          </cell>
          <cell r="AZ476" t="str">
            <v>4.2011</v>
          </cell>
          <cell r="BA476" t="str">
            <v>5.2011</v>
          </cell>
          <cell r="BB476" t="str">
            <v>5.2011</v>
          </cell>
          <cell r="BC476" t="str">
            <v>2.2011</v>
          </cell>
        </row>
        <row r="477">
          <cell r="AM477">
            <v>194758.01</v>
          </cell>
          <cell r="AQ477">
            <v>6</v>
          </cell>
          <cell r="AT477" t="str">
            <v>СМР</v>
          </cell>
          <cell r="AW477">
            <v>40540</v>
          </cell>
          <cell r="AZ477" t="str">
            <v>12.2010</v>
          </cell>
          <cell r="BA477" t="str">
            <v>12.2010</v>
          </cell>
          <cell r="BB477" t="str">
            <v/>
          </cell>
          <cell r="BC477" t="str">
            <v>4.2010</v>
          </cell>
        </row>
        <row r="478">
          <cell r="AM478" t="str">
            <v/>
          </cell>
          <cell r="AQ478" t="str">
            <v/>
          </cell>
          <cell r="AT478" t="str">
            <v/>
          </cell>
          <cell r="AW478" t="str">
            <v/>
          </cell>
          <cell r="AZ478" t="str">
            <v/>
          </cell>
          <cell r="BA478" t="str">
            <v/>
          </cell>
          <cell r="BB478" t="str">
            <v/>
          </cell>
          <cell r="BC478" t="str">
            <v/>
          </cell>
        </row>
        <row r="479">
          <cell r="AM479" t="str">
            <v/>
          </cell>
          <cell r="AQ479" t="str">
            <v/>
          </cell>
          <cell r="AT479" t="str">
            <v/>
          </cell>
          <cell r="AW479" t="str">
            <v/>
          </cell>
          <cell r="AZ479" t="str">
            <v/>
          </cell>
          <cell r="BA479" t="str">
            <v/>
          </cell>
          <cell r="BB479" t="str">
            <v/>
          </cell>
          <cell r="BC479" t="str">
            <v/>
          </cell>
        </row>
        <row r="480">
          <cell r="AM480" t="str">
            <v/>
          </cell>
          <cell r="AQ480" t="str">
            <v/>
          </cell>
          <cell r="AT480" t="str">
            <v/>
          </cell>
          <cell r="AW480" t="str">
            <v/>
          </cell>
          <cell r="AZ480" t="str">
            <v/>
          </cell>
          <cell r="BA480" t="str">
            <v/>
          </cell>
          <cell r="BB480" t="str">
            <v/>
          </cell>
          <cell r="BC480" t="str">
            <v/>
          </cell>
        </row>
        <row r="481">
          <cell r="AM481" t="str">
            <v/>
          </cell>
          <cell r="AQ481" t="str">
            <v/>
          </cell>
          <cell r="AT481" t="str">
            <v/>
          </cell>
          <cell r="AW481" t="str">
            <v/>
          </cell>
          <cell r="AZ481" t="str">
            <v/>
          </cell>
          <cell r="BA481" t="str">
            <v/>
          </cell>
          <cell r="BB481" t="str">
            <v/>
          </cell>
          <cell r="BC481" t="str">
            <v/>
          </cell>
        </row>
        <row r="482">
          <cell r="AM482" t="str">
            <v/>
          </cell>
          <cell r="AQ482" t="str">
            <v/>
          </cell>
          <cell r="AT482" t="str">
            <v/>
          </cell>
          <cell r="AW482" t="str">
            <v/>
          </cell>
          <cell r="AZ482" t="str">
            <v/>
          </cell>
          <cell r="BA482" t="str">
            <v/>
          </cell>
          <cell r="BB482" t="str">
            <v/>
          </cell>
          <cell r="BC482" t="str">
            <v/>
          </cell>
        </row>
        <row r="483">
          <cell r="AM483" t="str">
            <v/>
          </cell>
          <cell r="AQ483" t="str">
            <v/>
          </cell>
          <cell r="AT483" t="str">
            <v/>
          </cell>
          <cell r="AW483" t="str">
            <v/>
          </cell>
          <cell r="AZ483" t="str">
            <v/>
          </cell>
          <cell r="BA483" t="str">
            <v/>
          </cell>
          <cell r="BB483" t="str">
            <v/>
          </cell>
          <cell r="BC483" t="str">
            <v/>
          </cell>
        </row>
        <row r="484">
          <cell r="AM484" t="str">
            <v/>
          </cell>
          <cell r="AQ484" t="str">
            <v/>
          </cell>
          <cell r="AT484" t="str">
            <v/>
          </cell>
          <cell r="AW484" t="str">
            <v/>
          </cell>
          <cell r="AZ484" t="str">
            <v/>
          </cell>
          <cell r="BA484" t="str">
            <v/>
          </cell>
          <cell r="BB484" t="str">
            <v/>
          </cell>
          <cell r="BC484" t="str">
            <v/>
          </cell>
        </row>
        <row r="485">
          <cell r="AM485">
            <v>165330.59</v>
          </cell>
          <cell r="AQ485">
            <v>6</v>
          </cell>
          <cell r="AT485" t="str">
            <v>СМР</v>
          </cell>
          <cell r="AW485">
            <v>40653</v>
          </cell>
          <cell r="AZ485" t="str">
            <v>4.2011</v>
          </cell>
          <cell r="BA485" t="str">
            <v>4.2011</v>
          </cell>
          <cell r="BB485" t="str">
            <v>5.2011</v>
          </cell>
          <cell r="BC485" t="str">
            <v>2.2011</v>
          </cell>
        </row>
        <row r="486">
          <cell r="AM486" t="str">
            <v/>
          </cell>
          <cell r="AQ486" t="str">
            <v/>
          </cell>
          <cell r="AT486" t="str">
            <v/>
          </cell>
          <cell r="AW486" t="str">
            <v/>
          </cell>
          <cell r="AZ486" t="str">
            <v/>
          </cell>
          <cell r="BA486" t="str">
            <v/>
          </cell>
          <cell r="BB486" t="str">
            <v/>
          </cell>
          <cell r="BC486" t="str">
            <v/>
          </cell>
        </row>
        <row r="487">
          <cell r="AM487" t="str">
            <v/>
          </cell>
          <cell r="AQ487" t="str">
            <v/>
          </cell>
          <cell r="AT487" t="str">
            <v/>
          </cell>
          <cell r="AW487" t="str">
            <v/>
          </cell>
          <cell r="AZ487" t="str">
            <v/>
          </cell>
          <cell r="BA487" t="str">
            <v/>
          </cell>
          <cell r="BB487" t="str">
            <v/>
          </cell>
          <cell r="BC487" t="str">
            <v/>
          </cell>
        </row>
        <row r="488">
          <cell r="AM488">
            <v>77025.33</v>
          </cell>
          <cell r="AQ488">
            <v>2</v>
          </cell>
          <cell r="AT488" t="str">
            <v>СМР</v>
          </cell>
          <cell r="AW488">
            <v>40569</v>
          </cell>
          <cell r="AZ488" t="str">
            <v>12.2010</v>
          </cell>
          <cell r="BA488" t="str">
            <v>1.2011</v>
          </cell>
          <cell r="BB488" t="str">
            <v>3.2011</v>
          </cell>
          <cell r="BC488" t="str">
            <v>1.2011</v>
          </cell>
        </row>
        <row r="489">
          <cell r="AM489">
            <v>1709592.53</v>
          </cell>
          <cell r="AQ489">
            <v>1</v>
          </cell>
          <cell r="AT489" t="str">
            <v>СМР</v>
          </cell>
          <cell r="AW489">
            <v>40542</v>
          </cell>
          <cell r="AZ489" t="str">
            <v>12.2010</v>
          </cell>
          <cell r="BA489" t="str">
            <v>12.2010</v>
          </cell>
          <cell r="BB489" t="str">
            <v/>
          </cell>
          <cell r="BC489" t="str">
            <v>4.2010</v>
          </cell>
        </row>
        <row r="490">
          <cell r="AM490">
            <v>169628.25</v>
          </cell>
          <cell r="AQ490">
            <v>1</v>
          </cell>
          <cell r="AT490" t="str">
            <v>СМР</v>
          </cell>
          <cell r="AZ490" t="str">
            <v>6.2011</v>
          </cell>
          <cell r="BA490" t="str">
            <v/>
          </cell>
          <cell r="BB490" t="str">
            <v/>
          </cell>
          <cell r="BC490" t="str">
            <v/>
          </cell>
        </row>
        <row r="491">
          <cell r="AM491" t="str">
            <v/>
          </cell>
          <cell r="AQ491" t="str">
            <v/>
          </cell>
          <cell r="AT491" t="str">
            <v/>
          </cell>
          <cell r="AW491" t="str">
            <v/>
          </cell>
          <cell r="AZ491" t="str">
            <v/>
          </cell>
          <cell r="BA491" t="str">
            <v/>
          </cell>
          <cell r="BB491" t="str">
            <v/>
          </cell>
          <cell r="BC491" t="str">
            <v/>
          </cell>
        </row>
        <row r="492">
          <cell r="AM492" t="str">
            <v/>
          </cell>
          <cell r="AQ492" t="str">
            <v/>
          </cell>
          <cell r="AT492" t="str">
            <v/>
          </cell>
          <cell r="AW492" t="str">
            <v/>
          </cell>
          <cell r="AZ492" t="str">
            <v/>
          </cell>
          <cell r="BA492" t="str">
            <v/>
          </cell>
          <cell r="BB492" t="str">
            <v/>
          </cell>
          <cell r="BC492" t="str">
            <v/>
          </cell>
        </row>
        <row r="493">
          <cell r="AM493">
            <v>982281.47</v>
          </cell>
          <cell r="AQ493">
            <v>1</v>
          </cell>
          <cell r="AT493" t="str">
            <v>СМР</v>
          </cell>
          <cell r="AW493">
            <v>40633</v>
          </cell>
          <cell r="AZ493" t="str">
            <v>3.2011</v>
          </cell>
          <cell r="BA493" t="str">
            <v>3.2011</v>
          </cell>
          <cell r="BB493" t="str">
            <v>4.2011</v>
          </cell>
          <cell r="BC493" t="str">
            <v>1.2011</v>
          </cell>
        </row>
        <row r="494">
          <cell r="AM494">
            <v>12867952.199999999</v>
          </cell>
          <cell r="AQ494">
            <v>12</v>
          </cell>
          <cell r="AT494" t="str">
            <v>СМР</v>
          </cell>
          <cell r="AW494">
            <v>40711</v>
          </cell>
          <cell r="AZ494" t="str">
            <v>6.2011</v>
          </cell>
          <cell r="BA494" t="str">
            <v>6.2011</v>
          </cell>
          <cell r="BB494" t="str">
            <v>1.1900</v>
          </cell>
          <cell r="BC494" t="str">
            <v>2.2011</v>
          </cell>
        </row>
        <row r="495">
          <cell r="AM495" t="str">
            <v/>
          </cell>
          <cell r="AQ495" t="str">
            <v/>
          </cell>
          <cell r="AT495" t="str">
            <v/>
          </cell>
          <cell r="AW495" t="str">
            <v/>
          </cell>
          <cell r="AZ495" t="str">
            <v/>
          </cell>
          <cell r="BA495" t="str">
            <v/>
          </cell>
          <cell r="BB495" t="str">
            <v/>
          </cell>
          <cell r="BC495" t="str">
            <v/>
          </cell>
        </row>
        <row r="496">
          <cell r="AM496" t="str">
            <v/>
          </cell>
          <cell r="AQ496" t="str">
            <v/>
          </cell>
          <cell r="AT496" t="str">
            <v/>
          </cell>
          <cell r="AW496" t="str">
            <v/>
          </cell>
          <cell r="AZ496" t="str">
            <v/>
          </cell>
          <cell r="BA496" t="str">
            <v/>
          </cell>
          <cell r="BB496" t="str">
            <v/>
          </cell>
          <cell r="BC496" t="str">
            <v/>
          </cell>
        </row>
        <row r="497">
          <cell r="AM497" t="str">
            <v/>
          </cell>
          <cell r="AQ497" t="str">
            <v/>
          </cell>
          <cell r="AT497" t="str">
            <v/>
          </cell>
          <cell r="AW497" t="str">
            <v/>
          </cell>
          <cell r="AZ497" t="str">
            <v/>
          </cell>
          <cell r="BA497" t="str">
            <v/>
          </cell>
          <cell r="BB497" t="str">
            <v/>
          </cell>
          <cell r="BC497" t="str">
            <v/>
          </cell>
        </row>
        <row r="498">
          <cell r="AM498" t="str">
            <v/>
          </cell>
          <cell r="AQ498">
            <v>1</v>
          </cell>
          <cell r="AT498" t="str">
            <v/>
          </cell>
          <cell r="AW498" t="str">
            <v/>
          </cell>
          <cell r="AZ498" t="str">
            <v/>
          </cell>
          <cell r="BA498" t="str">
            <v/>
          </cell>
          <cell r="BB498" t="str">
            <v/>
          </cell>
          <cell r="BC498" t="str">
            <v/>
          </cell>
        </row>
        <row r="499">
          <cell r="AM499" t="str">
            <v/>
          </cell>
          <cell r="AQ499" t="str">
            <v/>
          </cell>
          <cell r="AT499" t="str">
            <v/>
          </cell>
          <cell r="AW499" t="str">
            <v/>
          </cell>
          <cell r="AZ499" t="str">
            <v/>
          </cell>
          <cell r="BA499" t="str">
            <v/>
          </cell>
          <cell r="BB499" t="str">
            <v/>
          </cell>
          <cell r="BC499" t="str">
            <v/>
          </cell>
        </row>
        <row r="500">
          <cell r="AM500" t="str">
            <v/>
          </cell>
          <cell r="AQ500" t="str">
            <v/>
          </cell>
          <cell r="AT500" t="str">
            <v/>
          </cell>
          <cell r="AW500" t="str">
            <v/>
          </cell>
          <cell r="AZ500" t="str">
            <v/>
          </cell>
          <cell r="BA500" t="str">
            <v/>
          </cell>
          <cell r="BB500" t="str">
            <v/>
          </cell>
          <cell r="BC500" t="str">
            <v/>
          </cell>
        </row>
        <row r="501">
          <cell r="AM501" t="str">
            <v/>
          </cell>
          <cell r="AQ501" t="str">
            <v/>
          </cell>
          <cell r="AT501" t="str">
            <v/>
          </cell>
          <cell r="AW501" t="str">
            <v/>
          </cell>
          <cell r="AZ501" t="str">
            <v/>
          </cell>
          <cell r="BA501" t="str">
            <v/>
          </cell>
          <cell r="BB501" t="str">
            <v/>
          </cell>
          <cell r="BC501" t="str">
            <v/>
          </cell>
        </row>
        <row r="502">
          <cell r="AM502" t="str">
            <v/>
          </cell>
          <cell r="AQ502" t="str">
            <v/>
          </cell>
          <cell r="AT502" t="str">
            <v/>
          </cell>
          <cell r="AW502" t="str">
            <v/>
          </cell>
          <cell r="AZ502" t="str">
            <v/>
          </cell>
          <cell r="BA502" t="str">
            <v/>
          </cell>
          <cell r="BB502" t="str">
            <v/>
          </cell>
          <cell r="BC502" t="str">
            <v/>
          </cell>
        </row>
        <row r="503">
          <cell r="AM503" t="str">
            <v/>
          </cell>
          <cell r="AQ503" t="str">
            <v/>
          </cell>
          <cell r="AT503" t="str">
            <v/>
          </cell>
          <cell r="AW503" t="str">
            <v/>
          </cell>
          <cell r="AZ503" t="str">
            <v/>
          </cell>
          <cell r="BA503" t="str">
            <v/>
          </cell>
          <cell r="BB503" t="str">
            <v/>
          </cell>
          <cell r="BC503" t="str">
            <v/>
          </cell>
        </row>
        <row r="504">
          <cell r="AM504" t="str">
            <v/>
          </cell>
          <cell r="AQ504" t="str">
            <v/>
          </cell>
          <cell r="AT504" t="str">
            <v/>
          </cell>
          <cell r="AW504" t="str">
            <v/>
          </cell>
          <cell r="AZ504" t="str">
            <v/>
          </cell>
          <cell r="BA504" t="str">
            <v/>
          </cell>
          <cell r="BB504" t="str">
            <v/>
          </cell>
          <cell r="BC504" t="str">
            <v/>
          </cell>
        </row>
        <row r="505">
          <cell r="AM505" t="str">
            <v/>
          </cell>
          <cell r="AQ505" t="str">
            <v/>
          </cell>
          <cell r="AT505" t="str">
            <v/>
          </cell>
          <cell r="AW505" t="str">
            <v/>
          </cell>
          <cell r="AZ505" t="str">
            <v/>
          </cell>
          <cell r="BA505" t="str">
            <v/>
          </cell>
          <cell r="BB505" t="str">
            <v/>
          </cell>
          <cell r="BC505" t="str">
            <v/>
          </cell>
        </row>
        <row r="506">
          <cell r="AM506" t="str">
            <v/>
          </cell>
          <cell r="AQ506" t="str">
            <v/>
          </cell>
          <cell r="AT506" t="str">
            <v/>
          </cell>
          <cell r="AW506" t="str">
            <v/>
          </cell>
          <cell r="AZ506" t="str">
            <v/>
          </cell>
          <cell r="BA506" t="str">
            <v/>
          </cell>
          <cell r="BB506" t="str">
            <v/>
          </cell>
          <cell r="BC506" t="str">
            <v/>
          </cell>
        </row>
        <row r="507">
          <cell r="AM507" t="str">
            <v/>
          </cell>
          <cell r="AQ507" t="str">
            <v/>
          </cell>
          <cell r="AT507" t="str">
            <v/>
          </cell>
          <cell r="AW507" t="str">
            <v/>
          </cell>
          <cell r="AZ507" t="str">
            <v/>
          </cell>
          <cell r="BA507" t="str">
            <v/>
          </cell>
          <cell r="BB507" t="str">
            <v/>
          </cell>
          <cell r="BC507" t="str">
            <v/>
          </cell>
        </row>
        <row r="508">
          <cell r="AM508">
            <v>3455905.53</v>
          </cell>
          <cell r="AQ508">
            <v>10</v>
          </cell>
          <cell r="AT508" t="str">
            <v>СМР</v>
          </cell>
          <cell r="AW508">
            <v>40540</v>
          </cell>
          <cell r="AZ508" t="str">
            <v>12.2010</v>
          </cell>
          <cell r="BA508" t="str">
            <v>12.2010</v>
          </cell>
          <cell r="BB508" t="str">
            <v/>
          </cell>
          <cell r="BC508" t="str">
            <v>4.2010</v>
          </cell>
        </row>
        <row r="509">
          <cell r="AM509">
            <v>2849563.93</v>
          </cell>
          <cell r="AQ509">
            <v>10</v>
          </cell>
          <cell r="AT509" t="str">
            <v>СМР</v>
          </cell>
          <cell r="AW509">
            <v>40540</v>
          </cell>
          <cell r="AZ509" t="str">
            <v>12.2010</v>
          </cell>
          <cell r="BA509" t="str">
            <v>12.2010</v>
          </cell>
          <cell r="BB509" t="str">
            <v/>
          </cell>
          <cell r="BC509" t="str">
            <v>4.2010</v>
          </cell>
        </row>
        <row r="510">
          <cell r="AQ510" t="str">
            <v/>
          </cell>
          <cell r="AZ510" t="str">
            <v/>
          </cell>
          <cell r="BA510" t="str">
            <v/>
          </cell>
          <cell r="BB510" t="str">
            <v/>
          </cell>
          <cell r="BC510" t="str">
            <v/>
          </cell>
        </row>
        <row r="511">
          <cell r="AM511" t="str">
            <v/>
          </cell>
          <cell r="AQ511" t="str">
            <v/>
          </cell>
          <cell r="AT511" t="str">
            <v/>
          </cell>
          <cell r="AW511" t="str">
            <v/>
          </cell>
          <cell r="AZ511" t="str">
            <v/>
          </cell>
          <cell r="BA511" t="str">
            <v/>
          </cell>
          <cell r="BB511" t="str">
            <v/>
          </cell>
          <cell r="BC511" t="str">
            <v/>
          </cell>
        </row>
        <row r="512">
          <cell r="AM512">
            <v>70993.53</v>
          </cell>
          <cell r="AQ512">
            <v>10</v>
          </cell>
          <cell r="AT512" t="str">
            <v>СМР</v>
          </cell>
          <cell r="AW512">
            <v>40681</v>
          </cell>
          <cell r="AZ512" t="str">
            <v>4.2011</v>
          </cell>
          <cell r="BA512" t="str">
            <v>5.2011</v>
          </cell>
          <cell r="BB512" t="str">
            <v>5.2011</v>
          </cell>
          <cell r="BC512" t="str">
            <v>2.2011</v>
          </cell>
        </row>
        <row r="513">
          <cell r="AM513">
            <v>46822.400000000001</v>
          </cell>
          <cell r="AQ513">
            <v>10</v>
          </cell>
          <cell r="AT513" t="str">
            <v>СМР</v>
          </cell>
          <cell r="AW513">
            <v>40681</v>
          </cell>
          <cell r="AZ513" t="str">
            <v>4.2011</v>
          </cell>
          <cell r="BA513" t="str">
            <v>5.2011</v>
          </cell>
          <cell r="BB513" t="str">
            <v>5.2011</v>
          </cell>
          <cell r="BC513" t="str">
            <v>2.2011</v>
          </cell>
        </row>
        <row r="514">
          <cell r="AM514">
            <v>10858.19</v>
          </cell>
          <cell r="AQ514">
            <v>10</v>
          </cell>
          <cell r="AT514" t="str">
            <v>СМР</v>
          </cell>
          <cell r="AW514">
            <v>40681</v>
          </cell>
          <cell r="AZ514" t="str">
            <v>4.2011</v>
          </cell>
          <cell r="BA514" t="str">
            <v>5.2011</v>
          </cell>
          <cell r="BB514" t="str">
            <v>5.2011</v>
          </cell>
          <cell r="BC514" t="str">
            <v>2.2011</v>
          </cell>
        </row>
        <row r="515">
          <cell r="AM515">
            <v>16615.169999999998</v>
          </cell>
          <cell r="AQ515">
            <v>10</v>
          </cell>
          <cell r="AT515" t="str">
            <v>СМР</v>
          </cell>
          <cell r="AW515">
            <v>40681</v>
          </cell>
          <cell r="AZ515" t="str">
            <v>4.2011</v>
          </cell>
          <cell r="BA515" t="str">
            <v>5.2011</v>
          </cell>
          <cell r="BB515" t="str">
            <v>5.2011</v>
          </cell>
          <cell r="BC515" t="str">
            <v>2.2011</v>
          </cell>
        </row>
        <row r="516">
          <cell r="AM516">
            <v>88339.65</v>
          </cell>
          <cell r="AQ516">
            <v>10</v>
          </cell>
          <cell r="AT516" t="str">
            <v>СМР</v>
          </cell>
          <cell r="AW516" t="str">
            <v/>
          </cell>
          <cell r="AZ516" t="str">
            <v>6.2011</v>
          </cell>
          <cell r="BA516" t="str">
            <v/>
          </cell>
          <cell r="BB516" t="str">
            <v/>
          </cell>
          <cell r="BC516" t="str">
            <v/>
          </cell>
        </row>
        <row r="517">
          <cell r="AM517">
            <v>49027.96</v>
          </cell>
          <cell r="AQ517">
            <v>10</v>
          </cell>
          <cell r="AT517" t="str">
            <v>СМР</v>
          </cell>
          <cell r="AW517">
            <v>40681</v>
          </cell>
          <cell r="AZ517" t="str">
            <v>4.2011</v>
          </cell>
          <cell r="BA517" t="str">
            <v>5.2011</v>
          </cell>
          <cell r="BB517" t="str">
            <v>5.2011</v>
          </cell>
          <cell r="BC517" t="str">
            <v>2.2011</v>
          </cell>
        </row>
        <row r="518">
          <cell r="AM518">
            <v>10858.19</v>
          </cell>
          <cell r="AQ518">
            <v>10</v>
          </cell>
          <cell r="AT518" t="str">
            <v>СМР</v>
          </cell>
          <cell r="AW518">
            <v>40681</v>
          </cell>
          <cell r="AZ518" t="str">
            <v>4.2011</v>
          </cell>
          <cell r="BA518" t="str">
            <v>5.2011</v>
          </cell>
          <cell r="BB518" t="str">
            <v>5.2011</v>
          </cell>
          <cell r="BC518" t="str">
            <v>2.2011</v>
          </cell>
        </row>
        <row r="519">
          <cell r="AM519">
            <v>6904.47</v>
          </cell>
          <cell r="AQ519">
            <v>10</v>
          </cell>
          <cell r="AT519" t="str">
            <v>СМР</v>
          </cell>
          <cell r="AW519">
            <v>40681</v>
          </cell>
          <cell r="AZ519" t="str">
            <v>4.2011</v>
          </cell>
          <cell r="BA519" t="str">
            <v>5.2011</v>
          </cell>
          <cell r="BB519" t="str">
            <v>5.2011</v>
          </cell>
          <cell r="BC519" t="str">
            <v>2.2011</v>
          </cell>
        </row>
        <row r="520">
          <cell r="AM520">
            <v>39259.019999999997</v>
          </cell>
          <cell r="AQ520">
            <v>10</v>
          </cell>
          <cell r="AT520" t="str">
            <v>СМР</v>
          </cell>
          <cell r="AW520">
            <v>40681</v>
          </cell>
          <cell r="AZ520" t="str">
            <v>4.2011</v>
          </cell>
          <cell r="BA520" t="str">
            <v>5.2011</v>
          </cell>
          <cell r="BB520" t="str">
            <v>5.2011</v>
          </cell>
          <cell r="BC520" t="str">
            <v>2.2011</v>
          </cell>
        </row>
        <row r="521">
          <cell r="AM521">
            <v>16082.63</v>
          </cell>
          <cell r="AQ521">
            <v>10</v>
          </cell>
          <cell r="AT521" t="str">
            <v>СМР</v>
          </cell>
          <cell r="AW521">
            <v>40681</v>
          </cell>
          <cell r="AZ521" t="str">
            <v>4.2011</v>
          </cell>
          <cell r="BA521" t="str">
            <v>5.2011</v>
          </cell>
          <cell r="BB521" t="str">
            <v>5.2011</v>
          </cell>
          <cell r="BC521" t="str">
            <v>2.2011</v>
          </cell>
        </row>
        <row r="522">
          <cell r="AM522">
            <v>39259.019999999997</v>
          </cell>
          <cell r="AQ522">
            <v>10</v>
          </cell>
          <cell r="AT522" t="str">
            <v>СМР</v>
          </cell>
          <cell r="AW522">
            <v>40681</v>
          </cell>
          <cell r="AZ522" t="str">
            <v>4.2011</v>
          </cell>
          <cell r="BA522" t="str">
            <v>5.2011</v>
          </cell>
          <cell r="BB522" t="str">
            <v>5.2011</v>
          </cell>
          <cell r="BC522" t="str">
            <v>2.2011</v>
          </cell>
        </row>
        <row r="523">
          <cell r="AM523" t="str">
            <v/>
          </cell>
          <cell r="AQ523" t="str">
            <v/>
          </cell>
          <cell r="AT523" t="str">
            <v/>
          </cell>
          <cell r="AW523" t="str">
            <v/>
          </cell>
          <cell r="AZ523" t="str">
            <v/>
          </cell>
          <cell r="BA523" t="str">
            <v/>
          </cell>
          <cell r="BB523" t="str">
            <v/>
          </cell>
          <cell r="BC523" t="str">
            <v/>
          </cell>
        </row>
        <row r="524">
          <cell r="AM524" t="str">
            <v/>
          </cell>
          <cell r="AQ524">
            <v>10</v>
          </cell>
          <cell r="AT524" t="str">
            <v>СМР</v>
          </cell>
          <cell r="AW524" t="str">
            <v/>
          </cell>
          <cell r="AZ524" t="str">
            <v/>
          </cell>
          <cell r="BA524" t="str">
            <v/>
          </cell>
          <cell r="BB524" t="str">
            <v/>
          </cell>
          <cell r="BC524" t="str">
            <v/>
          </cell>
        </row>
        <row r="525">
          <cell r="AM525" t="str">
            <v/>
          </cell>
          <cell r="AQ525" t="str">
            <v/>
          </cell>
          <cell r="AT525" t="str">
            <v/>
          </cell>
          <cell r="AW525" t="str">
            <v/>
          </cell>
          <cell r="AZ525" t="str">
            <v/>
          </cell>
          <cell r="BA525" t="str">
            <v/>
          </cell>
          <cell r="BB525" t="str">
            <v/>
          </cell>
          <cell r="BC525" t="str">
            <v/>
          </cell>
        </row>
        <row r="526">
          <cell r="AM526" t="str">
            <v/>
          </cell>
          <cell r="AQ526" t="str">
            <v/>
          </cell>
          <cell r="AT526" t="str">
            <v/>
          </cell>
          <cell r="AW526" t="str">
            <v/>
          </cell>
          <cell r="AZ526" t="str">
            <v/>
          </cell>
          <cell r="BA526" t="str">
            <v/>
          </cell>
          <cell r="BB526" t="str">
            <v/>
          </cell>
          <cell r="BC526" t="str">
            <v/>
          </cell>
        </row>
        <row r="527">
          <cell r="AM527" t="str">
            <v/>
          </cell>
          <cell r="AQ527" t="str">
            <v/>
          </cell>
          <cell r="AT527" t="str">
            <v/>
          </cell>
          <cell r="AW527" t="str">
            <v/>
          </cell>
          <cell r="AZ527" t="str">
            <v/>
          </cell>
          <cell r="BA527" t="str">
            <v/>
          </cell>
          <cell r="BB527" t="str">
            <v/>
          </cell>
          <cell r="BC527" t="str">
            <v/>
          </cell>
        </row>
        <row r="528">
          <cell r="AM528" t="str">
            <v/>
          </cell>
          <cell r="AQ528" t="str">
            <v/>
          </cell>
          <cell r="AT528" t="str">
            <v/>
          </cell>
          <cell r="AW528" t="str">
            <v/>
          </cell>
          <cell r="AZ528" t="str">
            <v/>
          </cell>
          <cell r="BA528" t="str">
            <v/>
          </cell>
          <cell r="BB528" t="str">
            <v/>
          </cell>
          <cell r="BC528" t="str">
            <v/>
          </cell>
        </row>
        <row r="529">
          <cell r="AM529">
            <v>65205.760000000002</v>
          </cell>
          <cell r="AQ529">
            <v>10</v>
          </cell>
          <cell r="AT529" t="str">
            <v>СМР</v>
          </cell>
          <cell r="AW529">
            <v>40540</v>
          </cell>
          <cell r="AZ529" t="str">
            <v>12.2010</v>
          </cell>
          <cell r="BA529" t="str">
            <v>12.2010</v>
          </cell>
          <cell r="BB529" t="str">
            <v/>
          </cell>
          <cell r="BC529" t="str">
            <v>4.2010</v>
          </cell>
        </row>
        <row r="530">
          <cell r="AM530">
            <v>601523.18999999994</v>
          </cell>
          <cell r="AQ530">
            <v>10</v>
          </cell>
          <cell r="AT530" t="str">
            <v>СМР</v>
          </cell>
          <cell r="AW530">
            <v>40540</v>
          </cell>
          <cell r="AZ530" t="str">
            <v>12.2010</v>
          </cell>
          <cell r="BA530" t="str">
            <v>12.2010</v>
          </cell>
          <cell r="BB530" t="str">
            <v/>
          </cell>
          <cell r="BC530" t="str">
            <v>4.2010</v>
          </cell>
        </row>
        <row r="531">
          <cell r="AM531">
            <v>50208.44</v>
          </cell>
          <cell r="AQ531">
            <v>10</v>
          </cell>
          <cell r="AT531" t="str">
            <v>СМР</v>
          </cell>
          <cell r="AW531">
            <v>40540</v>
          </cell>
          <cell r="AZ531" t="str">
            <v>12.2010</v>
          </cell>
          <cell r="BA531" t="str">
            <v>12.2010</v>
          </cell>
          <cell r="BB531" t="str">
            <v/>
          </cell>
          <cell r="BC531" t="str">
            <v>4.2010</v>
          </cell>
        </row>
        <row r="532">
          <cell r="AM532">
            <v>1434526.82</v>
          </cell>
          <cell r="AQ532">
            <v>10</v>
          </cell>
          <cell r="AT532" t="str">
            <v>СМР</v>
          </cell>
          <cell r="AW532">
            <v>40540</v>
          </cell>
          <cell r="AZ532" t="str">
            <v>12.2010</v>
          </cell>
          <cell r="BA532" t="str">
            <v>12.2010</v>
          </cell>
          <cell r="BB532" t="str">
            <v/>
          </cell>
          <cell r="BC532" t="str">
            <v>4.2010</v>
          </cell>
        </row>
        <row r="533">
          <cell r="AM533">
            <v>514147.45</v>
          </cell>
          <cell r="AQ533">
            <v>10</v>
          </cell>
          <cell r="AT533" t="str">
            <v>СМР</v>
          </cell>
          <cell r="AW533">
            <v>40540</v>
          </cell>
          <cell r="AZ533" t="str">
            <v>12.2010</v>
          </cell>
          <cell r="BA533" t="str">
            <v>12.2010</v>
          </cell>
          <cell r="BB533" t="str">
            <v/>
          </cell>
          <cell r="BC533" t="str">
            <v>4.2010</v>
          </cell>
        </row>
        <row r="534">
          <cell r="AM534">
            <v>42709.78</v>
          </cell>
          <cell r="AQ534">
            <v>10</v>
          </cell>
          <cell r="AT534" t="str">
            <v>СМР</v>
          </cell>
          <cell r="AW534">
            <v>40540</v>
          </cell>
          <cell r="AZ534" t="str">
            <v>12.2010</v>
          </cell>
          <cell r="BA534" t="str">
            <v>12.2010</v>
          </cell>
          <cell r="BB534" t="str">
            <v/>
          </cell>
          <cell r="BC534" t="str">
            <v>4.2010</v>
          </cell>
        </row>
        <row r="535">
          <cell r="AM535">
            <v>1519294.32</v>
          </cell>
          <cell r="AQ535">
            <v>10</v>
          </cell>
          <cell r="AT535" t="str">
            <v>СМР</v>
          </cell>
          <cell r="AW535">
            <v>40540</v>
          </cell>
          <cell r="AZ535" t="str">
            <v>12.2010</v>
          </cell>
          <cell r="BA535" t="str">
            <v>12.2010</v>
          </cell>
          <cell r="BB535" t="str">
            <v/>
          </cell>
          <cell r="BC535" t="str">
            <v>4.2010</v>
          </cell>
        </row>
        <row r="536">
          <cell r="AM536" t="str">
            <v/>
          </cell>
          <cell r="AQ536" t="str">
            <v/>
          </cell>
          <cell r="AT536" t="str">
            <v/>
          </cell>
          <cell r="AW536" t="str">
            <v/>
          </cell>
          <cell r="AZ536" t="str">
            <v/>
          </cell>
          <cell r="BA536" t="str">
            <v/>
          </cell>
          <cell r="BB536" t="str">
            <v/>
          </cell>
          <cell r="BC536" t="str">
            <v/>
          </cell>
        </row>
        <row r="537">
          <cell r="AM537" t="str">
            <v/>
          </cell>
          <cell r="AQ537">
            <v>10</v>
          </cell>
          <cell r="AT537" t="str">
            <v>СМР</v>
          </cell>
          <cell r="AW537" t="str">
            <v/>
          </cell>
          <cell r="AZ537" t="str">
            <v/>
          </cell>
          <cell r="BA537" t="str">
            <v/>
          </cell>
          <cell r="BB537" t="str">
            <v/>
          </cell>
          <cell r="BC537" t="str">
            <v/>
          </cell>
        </row>
        <row r="538">
          <cell r="AM538" t="str">
            <v/>
          </cell>
          <cell r="AQ538" t="str">
            <v/>
          </cell>
          <cell r="AT538" t="str">
            <v/>
          </cell>
          <cell r="AW538" t="str">
            <v/>
          </cell>
          <cell r="AZ538" t="str">
            <v/>
          </cell>
          <cell r="BA538" t="str">
            <v/>
          </cell>
          <cell r="BB538" t="str">
            <v/>
          </cell>
          <cell r="BC538" t="str">
            <v/>
          </cell>
        </row>
        <row r="539">
          <cell r="AM539">
            <v>62537.23</v>
          </cell>
          <cell r="AQ539">
            <v>10</v>
          </cell>
          <cell r="AT539" t="str">
            <v>СМР</v>
          </cell>
          <cell r="AW539" t="str">
            <v/>
          </cell>
          <cell r="AZ539" t="str">
            <v>6.2011</v>
          </cell>
          <cell r="BA539" t="str">
            <v/>
          </cell>
          <cell r="BB539" t="str">
            <v/>
          </cell>
          <cell r="BC539" t="str">
            <v/>
          </cell>
        </row>
        <row r="540">
          <cell r="AM540">
            <v>276793.11</v>
          </cell>
          <cell r="AQ540">
            <v>10</v>
          </cell>
          <cell r="AT540" t="str">
            <v>СМР</v>
          </cell>
          <cell r="AW540" t="str">
            <v/>
          </cell>
          <cell r="AZ540" t="str">
            <v>6.2011</v>
          </cell>
          <cell r="BA540" t="str">
            <v/>
          </cell>
          <cell r="BB540" t="str">
            <v/>
          </cell>
          <cell r="BC540" t="str">
            <v/>
          </cell>
        </row>
        <row r="541">
          <cell r="AM541">
            <v>285943.3</v>
          </cell>
          <cell r="AQ541">
            <v>10</v>
          </cell>
          <cell r="AT541" t="str">
            <v>СМР</v>
          </cell>
          <cell r="AW541" t="str">
            <v/>
          </cell>
          <cell r="AZ541" t="str">
            <v>6.2011</v>
          </cell>
          <cell r="BA541" t="str">
            <v/>
          </cell>
          <cell r="BB541" t="str">
            <v/>
          </cell>
          <cell r="BC541" t="str">
            <v/>
          </cell>
        </row>
        <row r="542">
          <cell r="AM542">
            <v>12152.6</v>
          </cell>
          <cell r="AQ542">
            <v>10</v>
          </cell>
          <cell r="AT542" t="str">
            <v>СМР</v>
          </cell>
          <cell r="AW542" t="str">
            <v/>
          </cell>
          <cell r="AZ542" t="str">
            <v>6.2011</v>
          </cell>
          <cell r="BA542" t="str">
            <v/>
          </cell>
          <cell r="BB542" t="str">
            <v/>
          </cell>
          <cell r="BC542" t="str">
            <v/>
          </cell>
        </row>
        <row r="543">
          <cell r="AM543">
            <v>137252.78</v>
          </cell>
          <cell r="AQ543">
            <v>10</v>
          </cell>
          <cell r="AT543" t="str">
            <v>СМР</v>
          </cell>
          <cell r="AW543" t="str">
            <v/>
          </cell>
          <cell r="AZ543" t="str">
            <v>6.2011</v>
          </cell>
          <cell r="BA543" t="str">
            <v/>
          </cell>
          <cell r="BB543" t="str">
            <v/>
          </cell>
          <cell r="BC543" t="str">
            <v/>
          </cell>
        </row>
        <row r="544">
          <cell r="AM544">
            <v>41461.769999999997</v>
          </cell>
          <cell r="AQ544">
            <v>10</v>
          </cell>
          <cell r="AT544" t="str">
            <v>СМР</v>
          </cell>
          <cell r="AW544" t="str">
            <v/>
          </cell>
          <cell r="AZ544" t="str">
            <v>6.2011</v>
          </cell>
          <cell r="BA544" t="str">
            <v/>
          </cell>
          <cell r="BB544" t="str">
            <v/>
          </cell>
          <cell r="BC544" t="str">
            <v/>
          </cell>
        </row>
        <row r="545">
          <cell r="AM545">
            <v>729155.4</v>
          </cell>
          <cell r="AQ545">
            <v>10</v>
          </cell>
          <cell r="AT545" t="str">
            <v>СМР</v>
          </cell>
          <cell r="AW545" t="str">
            <v/>
          </cell>
          <cell r="AZ545" t="str">
            <v>6.2011</v>
          </cell>
          <cell r="BA545" t="str">
            <v/>
          </cell>
          <cell r="BB545" t="str">
            <v/>
          </cell>
          <cell r="BC545" t="str">
            <v/>
          </cell>
        </row>
        <row r="546">
          <cell r="AM546">
            <v>214457.47</v>
          </cell>
          <cell r="AQ546">
            <v>10</v>
          </cell>
          <cell r="AT546" t="str">
            <v>СМР</v>
          </cell>
          <cell r="AW546" t="str">
            <v/>
          </cell>
          <cell r="AZ546" t="str">
            <v>6.2011</v>
          </cell>
          <cell r="BA546" t="str">
            <v/>
          </cell>
          <cell r="BB546" t="str">
            <v/>
          </cell>
          <cell r="BC546" t="str">
            <v/>
          </cell>
        </row>
        <row r="547">
          <cell r="AM547">
            <v>25734.9</v>
          </cell>
          <cell r="AQ547">
            <v>10</v>
          </cell>
          <cell r="AT547" t="str">
            <v>СМР</v>
          </cell>
          <cell r="AW547" t="str">
            <v/>
          </cell>
          <cell r="AZ547" t="str">
            <v>6.2011</v>
          </cell>
          <cell r="BA547" t="str">
            <v/>
          </cell>
          <cell r="BB547" t="str">
            <v/>
          </cell>
          <cell r="BC547" t="str">
            <v/>
          </cell>
        </row>
        <row r="548">
          <cell r="AM548">
            <v>17871.47</v>
          </cell>
          <cell r="AQ548">
            <v>10</v>
          </cell>
          <cell r="AT548" t="str">
            <v>СМР</v>
          </cell>
          <cell r="AW548" t="str">
            <v/>
          </cell>
          <cell r="AZ548" t="str">
            <v>6.2011</v>
          </cell>
          <cell r="BA548" t="str">
            <v/>
          </cell>
          <cell r="BB548" t="str">
            <v/>
          </cell>
          <cell r="BC548" t="str">
            <v/>
          </cell>
        </row>
        <row r="549">
          <cell r="AM549" t="str">
            <v/>
          </cell>
          <cell r="AQ549" t="str">
            <v/>
          </cell>
          <cell r="AT549" t="str">
            <v/>
          </cell>
          <cell r="AW549" t="str">
            <v/>
          </cell>
          <cell r="AZ549" t="str">
            <v/>
          </cell>
          <cell r="BA549" t="str">
            <v/>
          </cell>
          <cell r="BB549" t="str">
            <v/>
          </cell>
          <cell r="BC549" t="str">
            <v/>
          </cell>
        </row>
        <row r="550">
          <cell r="AM550" t="str">
            <v/>
          </cell>
          <cell r="AQ550" t="str">
            <v/>
          </cell>
          <cell r="AT550" t="str">
            <v/>
          </cell>
          <cell r="AW550" t="str">
            <v/>
          </cell>
          <cell r="AZ550" t="str">
            <v/>
          </cell>
          <cell r="BA550" t="str">
            <v/>
          </cell>
          <cell r="BB550" t="str">
            <v/>
          </cell>
          <cell r="BC550" t="str">
            <v/>
          </cell>
        </row>
        <row r="551">
          <cell r="AM551" t="str">
            <v/>
          </cell>
          <cell r="AQ551" t="str">
            <v/>
          </cell>
          <cell r="AT551" t="str">
            <v/>
          </cell>
          <cell r="AW551" t="str">
            <v/>
          </cell>
          <cell r="AZ551" t="str">
            <v/>
          </cell>
          <cell r="BA551" t="str">
            <v/>
          </cell>
          <cell r="BB551" t="str">
            <v/>
          </cell>
          <cell r="BC551" t="str">
            <v/>
          </cell>
        </row>
        <row r="552">
          <cell r="AM552" t="str">
            <v/>
          </cell>
          <cell r="AQ552" t="str">
            <v/>
          </cell>
          <cell r="AT552" t="str">
            <v/>
          </cell>
          <cell r="AW552" t="str">
            <v/>
          </cell>
          <cell r="AZ552" t="str">
            <v/>
          </cell>
          <cell r="BA552" t="str">
            <v/>
          </cell>
          <cell r="BB552" t="str">
            <v/>
          </cell>
          <cell r="BC552" t="str">
            <v/>
          </cell>
        </row>
        <row r="553">
          <cell r="AM553" t="str">
            <v/>
          </cell>
          <cell r="AQ553" t="str">
            <v/>
          </cell>
          <cell r="AT553" t="str">
            <v/>
          </cell>
          <cell r="AW553" t="str">
            <v/>
          </cell>
          <cell r="AZ553" t="str">
            <v/>
          </cell>
          <cell r="BA553" t="str">
            <v/>
          </cell>
          <cell r="BB553" t="str">
            <v/>
          </cell>
          <cell r="BC553" t="str">
            <v/>
          </cell>
        </row>
        <row r="554">
          <cell r="AM554">
            <v>2620646.36</v>
          </cell>
          <cell r="AQ554">
            <v>2</v>
          </cell>
          <cell r="AT554" t="str">
            <v>СМР</v>
          </cell>
          <cell r="AW554">
            <v>40421</v>
          </cell>
          <cell r="AZ554" t="str">
            <v>7.2010</v>
          </cell>
          <cell r="BA554" t="str">
            <v>8.2010</v>
          </cell>
          <cell r="BB554" t="str">
            <v/>
          </cell>
          <cell r="BC554" t="str">
            <v>3.2010</v>
          </cell>
        </row>
        <row r="555">
          <cell r="AM555">
            <v>1442997.51</v>
          </cell>
          <cell r="AQ555">
            <v>2</v>
          </cell>
          <cell r="AT555" t="str">
            <v>СМР</v>
          </cell>
          <cell r="AW555">
            <v>40421</v>
          </cell>
          <cell r="AZ555" t="str">
            <v>8.2010</v>
          </cell>
          <cell r="BA555" t="str">
            <v>8.2010</v>
          </cell>
          <cell r="BB555" t="str">
            <v/>
          </cell>
          <cell r="BC555" t="str">
            <v>3.2010</v>
          </cell>
        </row>
        <row r="556">
          <cell r="AM556" t="str">
            <v/>
          </cell>
          <cell r="AQ556" t="str">
            <v/>
          </cell>
          <cell r="AT556" t="str">
            <v/>
          </cell>
          <cell r="AW556" t="str">
            <v/>
          </cell>
          <cell r="AZ556" t="str">
            <v/>
          </cell>
          <cell r="BA556" t="str">
            <v/>
          </cell>
          <cell r="BB556" t="str">
            <v/>
          </cell>
          <cell r="BC556" t="str">
            <v/>
          </cell>
        </row>
        <row r="557">
          <cell r="AM557" t="str">
            <v/>
          </cell>
          <cell r="AQ557">
            <v>6</v>
          </cell>
          <cell r="AT557" t="str">
            <v/>
          </cell>
          <cell r="AW557" t="str">
            <v/>
          </cell>
          <cell r="AZ557" t="str">
            <v/>
          </cell>
          <cell r="BA557" t="str">
            <v/>
          </cell>
          <cell r="BB557" t="str">
            <v/>
          </cell>
          <cell r="BC557" t="str">
            <v/>
          </cell>
        </row>
        <row r="558">
          <cell r="AM558">
            <v>724251.7</v>
          </cell>
          <cell r="AQ558">
            <v>2</v>
          </cell>
          <cell r="AT558" t="str">
            <v>СМР</v>
          </cell>
          <cell r="AW558">
            <v>40421</v>
          </cell>
          <cell r="AZ558" t="str">
            <v>8.2010</v>
          </cell>
          <cell r="BA558" t="str">
            <v>8.2010</v>
          </cell>
          <cell r="BB558" t="str">
            <v/>
          </cell>
          <cell r="BC558" t="str">
            <v>3.2010</v>
          </cell>
        </row>
        <row r="559">
          <cell r="AM559">
            <v>31915.32</v>
          </cell>
          <cell r="AQ559">
            <v>2</v>
          </cell>
          <cell r="AT559" t="str">
            <v>СМР</v>
          </cell>
          <cell r="AW559">
            <v>40592</v>
          </cell>
          <cell r="AZ559" t="str">
            <v>2.2011</v>
          </cell>
          <cell r="BA559" t="str">
            <v>2.2011</v>
          </cell>
          <cell r="BB559" t="str">
            <v>3.2011</v>
          </cell>
          <cell r="BC559" t="str">
            <v>1.2011</v>
          </cell>
        </row>
        <row r="560">
          <cell r="AM560" t="str">
            <v/>
          </cell>
          <cell r="AQ560" t="str">
            <v/>
          </cell>
          <cell r="AT560" t="str">
            <v/>
          </cell>
          <cell r="AW560" t="str">
            <v/>
          </cell>
          <cell r="AZ560" t="str">
            <v/>
          </cell>
          <cell r="BA560" t="str">
            <v/>
          </cell>
          <cell r="BB560" t="str">
            <v/>
          </cell>
          <cell r="BC560" t="str">
            <v/>
          </cell>
        </row>
        <row r="561">
          <cell r="AM561">
            <v>49255.29</v>
          </cell>
          <cell r="AQ561">
            <v>2</v>
          </cell>
          <cell r="AT561" t="str">
            <v>СМР</v>
          </cell>
          <cell r="AW561">
            <v>40495</v>
          </cell>
          <cell r="AZ561" t="str">
            <v>10.2010</v>
          </cell>
          <cell r="BA561" t="str">
            <v>11.2010</v>
          </cell>
          <cell r="BB561" t="str">
            <v/>
          </cell>
          <cell r="BC561" t="str">
            <v>4.2010</v>
          </cell>
        </row>
        <row r="562">
          <cell r="AM562">
            <v>2559384.2599999998</v>
          </cell>
          <cell r="AQ562">
            <v>6</v>
          </cell>
          <cell r="AT562" t="str">
            <v>СМР</v>
          </cell>
          <cell r="AW562">
            <v>40633</v>
          </cell>
          <cell r="AZ562" t="str">
            <v>3.2011</v>
          </cell>
          <cell r="BA562" t="str">
            <v>3.2011</v>
          </cell>
          <cell r="BB562" t="str">
            <v>4.2011</v>
          </cell>
          <cell r="BC562" t="str">
            <v>1.2011</v>
          </cell>
        </row>
        <row r="563">
          <cell r="AM563" t="str">
            <v/>
          </cell>
          <cell r="AQ563">
            <v>6</v>
          </cell>
          <cell r="AT563" t="str">
            <v>СМР</v>
          </cell>
          <cell r="AW563" t="str">
            <v/>
          </cell>
          <cell r="AZ563" t="str">
            <v/>
          </cell>
          <cell r="BA563" t="str">
            <v/>
          </cell>
          <cell r="BB563" t="str">
            <v/>
          </cell>
          <cell r="BC563" t="str">
            <v/>
          </cell>
        </row>
        <row r="564">
          <cell r="AM564">
            <v>26484.55</v>
          </cell>
          <cell r="AQ564">
            <v>2</v>
          </cell>
          <cell r="AT564" t="str">
            <v>СМР</v>
          </cell>
          <cell r="AW564">
            <v>40681</v>
          </cell>
          <cell r="AZ564" t="str">
            <v>4.2011</v>
          </cell>
          <cell r="BA564" t="str">
            <v>5.2011</v>
          </cell>
          <cell r="BB564" t="str">
            <v>5.2011</v>
          </cell>
          <cell r="BC564" t="str">
            <v>2.2011</v>
          </cell>
        </row>
        <row r="565">
          <cell r="AM565">
            <v>143880.29999999999</v>
          </cell>
          <cell r="AQ565">
            <v>2</v>
          </cell>
          <cell r="AT565" t="str">
            <v>СМР</v>
          </cell>
          <cell r="AW565">
            <v>40633</v>
          </cell>
          <cell r="AZ565" t="str">
            <v>3.2011</v>
          </cell>
          <cell r="BA565" t="str">
            <v>3.2011</v>
          </cell>
          <cell r="BB565" t="str">
            <v>4.2011</v>
          </cell>
          <cell r="BC565" t="str">
            <v>1.2011</v>
          </cell>
        </row>
        <row r="566">
          <cell r="AM566" t="str">
            <v/>
          </cell>
          <cell r="AQ566" t="str">
            <v/>
          </cell>
          <cell r="AT566" t="str">
            <v/>
          </cell>
          <cell r="AW566" t="str">
            <v/>
          </cell>
          <cell r="AZ566" t="str">
            <v/>
          </cell>
          <cell r="BA566" t="str">
            <v/>
          </cell>
          <cell r="BB566" t="str">
            <v/>
          </cell>
          <cell r="BC566" t="str">
            <v/>
          </cell>
        </row>
        <row r="567">
          <cell r="AM567" t="str">
            <v/>
          </cell>
          <cell r="AQ567" t="str">
            <v/>
          </cell>
          <cell r="AT567" t="str">
            <v/>
          </cell>
          <cell r="AW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</row>
        <row r="568">
          <cell r="AM568" t="str">
            <v/>
          </cell>
          <cell r="AQ568" t="str">
            <v/>
          </cell>
          <cell r="AT568" t="str">
            <v/>
          </cell>
          <cell r="AW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</row>
        <row r="569">
          <cell r="AM569" t="str">
            <v/>
          </cell>
          <cell r="AQ569" t="str">
            <v/>
          </cell>
          <cell r="AT569" t="str">
            <v/>
          </cell>
          <cell r="AW569" t="str">
            <v/>
          </cell>
          <cell r="AZ569" t="str">
            <v/>
          </cell>
          <cell r="BA569" t="str">
            <v/>
          </cell>
          <cell r="BB569" t="str">
            <v/>
          </cell>
          <cell r="BC569" t="str">
            <v/>
          </cell>
        </row>
        <row r="570">
          <cell r="AM570" t="str">
            <v/>
          </cell>
          <cell r="AQ570" t="str">
            <v/>
          </cell>
          <cell r="AT570" t="str">
            <v/>
          </cell>
          <cell r="AW570" t="str">
            <v/>
          </cell>
          <cell r="AZ570" t="str">
            <v/>
          </cell>
          <cell r="BA570" t="str">
            <v/>
          </cell>
          <cell r="BB570" t="str">
            <v/>
          </cell>
          <cell r="BC570" t="str">
            <v/>
          </cell>
        </row>
        <row r="571">
          <cell r="AM571">
            <v>144424.94</v>
          </cell>
          <cell r="AQ571">
            <v>6</v>
          </cell>
          <cell r="AT571" t="str">
            <v>СМР</v>
          </cell>
          <cell r="AW571">
            <v>40653</v>
          </cell>
          <cell r="AZ571" t="str">
            <v>3.2011</v>
          </cell>
          <cell r="BA571" t="str">
            <v>4.2011</v>
          </cell>
          <cell r="BB571" t="str">
            <v>5.2011</v>
          </cell>
          <cell r="BC571" t="str">
            <v>2.2011</v>
          </cell>
        </row>
        <row r="572">
          <cell r="AM572">
            <v>511227.06</v>
          </cell>
          <cell r="AQ572">
            <v>6</v>
          </cell>
          <cell r="AT572" t="str">
            <v>СМР</v>
          </cell>
          <cell r="AW572">
            <v>40653</v>
          </cell>
          <cell r="AZ572" t="str">
            <v>3.2011</v>
          </cell>
          <cell r="BA572" t="str">
            <v>4.2011</v>
          </cell>
          <cell r="BB572" t="str">
            <v>5.2011</v>
          </cell>
          <cell r="BC572" t="str">
            <v>2.2011</v>
          </cell>
        </row>
        <row r="573">
          <cell r="AM573">
            <v>37364.47</v>
          </cell>
          <cell r="AQ573">
            <v>6</v>
          </cell>
          <cell r="AT573" t="str">
            <v>СМР</v>
          </cell>
          <cell r="AW573">
            <v>40653</v>
          </cell>
          <cell r="AZ573" t="str">
            <v>3.2011</v>
          </cell>
          <cell r="BA573" t="str">
            <v>4.2011</v>
          </cell>
          <cell r="BB573" t="str">
            <v>5.2011</v>
          </cell>
          <cell r="BC573" t="str">
            <v>2.2011</v>
          </cell>
        </row>
        <row r="574">
          <cell r="AQ574" t="str">
            <v/>
          </cell>
          <cell r="AZ574" t="str">
            <v/>
          </cell>
          <cell r="BA574" t="str">
            <v/>
          </cell>
          <cell r="BB574" t="str">
            <v/>
          </cell>
          <cell r="BC574" t="str">
            <v/>
          </cell>
        </row>
        <row r="575">
          <cell r="AM575" t="str">
            <v/>
          </cell>
          <cell r="AQ575" t="str">
            <v/>
          </cell>
          <cell r="AT575" t="str">
            <v/>
          </cell>
          <cell r="AW575" t="str">
            <v/>
          </cell>
          <cell r="AZ575" t="str">
            <v/>
          </cell>
          <cell r="BA575" t="str">
            <v/>
          </cell>
          <cell r="BB575" t="str">
            <v/>
          </cell>
          <cell r="BC575" t="str">
            <v/>
          </cell>
        </row>
        <row r="576">
          <cell r="AM576" t="str">
            <v/>
          </cell>
          <cell r="AQ576" t="str">
            <v/>
          </cell>
          <cell r="AT576" t="str">
            <v/>
          </cell>
          <cell r="AW576" t="str">
            <v/>
          </cell>
          <cell r="AZ576" t="str">
            <v/>
          </cell>
          <cell r="BA576" t="str">
            <v/>
          </cell>
          <cell r="BB576" t="str">
            <v/>
          </cell>
          <cell r="BC576" t="str">
            <v/>
          </cell>
        </row>
        <row r="577">
          <cell r="AM577">
            <v>6975985.8200000003</v>
          </cell>
          <cell r="AQ577">
            <v>10</v>
          </cell>
          <cell r="AT577" t="str">
            <v>СМР</v>
          </cell>
          <cell r="AW577">
            <v>40540</v>
          </cell>
          <cell r="AZ577" t="str">
            <v>12.2010</v>
          </cell>
          <cell r="BA577" t="str">
            <v>12.2010</v>
          </cell>
          <cell r="BB577" t="str">
            <v/>
          </cell>
          <cell r="BC577" t="str">
            <v>4.2010</v>
          </cell>
        </row>
        <row r="578">
          <cell r="AM578">
            <v>13635613.18</v>
          </cell>
          <cell r="AQ578">
            <v>10</v>
          </cell>
          <cell r="AT578" t="str">
            <v>СМР</v>
          </cell>
          <cell r="AW578">
            <v>40540</v>
          </cell>
          <cell r="AZ578" t="str">
            <v>12.2010</v>
          </cell>
          <cell r="BA578" t="str">
            <v>12.2010</v>
          </cell>
          <cell r="BB578" t="str">
            <v/>
          </cell>
          <cell r="BC578" t="str">
            <v>4.2010</v>
          </cell>
        </row>
        <row r="579">
          <cell r="AM579">
            <v>6349088.29</v>
          </cell>
          <cell r="AQ579">
            <v>10</v>
          </cell>
          <cell r="AT579" t="str">
            <v>СМР</v>
          </cell>
          <cell r="AW579">
            <v>40592</v>
          </cell>
          <cell r="AZ579" t="str">
            <v>2.2011</v>
          </cell>
          <cell r="BA579" t="str">
            <v>2.2011</v>
          </cell>
          <cell r="BB579" t="str">
            <v>3.2011</v>
          </cell>
          <cell r="BC579" t="str">
            <v>1.2011</v>
          </cell>
        </row>
        <row r="580">
          <cell r="AM580" t="str">
            <v/>
          </cell>
          <cell r="AQ580" t="str">
            <v/>
          </cell>
          <cell r="AT580" t="str">
            <v/>
          </cell>
          <cell r="AW580" t="str">
            <v/>
          </cell>
          <cell r="AZ580" t="str">
            <v/>
          </cell>
          <cell r="BA580" t="str">
            <v/>
          </cell>
          <cell r="BB580" t="str">
            <v/>
          </cell>
          <cell r="BC580" t="str">
            <v/>
          </cell>
        </row>
        <row r="581">
          <cell r="AM581">
            <v>4221052.16</v>
          </cell>
          <cell r="AQ581">
            <v>10</v>
          </cell>
          <cell r="AT581" t="str">
            <v>СМР</v>
          </cell>
          <cell r="AW581">
            <v>40540</v>
          </cell>
          <cell r="AZ581" t="str">
            <v>12.2010</v>
          </cell>
          <cell r="BA581" t="str">
            <v>12.2010</v>
          </cell>
          <cell r="BB581" t="str">
            <v/>
          </cell>
          <cell r="BC581" t="str">
            <v>4.2010</v>
          </cell>
        </row>
        <row r="582">
          <cell r="AM582">
            <v>5104265.5199999996</v>
          </cell>
          <cell r="AQ582">
            <v>10</v>
          </cell>
          <cell r="AT582" t="str">
            <v>СМР</v>
          </cell>
          <cell r="AW582" t="str">
            <v>не принят</v>
          </cell>
          <cell r="AZ582" t="e">
            <v>#VALUE!</v>
          </cell>
          <cell r="BA582" t="e">
            <v>#VALUE!</v>
          </cell>
          <cell r="BB582" t="str">
            <v/>
          </cell>
          <cell r="BC582" t="e">
            <v>#VALUE!</v>
          </cell>
        </row>
        <row r="583">
          <cell r="AM583">
            <v>1254968.8</v>
          </cell>
          <cell r="AQ583">
            <v>10</v>
          </cell>
          <cell r="AT583" t="str">
            <v>СМР</v>
          </cell>
          <cell r="AW583">
            <v>40540</v>
          </cell>
          <cell r="AZ583" t="str">
            <v>12.2010</v>
          </cell>
          <cell r="BA583" t="str">
            <v>12.2010</v>
          </cell>
          <cell r="BB583" t="str">
            <v/>
          </cell>
          <cell r="BC583" t="str">
            <v>4.2010</v>
          </cell>
        </row>
        <row r="584">
          <cell r="AM584">
            <v>653425.18000000005</v>
          </cell>
          <cell r="AQ584">
            <v>10</v>
          </cell>
          <cell r="AT584" t="str">
            <v>СМР</v>
          </cell>
          <cell r="AW584">
            <v>40592</v>
          </cell>
          <cell r="AZ584" t="str">
            <v>2.2011</v>
          </cell>
          <cell r="BA584" t="str">
            <v>2.2011</v>
          </cell>
          <cell r="BB584" t="str">
            <v>3.2011</v>
          </cell>
          <cell r="BC584" t="str">
            <v>1.2011</v>
          </cell>
        </row>
        <row r="585">
          <cell r="AM585">
            <v>957214.62</v>
          </cell>
          <cell r="AQ585">
            <v>10</v>
          </cell>
          <cell r="AT585" t="str">
            <v>СМР</v>
          </cell>
          <cell r="AW585">
            <v>40592</v>
          </cell>
          <cell r="AZ585" t="str">
            <v>2.2011</v>
          </cell>
          <cell r="BA585" t="str">
            <v>2.2011</v>
          </cell>
          <cell r="BB585" t="str">
            <v>3.2011</v>
          </cell>
          <cell r="BC585" t="str">
            <v>1.2011</v>
          </cell>
        </row>
        <row r="586">
          <cell r="AM586" t="str">
            <v/>
          </cell>
          <cell r="AQ586" t="str">
            <v/>
          </cell>
          <cell r="AT586" t="str">
            <v/>
          </cell>
          <cell r="AW586" t="str">
            <v/>
          </cell>
          <cell r="AZ586" t="str">
            <v/>
          </cell>
          <cell r="BA586" t="str">
            <v/>
          </cell>
          <cell r="BB586" t="str">
            <v/>
          </cell>
          <cell r="BC586" t="str">
            <v/>
          </cell>
        </row>
        <row r="587">
          <cell r="AM587">
            <v>1439246.29</v>
          </cell>
          <cell r="AQ587">
            <v>10</v>
          </cell>
          <cell r="AT587" t="str">
            <v>СМР</v>
          </cell>
          <cell r="AW587">
            <v>40681</v>
          </cell>
          <cell r="AZ587" t="str">
            <v>4.2011</v>
          </cell>
          <cell r="BA587" t="str">
            <v>5.2011</v>
          </cell>
          <cell r="BB587" t="str">
            <v>5.2011</v>
          </cell>
          <cell r="BC587" t="str">
            <v>2.2011</v>
          </cell>
        </row>
        <row r="588">
          <cell r="AM588">
            <v>549569.38</v>
          </cell>
          <cell r="AQ588">
            <v>10</v>
          </cell>
          <cell r="AT588" t="str">
            <v>СМР</v>
          </cell>
          <cell r="AW588">
            <v>40681</v>
          </cell>
          <cell r="AZ588" t="str">
            <v>4.2011</v>
          </cell>
          <cell r="BA588" t="str">
            <v>5.2011</v>
          </cell>
          <cell r="BB588" t="str">
            <v>5.2011</v>
          </cell>
          <cell r="BC588" t="str">
            <v>2.2011</v>
          </cell>
        </row>
        <row r="589">
          <cell r="AM589" t="str">
            <v/>
          </cell>
          <cell r="AQ589" t="str">
            <v/>
          </cell>
          <cell r="AT589" t="str">
            <v/>
          </cell>
          <cell r="AW589" t="str">
            <v/>
          </cell>
          <cell r="AZ589" t="str">
            <v/>
          </cell>
          <cell r="BA589" t="str">
            <v/>
          </cell>
          <cell r="BB589" t="str">
            <v/>
          </cell>
          <cell r="BC589" t="str">
            <v/>
          </cell>
        </row>
        <row r="590">
          <cell r="AM590">
            <v>117979.74</v>
          </cell>
          <cell r="AQ590">
            <v>10</v>
          </cell>
          <cell r="AT590" t="str">
            <v>СМР</v>
          </cell>
          <cell r="AW590">
            <v>40681</v>
          </cell>
          <cell r="AZ590" t="str">
            <v>4.2011</v>
          </cell>
          <cell r="BA590" t="str">
            <v>5.2011</v>
          </cell>
          <cell r="BB590" t="str">
            <v>5.2011</v>
          </cell>
          <cell r="BC590" t="str">
            <v>2.2011</v>
          </cell>
        </row>
        <row r="591">
          <cell r="AM591">
            <v>89328.83</v>
          </cell>
          <cell r="AQ591">
            <v>10</v>
          </cell>
          <cell r="AT591" t="str">
            <v>СМР</v>
          </cell>
          <cell r="AW591">
            <v>40711</v>
          </cell>
          <cell r="AZ591" t="str">
            <v>6.2011</v>
          </cell>
          <cell r="BA591" t="str">
            <v>6.2011</v>
          </cell>
          <cell r="BB591" t="str">
            <v>1.1900</v>
          </cell>
          <cell r="BC591" t="str">
            <v>2.2011</v>
          </cell>
        </row>
        <row r="592">
          <cell r="AM592">
            <v>266848.43</v>
          </cell>
          <cell r="AQ592">
            <v>10</v>
          </cell>
          <cell r="AT592" t="str">
            <v>СМР</v>
          </cell>
          <cell r="AW592">
            <v>40711</v>
          </cell>
          <cell r="AZ592" t="str">
            <v>6.2011</v>
          </cell>
          <cell r="BA592" t="str">
            <v>6.2011</v>
          </cell>
          <cell r="BB592" t="str">
            <v>1.1900</v>
          </cell>
          <cell r="BC592" t="str">
            <v>2.2011</v>
          </cell>
        </row>
        <row r="593">
          <cell r="AM593">
            <v>293760.55</v>
          </cell>
          <cell r="AQ593">
            <v>10</v>
          </cell>
          <cell r="AT593" t="str">
            <v>СМР</v>
          </cell>
          <cell r="AW593">
            <v>40681</v>
          </cell>
          <cell r="AZ593" t="str">
            <v>4.2011</v>
          </cell>
          <cell r="BA593" t="str">
            <v>5.2011</v>
          </cell>
          <cell r="BB593" t="str">
            <v>5.2011</v>
          </cell>
          <cell r="BC593" t="str">
            <v>2.2011</v>
          </cell>
        </row>
        <row r="594">
          <cell r="AM594">
            <v>377345.74</v>
          </cell>
          <cell r="AQ594">
            <v>10</v>
          </cell>
          <cell r="AT594" t="str">
            <v>СМР</v>
          </cell>
          <cell r="AW594" t="str">
            <v/>
          </cell>
          <cell r="AZ594" t="str">
            <v>6.2011</v>
          </cell>
          <cell r="BA594" t="str">
            <v/>
          </cell>
          <cell r="BB594" t="str">
            <v/>
          </cell>
          <cell r="BC594" t="str">
            <v/>
          </cell>
        </row>
        <row r="595">
          <cell r="AM595" t="str">
            <v/>
          </cell>
          <cell r="AQ595" t="str">
            <v/>
          </cell>
          <cell r="AT595" t="str">
            <v/>
          </cell>
          <cell r="AW595" t="str">
            <v/>
          </cell>
          <cell r="AZ595" t="str">
            <v/>
          </cell>
          <cell r="BA595" t="str">
            <v/>
          </cell>
          <cell r="BB595" t="str">
            <v/>
          </cell>
          <cell r="BC595" t="str">
            <v/>
          </cell>
        </row>
        <row r="596">
          <cell r="AM596" t="str">
            <v/>
          </cell>
          <cell r="AQ596" t="str">
            <v/>
          </cell>
          <cell r="AT596" t="str">
            <v/>
          </cell>
          <cell r="AW596" t="str">
            <v/>
          </cell>
          <cell r="AZ596" t="str">
            <v/>
          </cell>
          <cell r="BA596" t="str">
            <v/>
          </cell>
          <cell r="BB596" t="str">
            <v/>
          </cell>
          <cell r="BC596" t="str">
            <v/>
          </cell>
        </row>
        <row r="597">
          <cell r="AM597">
            <v>3842543.8</v>
          </cell>
          <cell r="AQ597">
            <v>10</v>
          </cell>
          <cell r="AT597" t="str">
            <v>СМР</v>
          </cell>
          <cell r="AW597">
            <v>40681</v>
          </cell>
          <cell r="AZ597" t="str">
            <v>4.2011</v>
          </cell>
          <cell r="BA597" t="str">
            <v>5.2011</v>
          </cell>
          <cell r="BB597" t="str">
            <v>5.2011</v>
          </cell>
          <cell r="BC597" t="str">
            <v>2.2011</v>
          </cell>
        </row>
        <row r="598">
          <cell r="AM598" t="str">
            <v/>
          </cell>
          <cell r="AQ598" t="str">
            <v/>
          </cell>
          <cell r="AT598" t="str">
            <v/>
          </cell>
          <cell r="AW598" t="str">
            <v/>
          </cell>
          <cell r="AZ598" t="str">
            <v/>
          </cell>
          <cell r="BA598" t="str">
            <v/>
          </cell>
          <cell r="BB598" t="str">
            <v/>
          </cell>
          <cell r="BC598" t="str">
            <v/>
          </cell>
        </row>
        <row r="599">
          <cell r="AM599" t="str">
            <v/>
          </cell>
          <cell r="AQ599" t="str">
            <v/>
          </cell>
          <cell r="AT599" t="str">
            <v/>
          </cell>
          <cell r="AW599" t="str">
            <v/>
          </cell>
          <cell r="AZ599" t="str">
            <v/>
          </cell>
          <cell r="BA599" t="str">
            <v/>
          </cell>
          <cell r="BB599" t="str">
            <v/>
          </cell>
          <cell r="BC599" t="str">
            <v/>
          </cell>
        </row>
        <row r="600">
          <cell r="AM600" t="str">
            <v/>
          </cell>
          <cell r="AQ600" t="str">
            <v/>
          </cell>
          <cell r="AT600" t="str">
            <v/>
          </cell>
          <cell r="AW600" t="str">
            <v/>
          </cell>
          <cell r="AZ600" t="str">
            <v/>
          </cell>
          <cell r="BA600" t="str">
            <v/>
          </cell>
          <cell r="BB600" t="str">
            <v/>
          </cell>
          <cell r="BC600" t="str">
            <v/>
          </cell>
        </row>
        <row r="601">
          <cell r="AM601" t="str">
            <v/>
          </cell>
          <cell r="AQ601" t="str">
            <v/>
          </cell>
          <cell r="AT601" t="str">
            <v/>
          </cell>
          <cell r="AW601" t="str">
            <v/>
          </cell>
          <cell r="AZ601" t="str">
            <v/>
          </cell>
          <cell r="BA601" t="str">
            <v/>
          </cell>
          <cell r="BB601" t="str">
            <v/>
          </cell>
          <cell r="BC601" t="str">
            <v/>
          </cell>
        </row>
        <row r="602">
          <cell r="AM602" t="str">
            <v/>
          </cell>
          <cell r="AQ602" t="str">
            <v/>
          </cell>
          <cell r="AT602" t="str">
            <v/>
          </cell>
          <cell r="AW602" t="str">
            <v/>
          </cell>
          <cell r="AZ602" t="str">
            <v/>
          </cell>
          <cell r="BA602" t="str">
            <v/>
          </cell>
          <cell r="BB602" t="str">
            <v/>
          </cell>
          <cell r="BC602" t="str">
            <v/>
          </cell>
        </row>
        <row r="603">
          <cell r="AM603" t="str">
            <v/>
          </cell>
          <cell r="AQ603" t="str">
            <v/>
          </cell>
          <cell r="AT603" t="str">
            <v/>
          </cell>
          <cell r="AW603" t="str">
            <v/>
          </cell>
          <cell r="AZ603" t="str">
            <v/>
          </cell>
          <cell r="BA603" t="str">
            <v/>
          </cell>
          <cell r="BB603" t="str">
            <v/>
          </cell>
          <cell r="BC603" t="str">
            <v/>
          </cell>
        </row>
        <row r="604">
          <cell r="AM604" t="str">
            <v/>
          </cell>
          <cell r="AQ604" t="str">
            <v/>
          </cell>
          <cell r="AT604" t="str">
            <v/>
          </cell>
          <cell r="AW604" t="str">
            <v/>
          </cell>
          <cell r="AZ604" t="str">
            <v/>
          </cell>
          <cell r="BA604" t="str">
            <v/>
          </cell>
          <cell r="BB604" t="str">
            <v/>
          </cell>
          <cell r="BC604" t="str">
            <v/>
          </cell>
        </row>
        <row r="605">
          <cell r="AM605" t="str">
            <v/>
          </cell>
          <cell r="AQ605" t="str">
            <v/>
          </cell>
          <cell r="AT605" t="str">
            <v/>
          </cell>
          <cell r="AW605" t="str">
            <v/>
          </cell>
          <cell r="AZ605" t="str">
            <v/>
          </cell>
          <cell r="BA605" t="str">
            <v/>
          </cell>
          <cell r="BB605" t="str">
            <v/>
          </cell>
          <cell r="BC605" t="str">
            <v/>
          </cell>
        </row>
        <row r="606">
          <cell r="AM606" t="str">
            <v/>
          </cell>
          <cell r="AQ606" t="str">
            <v/>
          </cell>
          <cell r="AT606" t="str">
            <v/>
          </cell>
          <cell r="AW606" t="str">
            <v/>
          </cell>
          <cell r="AZ606" t="str">
            <v/>
          </cell>
          <cell r="BA606" t="str">
            <v/>
          </cell>
          <cell r="BB606" t="str">
            <v/>
          </cell>
          <cell r="BC606" t="str">
            <v/>
          </cell>
        </row>
        <row r="607">
          <cell r="AM607" t="str">
            <v/>
          </cell>
          <cell r="AQ607" t="str">
            <v/>
          </cell>
          <cell r="AT607" t="str">
            <v/>
          </cell>
          <cell r="AW607" t="str">
            <v/>
          </cell>
          <cell r="AZ607" t="str">
            <v/>
          </cell>
          <cell r="BA607" t="str">
            <v/>
          </cell>
          <cell r="BB607" t="str">
            <v/>
          </cell>
          <cell r="BC607" t="str">
            <v/>
          </cell>
        </row>
        <row r="608">
          <cell r="AM608" t="str">
            <v/>
          </cell>
          <cell r="AQ608" t="str">
            <v/>
          </cell>
          <cell r="AT608" t="str">
            <v/>
          </cell>
          <cell r="AW608" t="str">
            <v/>
          </cell>
          <cell r="AZ608" t="str">
            <v/>
          </cell>
          <cell r="BA608" t="str">
            <v/>
          </cell>
          <cell r="BB608" t="str">
            <v/>
          </cell>
          <cell r="BC608" t="str">
            <v/>
          </cell>
        </row>
        <row r="609">
          <cell r="AM609">
            <v>2812832.76</v>
          </cell>
          <cell r="AQ609">
            <v>10</v>
          </cell>
          <cell r="AT609" t="str">
            <v>СМР</v>
          </cell>
          <cell r="AW609">
            <v>40681</v>
          </cell>
          <cell r="AZ609" t="str">
            <v>4.2011</v>
          </cell>
          <cell r="BA609" t="str">
            <v>5.2011</v>
          </cell>
          <cell r="BB609" t="str">
            <v>5.2011</v>
          </cell>
          <cell r="BC609" t="str">
            <v>2.2011</v>
          </cell>
        </row>
        <row r="610">
          <cell r="AM610" t="str">
            <v/>
          </cell>
          <cell r="AQ610" t="str">
            <v/>
          </cell>
          <cell r="AT610" t="str">
            <v/>
          </cell>
          <cell r="AW610" t="str">
            <v/>
          </cell>
          <cell r="AZ610" t="str">
            <v/>
          </cell>
          <cell r="BA610" t="str">
            <v/>
          </cell>
          <cell r="BB610" t="str">
            <v/>
          </cell>
          <cell r="BC610" t="str">
            <v/>
          </cell>
        </row>
        <row r="611">
          <cell r="AM611" t="str">
            <v/>
          </cell>
          <cell r="AQ611" t="str">
            <v/>
          </cell>
          <cell r="AT611" t="str">
            <v/>
          </cell>
          <cell r="AW611" t="str">
            <v/>
          </cell>
          <cell r="AZ611" t="str">
            <v/>
          </cell>
          <cell r="BA611" t="str">
            <v/>
          </cell>
          <cell r="BB611" t="str">
            <v/>
          </cell>
          <cell r="BC611" t="str">
            <v/>
          </cell>
        </row>
        <row r="612">
          <cell r="AM612" t="str">
            <v/>
          </cell>
          <cell r="AQ612" t="str">
            <v/>
          </cell>
          <cell r="AT612" t="str">
            <v/>
          </cell>
          <cell r="AW612" t="str">
            <v/>
          </cell>
          <cell r="AZ612" t="str">
            <v/>
          </cell>
          <cell r="BA612" t="str">
            <v/>
          </cell>
          <cell r="BB612" t="str">
            <v/>
          </cell>
          <cell r="BC612" t="str">
            <v/>
          </cell>
        </row>
        <row r="613">
          <cell r="AM613" t="str">
            <v/>
          </cell>
          <cell r="AQ613" t="str">
            <v/>
          </cell>
          <cell r="AT613" t="str">
            <v/>
          </cell>
          <cell r="AW613" t="str">
            <v/>
          </cell>
          <cell r="AZ613" t="str">
            <v/>
          </cell>
          <cell r="BA613" t="str">
            <v/>
          </cell>
          <cell r="BB613" t="str">
            <v/>
          </cell>
          <cell r="BC613" t="str">
            <v/>
          </cell>
        </row>
        <row r="614">
          <cell r="AM614" t="str">
            <v/>
          </cell>
          <cell r="AQ614" t="str">
            <v/>
          </cell>
          <cell r="AT614" t="str">
            <v/>
          </cell>
          <cell r="AW614" t="str">
            <v/>
          </cell>
          <cell r="AZ614" t="str">
            <v/>
          </cell>
          <cell r="BA614" t="str">
            <v/>
          </cell>
          <cell r="BB614" t="str">
            <v/>
          </cell>
          <cell r="BC614" t="str">
            <v/>
          </cell>
        </row>
        <row r="615">
          <cell r="AM615" t="str">
            <v/>
          </cell>
          <cell r="AQ615" t="str">
            <v/>
          </cell>
          <cell r="AT615" t="str">
            <v/>
          </cell>
          <cell r="AW615" t="str">
            <v/>
          </cell>
          <cell r="AZ615" t="str">
            <v/>
          </cell>
          <cell r="BA615" t="str">
            <v/>
          </cell>
          <cell r="BB615" t="str">
            <v/>
          </cell>
          <cell r="BC615" t="str">
            <v/>
          </cell>
        </row>
        <row r="616">
          <cell r="AM616" t="str">
            <v/>
          </cell>
          <cell r="AQ616" t="str">
            <v/>
          </cell>
          <cell r="AT616" t="str">
            <v/>
          </cell>
          <cell r="AW616" t="str">
            <v/>
          </cell>
          <cell r="AZ616" t="str">
            <v/>
          </cell>
          <cell r="BA616" t="str">
            <v/>
          </cell>
          <cell r="BB616" t="str">
            <v/>
          </cell>
          <cell r="BC616" t="str">
            <v/>
          </cell>
        </row>
        <row r="617">
          <cell r="AM617" t="str">
            <v/>
          </cell>
          <cell r="AQ617" t="str">
            <v/>
          </cell>
          <cell r="AT617" t="str">
            <v/>
          </cell>
          <cell r="AW617" t="str">
            <v/>
          </cell>
          <cell r="AZ617" t="str">
            <v/>
          </cell>
          <cell r="BA617" t="str">
            <v/>
          </cell>
          <cell r="BB617" t="str">
            <v/>
          </cell>
          <cell r="BC617" t="str">
            <v/>
          </cell>
        </row>
        <row r="618">
          <cell r="AM618" t="str">
            <v/>
          </cell>
          <cell r="AQ618" t="str">
            <v/>
          </cell>
          <cell r="AT618" t="str">
            <v/>
          </cell>
          <cell r="AW618" t="str">
            <v/>
          </cell>
          <cell r="AZ618" t="str">
            <v/>
          </cell>
          <cell r="BA618" t="str">
            <v/>
          </cell>
          <cell r="BB618" t="str">
            <v/>
          </cell>
          <cell r="BC618" t="str">
            <v/>
          </cell>
        </row>
        <row r="619">
          <cell r="AM619" t="str">
            <v/>
          </cell>
          <cell r="AQ619" t="str">
            <v/>
          </cell>
          <cell r="AT619" t="str">
            <v/>
          </cell>
          <cell r="AW619" t="str">
            <v/>
          </cell>
          <cell r="AZ619" t="str">
            <v/>
          </cell>
          <cell r="BA619" t="str">
            <v/>
          </cell>
          <cell r="BB619" t="str">
            <v/>
          </cell>
          <cell r="BC619" t="str">
            <v/>
          </cell>
        </row>
        <row r="620">
          <cell r="AM620" t="str">
            <v/>
          </cell>
          <cell r="AQ620" t="str">
            <v/>
          </cell>
          <cell r="AT620" t="str">
            <v/>
          </cell>
          <cell r="AW620" t="str">
            <v/>
          </cell>
          <cell r="AZ620" t="str">
            <v/>
          </cell>
          <cell r="BA620" t="str">
            <v/>
          </cell>
          <cell r="BB620" t="str">
            <v/>
          </cell>
          <cell r="BC620" t="str">
            <v/>
          </cell>
        </row>
        <row r="621">
          <cell r="AM621">
            <v>61638.67</v>
          </cell>
          <cell r="AQ621">
            <v>10</v>
          </cell>
          <cell r="AT621" t="str">
            <v>СМР</v>
          </cell>
          <cell r="AW621">
            <v>40681</v>
          </cell>
          <cell r="AZ621" t="str">
            <v>4.2011</v>
          </cell>
          <cell r="BA621" t="str">
            <v>5.2011</v>
          </cell>
          <cell r="BB621" t="str">
            <v>5.2011</v>
          </cell>
          <cell r="BC621" t="str">
            <v>2.2011</v>
          </cell>
        </row>
        <row r="622">
          <cell r="AQ622" t="str">
            <v/>
          </cell>
          <cell r="AZ622" t="str">
            <v/>
          </cell>
          <cell r="BA622" t="str">
            <v/>
          </cell>
          <cell r="BB622" t="str">
            <v/>
          </cell>
          <cell r="BC622" t="str">
            <v/>
          </cell>
        </row>
        <row r="623">
          <cell r="AM623" t="str">
            <v/>
          </cell>
          <cell r="AQ623" t="str">
            <v/>
          </cell>
          <cell r="AT623" t="str">
            <v/>
          </cell>
          <cell r="AW623" t="str">
            <v/>
          </cell>
          <cell r="AZ623" t="str">
            <v/>
          </cell>
          <cell r="BA623" t="str">
            <v/>
          </cell>
          <cell r="BB623" t="str">
            <v/>
          </cell>
          <cell r="BC623" t="str">
            <v/>
          </cell>
        </row>
        <row r="624">
          <cell r="AM624" t="str">
            <v/>
          </cell>
          <cell r="AQ624">
            <v>3</v>
          </cell>
          <cell r="AT624" t="str">
            <v/>
          </cell>
          <cell r="AW624" t="str">
            <v/>
          </cell>
          <cell r="AZ624" t="str">
            <v/>
          </cell>
          <cell r="BA624" t="str">
            <v/>
          </cell>
          <cell r="BB624" t="str">
            <v/>
          </cell>
          <cell r="BC624" t="str">
            <v/>
          </cell>
        </row>
        <row r="625">
          <cell r="AM625">
            <v>20732.560000000001</v>
          </cell>
          <cell r="AQ625">
            <v>2</v>
          </cell>
          <cell r="AT625" t="str">
            <v>СМР</v>
          </cell>
          <cell r="AW625">
            <v>40359</v>
          </cell>
          <cell r="AZ625" t="str">
            <v>6.2010</v>
          </cell>
          <cell r="BA625" t="str">
            <v>6.2010</v>
          </cell>
          <cell r="BB625" t="str">
            <v/>
          </cell>
          <cell r="BC625" t="str">
            <v>2.2010</v>
          </cell>
        </row>
        <row r="626">
          <cell r="AM626">
            <v>2031367.21</v>
          </cell>
          <cell r="AQ626">
            <v>2</v>
          </cell>
          <cell r="AT626" t="str">
            <v>СМР</v>
          </cell>
          <cell r="AW626">
            <v>40421</v>
          </cell>
          <cell r="AZ626" t="str">
            <v>8.2010</v>
          </cell>
          <cell r="BA626" t="str">
            <v>8.2010</v>
          </cell>
          <cell r="BB626" t="str">
            <v/>
          </cell>
          <cell r="BC626" t="str">
            <v>3.2010</v>
          </cell>
        </row>
        <row r="627">
          <cell r="AM627">
            <v>25065.22</v>
          </cell>
          <cell r="AQ627">
            <v>2</v>
          </cell>
          <cell r="AT627" t="str">
            <v>СМР</v>
          </cell>
          <cell r="AW627">
            <v>40495</v>
          </cell>
          <cell r="AZ627" t="str">
            <v>10.2010</v>
          </cell>
          <cell r="BA627" t="str">
            <v>11.2010</v>
          </cell>
          <cell r="BB627" t="str">
            <v/>
          </cell>
          <cell r="BC627" t="str">
            <v>4.2010</v>
          </cell>
        </row>
        <row r="628">
          <cell r="AM628">
            <v>50197.88</v>
          </cell>
          <cell r="AQ628">
            <v>2</v>
          </cell>
          <cell r="AT628" t="str">
            <v>СМР</v>
          </cell>
          <cell r="AW628">
            <v>40421</v>
          </cell>
          <cell r="AZ628" t="str">
            <v>8.2010</v>
          </cell>
          <cell r="BA628" t="str">
            <v>8.2010</v>
          </cell>
          <cell r="BB628" t="str">
            <v/>
          </cell>
          <cell r="BC628" t="str">
            <v>3.2010</v>
          </cell>
        </row>
        <row r="629">
          <cell r="AM629" t="str">
            <v/>
          </cell>
          <cell r="AQ629" t="str">
            <v/>
          </cell>
          <cell r="AT629" t="str">
            <v/>
          </cell>
          <cell r="AW629" t="str">
            <v/>
          </cell>
          <cell r="AZ629" t="str">
            <v/>
          </cell>
          <cell r="BA629" t="str">
            <v/>
          </cell>
          <cell r="BB629" t="str">
            <v/>
          </cell>
          <cell r="BC629" t="str">
            <v/>
          </cell>
        </row>
        <row r="630">
          <cell r="AM630" t="str">
            <v/>
          </cell>
          <cell r="AQ630" t="str">
            <v/>
          </cell>
          <cell r="AT630" t="str">
            <v/>
          </cell>
          <cell r="AW630" t="str">
            <v/>
          </cell>
          <cell r="AZ630" t="str">
            <v/>
          </cell>
          <cell r="BA630" t="str">
            <v/>
          </cell>
          <cell r="BB630" t="str">
            <v/>
          </cell>
          <cell r="BC630" t="str">
            <v/>
          </cell>
        </row>
        <row r="631">
          <cell r="AM631" t="str">
            <v/>
          </cell>
          <cell r="AQ631" t="str">
            <v/>
          </cell>
          <cell r="AT631" t="str">
            <v/>
          </cell>
          <cell r="AW631" t="str">
            <v/>
          </cell>
          <cell r="AZ631" t="str">
            <v/>
          </cell>
          <cell r="BA631" t="str">
            <v/>
          </cell>
          <cell r="BB631" t="str">
            <v/>
          </cell>
          <cell r="BC631" t="str">
            <v/>
          </cell>
        </row>
        <row r="632">
          <cell r="AM632">
            <v>227163.86</v>
          </cell>
          <cell r="AQ632">
            <v>10</v>
          </cell>
          <cell r="AT632" t="str">
            <v>СМР</v>
          </cell>
          <cell r="AW632">
            <v>40711</v>
          </cell>
          <cell r="AZ632" t="str">
            <v>6.2011</v>
          </cell>
          <cell r="BA632" t="str">
            <v>6.2011</v>
          </cell>
          <cell r="BB632" t="str">
            <v>1.1900</v>
          </cell>
          <cell r="BC632" t="str">
            <v>2.2011</v>
          </cell>
        </row>
        <row r="633">
          <cell r="AM633" t="str">
            <v/>
          </cell>
          <cell r="AQ633">
            <v>10</v>
          </cell>
          <cell r="AT633" t="str">
            <v/>
          </cell>
          <cell r="AW633" t="str">
            <v/>
          </cell>
          <cell r="AZ633" t="str">
            <v/>
          </cell>
          <cell r="BA633" t="str">
            <v/>
          </cell>
          <cell r="BB633" t="str">
            <v/>
          </cell>
          <cell r="BC633" t="str">
            <v/>
          </cell>
        </row>
        <row r="634">
          <cell r="AM634">
            <v>1233790.04</v>
          </cell>
          <cell r="AQ634">
            <v>10</v>
          </cell>
          <cell r="AT634" t="str">
            <v>СМР</v>
          </cell>
          <cell r="AW634">
            <v>40711</v>
          </cell>
          <cell r="AZ634" t="str">
            <v>6.2011</v>
          </cell>
          <cell r="BA634" t="str">
            <v>6.2011</v>
          </cell>
          <cell r="BB634" t="str">
            <v>1.1900</v>
          </cell>
          <cell r="BC634" t="str">
            <v>2.2011</v>
          </cell>
        </row>
        <row r="635">
          <cell r="AM635">
            <v>341886.85</v>
          </cell>
          <cell r="AQ635">
            <v>10</v>
          </cell>
          <cell r="AT635" t="str">
            <v>СМР</v>
          </cell>
          <cell r="AW635">
            <v>40711</v>
          </cell>
          <cell r="AZ635" t="str">
            <v>6.2011</v>
          </cell>
          <cell r="BA635" t="str">
            <v>6.2011</v>
          </cell>
          <cell r="BB635" t="str">
            <v>1.1900</v>
          </cell>
          <cell r="BC635" t="str">
            <v>2.2011</v>
          </cell>
        </row>
        <row r="636">
          <cell r="AM636">
            <v>1630980.6</v>
          </cell>
          <cell r="AQ636">
            <v>10</v>
          </cell>
          <cell r="AT636" t="str">
            <v>СМР</v>
          </cell>
          <cell r="AW636">
            <v>40681</v>
          </cell>
          <cell r="AZ636" t="str">
            <v>4.2011</v>
          </cell>
          <cell r="BA636" t="str">
            <v>5.2011</v>
          </cell>
          <cell r="BB636" t="str">
            <v>5.2011</v>
          </cell>
          <cell r="BC636" t="str">
            <v>2.2011</v>
          </cell>
        </row>
        <row r="637">
          <cell r="AM637">
            <v>534330.43000000005</v>
          </cell>
          <cell r="AQ637">
            <v>10</v>
          </cell>
          <cell r="AT637" t="str">
            <v>СМР</v>
          </cell>
          <cell r="AW637">
            <v>40681</v>
          </cell>
          <cell r="AZ637" t="str">
            <v>4.2011</v>
          </cell>
          <cell r="BA637" t="str">
            <v>5.2011</v>
          </cell>
          <cell r="BB637" t="str">
            <v>5.2011</v>
          </cell>
          <cell r="BC637" t="str">
            <v>2.2011</v>
          </cell>
        </row>
        <row r="638">
          <cell r="AM638">
            <v>177534.42</v>
          </cell>
          <cell r="AQ638">
            <v>10</v>
          </cell>
          <cell r="AT638" t="str">
            <v>СМР</v>
          </cell>
          <cell r="AW638">
            <v>40681</v>
          </cell>
          <cell r="AZ638" t="str">
            <v>4.2011</v>
          </cell>
          <cell r="BA638" t="str">
            <v>5.2011</v>
          </cell>
          <cell r="BB638" t="str">
            <v>5.2011</v>
          </cell>
          <cell r="BC638" t="str">
            <v>2.2011</v>
          </cell>
        </row>
        <row r="639">
          <cell r="AM639">
            <v>1425639.3</v>
          </cell>
          <cell r="AQ639">
            <v>10</v>
          </cell>
          <cell r="AT639" t="str">
            <v>СМР</v>
          </cell>
          <cell r="AW639">
            <v>40681</v>
          </cell>
          <cell r="AZ639" t="str">
            <v>4.2011</v>
          </cell>
          <cell r="BA639" t="str">
            <v>5.2011</v>
          </cell>
          <cell r="BB639" t="str">
            <v>5.2011</v>
          </cell>
          <cell r="BC639" t="str">
            <v>2.2011</v>
          </cell>
        </row>
        <row r="640">
          <cell r="AM640">
            <v>66909.350000000006</v>
          </cell>
          <cell r="AQ640">
            <v>10</v>
          </cell>
          <cell r="AT640" t="str">
            <v>СМР</v>
          </cell>
          <cell r="AW640">
            <v>40681</v>
          </cell>
          <cell r="AZ640" t="str">
            <v>4.2011</v>
          </cell>
          <cell r="BA640" t="str">
            <v>5.2011</v>
          </cell>
          <cell r="BB640" t="str">
            <v>5.2011</v>
          </cell>
          <cell r="BC640" t="str">
            <v>2.2011</v>
          </cell>
        </row>
        <row r="641">
          <cell r="AM641">
            <v>185021.18</v>
          </cell>
          <cell r="AQ641">
            <v>10</v>
          </cell>
          <cell r="AT641" t="str">
            <v>СМР</v>
          </cell>
          <cell r="AW641">
            <v>40681</v>
          </cell>
          <cell r="AZ641" t="str">
            <v>4.2011</v>
          </cell>
          <cell r="BA641" t="str">
            <v>5.2011</v>
          </cell>
          <cell r="BB641" t="str">
            <v>5.2011</v>
          </cell>
          <cell r="BC641" t="str">
            <v>2.2011</v>
          </cell>
        </row>
        <row r="642">
          <cell r="AM642">
            <v>154799.1</v>
          </cell>
          <cell r="AQ642">
            <v>10</v>
          </cell>
          <cell r="AT642" t="str">
            <v>СМР</v>
          </cell>
          <cell r="AW642">
            <v>40681</v>
          </cell>
          <cell r="AZ642" t="str">
            <v>4.2011</v>
          </cell>
          <cell r="BA642" t="str">
            <v>5.2011</v>
          </cell>
          <cell r="BB642" t="str">
            <v>5.2011</v>
          </cell>
          <cell r="BC642" t="str">
            <v>2.2011</v>
          </cell>
        </row>
        <row r="643">
          <cell r="AM643" t="str">
            <v/>
          </cell>
          <cell r="AQ643" t="str">
            <v/>
          </cell>
          <cell r="AT643" t="str">
            <v/>
          </cell>
          <cell r="AW643" t="str">
            <v/>
          </cell>
          <cell r="AZ643" t="str">
            <v/>
          </cell>
          <cell r="BA643" t="str">
            <v/>
          </cell>
          <cell r="BB643" t="str">
            <v/>
          </cell>
          <cell r="BC643" t="str">
            <v/>
          </cell>
        </row>
        <row r="644">
          <cell r="AM644" t="str">
            <v/>
          </cell>
          <cell r="AQ644" t="str">
            <v/>
          </cell>
          <cell r="AT644" t="str">
            <v/>
          </cell>
          <cell r="AW644" t="str">
            <v/>
          </cell>
          <cell r="AZ644" t="str">
            <v/>
          </cell>
          <cell r="BA644" t="str">
            <v/>
          </cell>
          <cell r="BB644" t="str">
            <v/>
          </cell>
          <cell r="BC644" t="str">
            <v/>
          </cell>
        </row>
        <row r="645">
          <cell r="AM645" t="str">
            <v/>
          </cell>
          <cell r="AQ645" t="str">
            <v/>
          </cell>
          <cell r="AT645" t="str">
            <v/>
          </cell>
          <cell r="AW645" t="str">
            <v/>
          </cell>
          <cell r="AZ645" t="str">
            <v/>
          </cell>
          <cell r="BA645" t="str">
            <v/>
          </cell>
          <cell r="BB645" t="str">
            <v/>
          </cell>
          <cell r="BC645" t="str">
            <v/>
          </cell>
        </row>
        <row r="646">
          <cell r="AM646" t="str">
            <v/>
          </cell>
          <cell r="AQ646" t="str">
            <v/>
          </cell>
          <cell r="AT646" t="str">
            <v/>
          </cell>
          <cell r="AW646" t="str">
            <v/>
          </cell>
          <cell r="AZ646" t="str">
            <v/>
          </cell>
          <cell r="BA646" t="str">
            <v/>
          </cell>
          <cell r="BB646" t="str">
            <v/>
          </cell>
          <cell r="BC646" t="str">
            <v/>
          </cell>
        </row>
        <row r="647">
          <cell r="AM647">
            <v>576179.30000000005</v>
          </cell>
          <cell r="AQ647">
            <v>2</v>
          </cell>
          <cell r="AT647" t="str">
            <v>СМР</v>
          </cell>
          <cell r="AW647">
            <v>40409</v>
          </cell>
          <cell r="AZ647" t="str">
            <v>7.2010</v>
          </cell>
          <cell r="BA647" t="str">
            <v>8.2010</v>
          </cell>
          <cell r="BB647" t="str">
            <v/>
          </cell>
          <cell r="BC647" t="str">
            <v>3.2010</v>
          </cell>
        </row>
        <row r="648">
          <cell r="AM648">
            <v>1204293.8600000001</v>
          </cell>
          <cell r="AQ648">
            <v>2</v>
          </cell>
          <cell r="AT648" t="str">
            <v>СМР</v>
          </cell>
          <cell r="AW648">
            <v>40421</v>
          </cell>
          <cell r="AZ648" t="str">
            <v>8.2010</v>
          </cell>
          <cell r="BA648" t="str">
            <v>8.2010</v>
          </cell>
          <cell r="BB648" t="str">
            <v/>
          </cell>
          <cell r="BC648" t="str">
            <v>3.2010</v>
          </cell>
        </row>
        <row r="649">
          <cell r="AM649" t="str">
            <v/>
          </cell>
          <cell r="AQ649" t="str">
            <v/>
          </cell>
          <cell r="AT649" t="str">
            <v/>
          </cell>
          <cell r="AW649" t="str">
            <v/>
          </cell>
          <cell r="AZ649" t="str">
            <v/>
          </cell>
          <cell r="BA649" t="str">
            <v/>
          </cell>
          <cell r="BB649" t="str">
            <v/>
          </cell>
          <cell r="BC649" t="str">
            <v/>
          </cell>
        </row>
        <row r="650">
          <cell r="AM650">
            <v>3878397.01</v>
          </cell>
          <cell r="AQ650">
            <v>2</v>
          </cell>
          <cell r="AT650" t="str">
            <v>СМР</v>
          </cell>
          <cell r="AW650">
            <v>40540</v>
          </cell>
          <cell r="AZ650" t="str">
            <v>12.2010</v>
          </cell>
          <cell r="BA650" t="str">
            <v>12.2010</v>
          </cell>
          <cell r="BB650" t="str">
            <v/>
          </cell>
          <cell r="BC650" t="str">
            <v>4.2010</v>
          </cell>
        </row>
        <row r="651">
          <cell r="AM651" t="str">
            <v/>
          </cell>
          <cell r="AQ651" t="str">
            <v/>
          </cell>
          <cell r="AT651" t="str">
            <v/>
          </cell>
          <cell r="AW651" t="str">
            <v/>
          </cell>
          <cell r="AZ651" t="str">
            <v/>
          </cell>
          <cell r="BA651" t="str">
            <v/>
          </cell>
          <cell r="BB651" t="str">
            <v/>
          </cell>
          <cell r="BC651" t="str">
            <v/>
          </cell>
        </row>
        <row r="652">
          <cell r="AM652">
            <v>66431.5</v>
          </cell>
          <cell r="AQ652">
            <v>2</v>
          </cell>
          <cell r="AT652" t="str">
            <v>СМР</v>
          </cell>
          <cell r="AW652">
            <v>40464</v>
          </cell>
          <cell r="AZ652" t="str">
            <v>9.2010</v>
          </cell>
          <cell r="BA652" t="str">
            <v>10.2010</v>
          </cell>
          <cell r="BB652" t="str">
            <v/>
          </cell>
          <cell r="BC652" t="str">
            <v>4.2010</v>
          </cell>
        </row>
        <row r="653">
          <cell r="AM653">
            <v>87716.74</v>
          </cell>
          <cell r="AQ653">
            <v>2</v>
          </cell>
          <cell r="AT653" t="str">
            <v>СМР</v>
          </cell>
          <cell r="AW653">
            <v>40681</v>
          </cell>
          <cell r="AZ653" t="str">
            <v>4.2011</v>
          </cell>
          <cell r="BA653" t="str">
            <v>5.2011</v>
          </cell>
          <cell r="BB653" t="str">
            <v>5.2011</v>
          </cell>
          <cell r="BC653" t="str">
            <v>2.2011</v>
          </cell>
        </row>
        <row r="654">
          <cell r="AM654">
            <v>561381.01</v>
          </cell>
          <cell r="AQ654">
            <v>2</v>
          </cell>
          <cell r="AT654" t="str">
            <v>СМР</v>
          </cell>
          <cell r="AW654">
            <v>40711</v>
          </cell>
          <cell r="AZ654" t="str">
            <v>6.2011</v>
          </cell>
          <cell r="BA654" t="str">
            <v>6.2011</v>
          </cell>
          <cell r="BB654" t="str">
            <v>1.1900</v>
          </cell>
          <cell r="BC654" t="str">
            <v>2.2011</v>
          </cell>
        </row>
        <row r="655">
          <cell r="AM655" t="str">
            <v/>
          </cell>
          <cell r="AQ655" t="str">
            <v/>
          </cell>
          <cell r="AT655" t="str">
            <v/>
          </cell>
          <cell r="AW655" t="str">
            <v/>
          </cell>
          <cell r="AZ655" t="str">
            <v/>
          </cell>
          <cell r="BA655" t="str">
            <v/>
          </cell>
          <cell r="BB655" t="str">
            <v/>
          </cell>
          <cell r="BC655" t="str">
            <v/>
          </cell>
        </row>
        <row r="656">
          <cell r="AM656" t="str">
            <v/>
          </cell>
          <cell r="AQ656" t="str">
            <v/>
          </cell>
          <cell r="AT656" t="str">
            <v/>
          </cell>
          <cell r="AW656" t="str">
            <v/>
          </cell>
          <cell r="AZ656" t="str">
            <v/>
          </cell>
          <cell r="BA656" t="str">
            <v/>
          </cell>
          <cell r="BB656" t="str">
            <v/>
          </cell>
          <cell r="BC656" t="str">
            <v/>
          </cell>
        </row>
        <row r="657">
          <cell r="AM657" t="str">
            <v/>
          </cell>
          <cell r="AQ657" t="str">
            <v/>
          </cell>
          <cell r="AT657" t="str">
            <v/>
          </cell>
          <cell r="AW657" t="str">
            <v/>
          </cell>
          <cell r="AZ657" t="str">
            <v/>
          </cell>
          <cell r="BA657" t="str">
            <v/>
          </cell>
          <cell r="BB657" t="str">
            <v/>
          </cell>
          <cell r="BC657" t="str">
            <v/>
          </cell>
        </row>
        <row r="658">
          <cell r="AM658" t="str">
            <v/>
          </cell>
          <cell r="AQ658" t="str">
            <v/>
          </cell>
          <cell r="AT658" t="str">
            <v/>
          </cell>
          <cell r="AW658" t="str">
            <v/>
          </cell>
          <cell r="AZ658" t="str">
            <v/>
          </cell>
          <cell r="BA658" t="str">
            <v/>
          </cell>
          <cell r="BB658" t="str">
            <v/>
          </cell>
          <cell r="BC658" t="str">
            <v/>
          </cell>
        </row>
        <row r="659">
          <cell r="AM659">
            <v>4625093.2699999996</v>
          </cell>
          <cell r="AQ659">
            <v>6</v>
          </cell>
          <cell r="AT659" t="str">
            <v>СМР</v>
          </cell>
          <cell r="AW659">
            <v>40633</v>
          </cell>
          <cell r="AZ659" t="str">
            <v>3.2011</v>
          </cell>
          <cell r="BA659" t="str">
            <v>3.2011</v>
          </cell>
          <cell r="BB659" t="str">
            <v>4.2011</v>
          </cell>
          <cell r="BC659" t="str">
            <v>1.2011</v>
          </cell>
        </row>
        <row r="660">
          <cell r="AM660" t="str">
            <v/>
          </cell>
          <cell r="AQ660">
            <v>6</v>
          </cell>
          <cell r="AT660" t="str">
            <v>СМР</v>
          </cell>
          <cell r="AW660" t="str">
            <v/>
          </cell>
          <cell r="AZ660" t="str">
            <v/>
          </cell>
          <cell r="BA660" t="str">
            <v/>
          </cell>
          <cell r="BB660" t="str">
            <v/>
          </cell>
          <cell r="BC660" t="str">
            <v/>
          </cell>
        </row>
        <row r="661">
          <cell r="AM661" t="str">
            <v/>
          </cell>
          <cell r="AQ661" t="str">
            <v/>
          </cell>
          <cell r="AT661" t="str">
            <v/>
          </cell>
          <cell r="AW661" t="str">
            <v/>
          </cell>
          <cell r="AZ661" t="str">
            <v/>
          </cell>
          <cell r="BA661" t="str">
            <v/>
          </cell>
          <cell r="BB661" t="str">
            <v/>
          </cell>
          <cell r="BC661" t="str">
            <v/>
          </cell>
        </row>
        <row r="662">
          <cell r="AM662" t="str">
            <v/>
          </cell>
          <cell r="AQ662">
            <v>6</v>
          </cell>
          <cell r="AT662" t="str">
            <v/>
          </cell>
          <cell r="AW662" t="str">
            <v/>
          </cell>
          <cell r="AZ662" t="str">
            <v/>
          </cell>
          <cell r="BA662" t="str">
            <v/>
          </cell>
          <cell r="BB662" t="str">
            <v/>
          </cell>
          <cell r="BC662" t="str">
            <v/>
          </cell>
        </row>
        <row r="663">
          <cell r="AM663" t="str">
            <v/>
          </cell>
          <cell r="AQ663" t="str">
            <v/>
          </cell>
          <cell r="AT663" t="str">
            <v/>
          </cell>
          <cell r="AW663" t="str">
            <v/>
          </cell>
          <cell r="AZ663" t="str">
            <v/>
          </cell>
          <cell r="BA663" t="str">
            <v/>
          </cell>
          <cell r="BB663" t="str">
            <v/>
          </cell>
          <cell r="BC663" t="str">
            <v/>
          </cell>
        </row>
        <row r="664">
          <cell r="AM664" t="str">
            <v/>
          </cell>
          <cell r="AQ664" t="str">
            <v/>
          </cell>
          <cell r="AT664" t="str">
            <v/>
          </cell>
          <cell r="AW664" t="str">
            <v/>
          </cell>
          <cell r="AZ664" t="str">
            <v/>
          </cell>
          <cell r="BA664" t="str">
            <v/>
          </cell>
          <cell r="BB664" t="str">
            <v/>
          </cell>
          <cell r="BC664" t="str">
            <v/>
          </cell>
        </row>
        <row r="665">
          <cell r="AM665" t="str">
            <v/>
          </cell>
          <cell r="AQ665" t="str">
            <v/>
          </cell>
          <cell r="AT665" t="str">
            <v/>
          </cell>
          <cell r="AW665" t="str">
            <v/>
          </cell>
          <cell r="AZ665" t="str">
            <v/>
          </cell>
          <cell r="BA665" t="str">
            <v/>
          </cell>
          <cell r="BB665" t="str">
            <v/>
          </cell>
          <cell r="BC665" t="str">
            <v/>
          </cell>
        </row>
        <row r="666">
          <cell r="AM666">
            <v>165330.59</v>
          </cell>
          <cell r="AQ666">
            <v>6</v>
          </cell>
          <cell r="AT666" t="str">
            <v>СМР</v>
          </cell>
          <cell r="AW666">
            <v>40681</v>
          </cell>
          <cell r="AZ666" t="str">
            <v>4.2011</v>
          </cell>
          <cell r="BA666" t="str">
            <v>5.2011</v>
          </cell>
          <cell r="BB666" t="str">
            <v>5.2011</v>
          </cell>
          <cell r="BC666" t="str">
            <v>2.2011</v>
          </cell>
        </row>
        <row r="667">
          <cell r="AM667" t="str">
            <v/>
          </cell>
          <cell r="AQ667" t="str">
            <v/>
          </cell>
          <cell r="AT667" t="str">
            <v/>
          </cell>
          <cell r="AW667" t="str">
            <v/>
          </cell>
          <cell r="AZ667" t="str">
            <v/>
          </cell>
          <cell r="BA667" t="str">
            <v/>
          </cell>
          <cell r="BB667" t="str">
            <v/>
          </cell>
          <cell r="BC667" t="str">
            <v/>
          </cell>
        </row>
        <row r="668">
          <cell r="AM668" t="str">
            <v/>
          </cell>
          <cell r="AQ668" t="str">
            <v/>
          </cell>
          <cell r="AT668" t="str">
            <v/>
          </cell>
          <cell r="AW668" t="str">
            <v/>
          </cell>
          <cell r="AZ668" t="str">
            <v/>
          </cell>
          <cell r="BA668" t="str">
            <v/>
          </cell>
          <cell r="BB668" t="str">
            <v/>
          </cell>
          <cell r="BC668" t="str">
            <v/>
          </cell>
        </row>
        <row r="669">
          <cell r="AM669" t="str">
            <v/>
          </cell>
          <cell r="AQ669" t="str">
            <v/>
          </cell>
          <cell r="AT669" t="str">
            <v/>
          </cell>
          <cell r="AW669" t="str">
            <v/>
          </cell>
          <cell r="AZ669" t="str">
            <v/>
          </cell>
          <cell r="BA669" t="str">
            <v/>
          </cell>
          <cell r="BB669" t="str">
            <v/>
          </cell>
          <cell r="BC669" t="str">
            <v/>
          </cell>
        </row>
        <row r="670">
          <cell r="AM670" t="str">
            <v/>
          </cell>
          <cell r="AQ670" t="str">
            <v/>
          </cell>
          <cell r="AT670" t="str">
            <v/>
          </cell>
          <cell r="AW670" t="str">
            <v/>
          </cell>
          <cell r="AZ670" t="str">
            <v/>
          </cell>
          <cell r="BA670" t="str">
            <v/>
          </cell>
          <cell r="BB670" t="str">
            <v/>
          </cell>
          <cell r="BC670" t="str">
            <v/>
          </cell>
        </row>
        <row r="671">
          <cell r="AM671">
            <v>3455905.53</v>
          </cell>
          <cell r="AQ671">
            <v>10</v>
          </cell>
          <cell r="AT671" t="str">
            <v>СМР</v>
          </cell>
          <cell r="AW671">
            <v>40540</v>
          </cell>
          <cell r="AZ671" t="str">
            <v>12.2010</v>
          </cell>
          <cell r="BA671" t="str">
            <v>12.2010</v>
          </cell>
          <cell r="BB671" t="str">
            <v/>
          </cell>
          <cell r="BC671" t="str">
            <v>4.2010</v>
          </cell>
        </row>
        <row r="672">
          <cell r="AM672">
            <v>2849563.93</v>
          </cell>
          <cell r="AQ672">
            <v>10</v>
          </cell>
          <cell r="AT672" t="str">
            <v>СМР</v>
          </cell>
          <cell r="AW672">
            <v>40540</v>
          </cell>
          <cell r="AZ672" t="str">
            <v>12.2010</v>
          </cell>
          <cell r="BA672" t="str">
            <v>12.2010</v>
          </cell>
          <cell r="BB672" t="str">
            <v/>
          </cell>
          <cell r="BC672" t="str">
            <v>4.2010</v>
          </cell>
        </row>
        <row r="673">
          <cell r="AQ673" t="str">
            <v/>
          </cell>
          <cell r="AZ673" t="str">
            <v/>
          </cell>
          <cell r="BA673" t="str">
            <v/>
          </cell>
          <cell r="BB673" t="str">
            <v/>
          </cell>
          <cell r="BC673" t="str">
            <v/>
          </cell>
        </row>
        <row r="674">
          <cell r="AM674" t="str">
            <v/>
          </cell>
          <cell r="AQ674">
            <v>10</v>
          </cell>
          <cell r="AT674" t="str">
            <v>СМР</v>
          </cell>
          <cell r="AW674" t="str">
            <v/>
          </cell>
          <cell r="AZ674" t="str">
            <v/>
          </cell>
          <cell r="BA674" t="str">
            <v/>
          </cell>
          <cell r="BB674" t="str">
            <v/>
          </cell>
          <cell r="BC674" t="str">
            <v/>
          </cell>
        </row>
        <row r="675">
          <cell r="AM675" t="str">
            <v/>
          </cell>
          <cell r="AQ675" t="str">
            <v/>
          </cell>
          <cell r="AT675" t="str">
            <v/>
          </cell>
          <cell r="AW675" t="str">
            <v/>
          </cell>
          <cell r="AZ675" t="str">
            <v/>
          </cell>
          <cell r="BA675" t="str">
            <v/>
          </cell>
          <cell r="BB675" t="str">
            <v/>
          </cell>
          <cell r="BC675" t="str">
            <v/>
          </cell>
        </row>
        <row r="676">
          <cell r="AM676">
            <v>71990.570000000007</v>
          </cell>
          <cell r="AQ676">
            <v>10</v>
          </cell>
          <cell r="AT676" t="str">
            <v>СМР</v>
          </cell>
          <cell r="AW676" t="str">
            <v/>
          </cell>
          <cell r="AZ676" t="str">
            <v>6.2011</v>
          </cell>
          <cell r="BA676" t="str">
            <v/>
          </cell>
          <cell r="BB676" t="str">
            <v/>
          </cell>
          <cell r="BC676" t="str">
            <v/>
          </cell>
        </row>
        <row r="677">
          <cell r="AM677">
            <v>47422.57</v>
          </cell>
          <cell r="AQ677">
            <v>10</v>
          </cell>
          <cell r="AT677" t="str">
            <v>СМР</v>
          </cell>
          <cell r="AW677" t="str">
            <v/>
          </cell>
          <cell r="AZ677" t="str">
            <v>6.2011</v>
          </cell>
          <cell r="BA677" t="str">
            <v/>
          </cell>
          <cell r="BB677" t="str">
            <v/>
          </cell>
          <cell r="BC677" t="str">
            <v/>
          </cell>
        </row>
        <row r="678">
          <cell r="AM678">
            <v>10994.89</v>
          </cell>
          <cell r="AQ678">
            <v>10</v>
          </cell>
          <cell r="AT678" t="str">
            <v>СМР</v>
          </cell>
          <cell r="AW678" t="str">
            <v/>
          </cell>
          <cell r="AZ678" t="str">
            <v>6.2011</v>
          </cell>
          <cell r="BA678" t="str">
            <v/>
          </cell>
          <cell r="BB678" t="str">
            <v/>
          </cell>
          <cell r="BC678" t="str">
            <v/>
          </cell>
        </row>
        <row r="679">
          <cell r="AM679">
            <v>16844.05</v>
          </cell>
          <cell r="AQ679">
            <v>10</v>
          </cell>
          <cell r="AT679" t="str">
            <v>СМР</v>
          </cell>
          <cell r="AW679" t="str">
            <v/>
          </cell>
          <cell r="AZ679" t="str">
            <v>6.2011</v>
          </cell>
          <cell r="BA679" t="str">
            <v/>
          </cell>
          <cell r="BB679" t="str">
            <v/>
          </cell>
          <cell r="BC679" t="str">
            <v/>
          </cell>
        </row>
        <row r="680">
          <cell r="AM680">
            <v>88339.65</v>
          </cell>
          <cell r="AQ680">
            <v>10</v>
          </cell>
          <cell r="AT680" t="str">
            <v>СМР</v>
          </cell>
          <cell r="AW680" t="str">
            <v/>
          </cell>
          <cell r="AZ680" t="str">
            <v>6.2011</v>
          </cell>
          <cell r="BA680" t="str">
            <v/>
          </cell>
          <cell r="BB680" t="str">
            <v/>
          </cell>
          <cell r="BC680" t="str">
            <v/>
          </cell>
        </row>
        <row r="681">
          <cell r="AM681" t="str">
            <v/>
          </cell>
          <cell r="AQ681">
            <v>10</v>
          </cell>
          <cell r="AT681" t="str">
            <v>СМР</v>
          </cell>
          <cell r="AW681" t="str">
            <v/>
          </cell>
          <cell r="AZ681" t="str">
            <v/>
          </cell>
          <cell r="BA681" t="str">
            <v/>
          </cell>
          <cell r="BB681" t="str">
            <v/>
          </cell>
          <cell r="BC681" t="str">
            <v/>
          </cell>
        </row>
        <row r="682">
          <cell r="AM682">
            <v>10994.89</v>
          </cell>
          <cell r="AQ682">
            <v>10</v>
          </cell>
          <cell r="AT682" t="str">
            <v>СМР</v>
          </cell>
          <cell r="AW682" t="str">
            <v/>
          </cell>
          <cell r="AZ682" t="str">
            <v>6.2011</v>
          </cell>
          <cell r="BA682" t="str">
            <v/>
          </cell>
          <cell r="BB682" t="str">
            <v/>
          </cell>
          <cell r="BC682" t="str">
            <v/>
          </cell>
        </row>
        <row r="683">
          <cell r="AM683">
            <v>6980.66</v>
          </cell>
          <cell r="AQ683">
            <v>10</v>
          </cell>
          <cell r="AT683" t="str">
            <v>СМР</v>
          </cell>
          <cell r="AW683" t="str">
            <v/>
          </cell>
          <cell r="AZ683" t="str">
            <v>6.2011</v>
          </cell>
          <cell r="BA683" t="str">
            <v/>
          </cell>
          <cell r="BB683" t="str">
            <v/>
          </cell>
          <cell r="BC683" t="str">
            <v/>
          </cell>
        </row>
        <row r="684">
          <cell r="AM684">
            <v>39754.06</v>
          </cell>
          <cell r="AQ684">
            <v>10</v>
          </cell>
          <cell r="AT684" t="str">
            <v>СМР</v>
          </cell>
          <cell r="AW684" t="str">
            <v/>
          </cell>
          <cell r="AZ684" t="str">
            <v>6.2011</v>
          </cell>
          <cell r="BA684" t="str">
            <v/>
          </cell>
          <cell r="BB684" t="str">
            <v/>
          </cell>
          <cell r="BC684" t="str">
            <v/>
          </cell>
        </row>
        <row r="685">
          <cell r="AM685">
            <v>16283.95</v>
          </cell>
          <cell r="AQ685">
            <v>10</v>
          </cell>
          <cell r="AT685" t="str">
            <v>СМР</v>
          </cell>
          <cell r="AW685" t="str">
            <v/>
          </cell>
          <cell r="AZ685" t="str">
            <v>6.2011</v>
          </cell>
          <cell r="BA685" t="str">
            <v/>
          </cell>
          <cell r="BB685" t="str">
            <v/>
          </cell>
          <cell r="BC685" t="str">
            <v/>
          </cell>
        </row>
        <row r="686">
          <cell r="AM686" t="str">
            <v/>
          </cell>
          <cell r="AQ686" t="str">
            <v/>
          </cell>
          <cell r="AT686" t="str">
            <v/>
          </cell>
          <cell r="AW686" t="str">
            <v/>
          </cell>
          <cell r="AZ686" t="str">
            <v/>
          </cell>
          <cell r="BA686" t="str">
            <v/>
          </cell>
          <cell r="BB686" t="str">
            <v/>
          </cell>
          <cell r="BC686" t="str">
            <v/>
          </cell>
        </row>
        <row r="687">
          <cell r="AM687">
            <v>1515394.1</v>
          </cell>
          <cell r="AQ687">
            <v>10</v>
          </cell>
          <cell r="AT687" t="str">
            <v>СМР</v>
          </cell>
          <cell r="AW687">
            <v>40711</v>
          </cell>
          <cell r="AZ687" t="str">
            <v>6.2011</v>
          </cell>
          <cell r="BA687" t="str">
            <v>6.2011</v>
          </cell>
          <cell r="BB687" t="str">
            <v>1.1900</v>
          </cell>
          <cell r="BC687" t="str">
            <v>2.2011</v>
          </cell>
        </row>
        <row r="688">
          <cell r="AM688">
            <v>1434526.82</v>
          </cell>
          <cell r="AQ688">
            <v>10</v>
          </cell>
          <cell r="AT688" t="str">
            <v>СМР</v>
          </cell>
          <cell r="AW688">
            <v>40540</v>
          </cell>
          <cell r="AZ688" t="str">
            <v>12.2010</v>
          </cell>
          <cell r="BA688" t="str">
            <v>12.2010</v>
          </cell>
          <cell r="BB688" t="str">
            <v/>
          </cell>
          <cell r="BC688" t="str">
            <v>4.2010</v>
          </cell>
        </row>
        <row r="689">
          <cell r="AM689">
            <v>514147.45</v>
          </cell>
          <cell r="AQ689">
            <v>10</v>
          </cell>
          <cell r="AT689" t="str">
            <v>СМР</v>
          </cell>
          <cell r="AW689">
            <v>40540</v>
          </cell>
          <cell r="AZ689" t="str">
            <v>12.2010</v>
          </cell>
          <cell r="BA689" t="str">
            <v>12.2010</v>
          </cell>
          <cell r="BB689" t="str">
            <v/>
          </cell>
          <cell r="BC689" t="str">
            <v>4.2010</v>
          </cell>
        </row>
        <row r="690">
          <cell r="AM690">
            <v>50208.44</v>
          </cell>
          <cell r="AQ690">
            <v>10</v>
          </cell>
          <cell r="AT690" t="str">
            <v>СМР</v>
          </cell>
          <cell r="AW690">
            <v>40540</v>
          </cell>
          <cell r="AZ690" t="str">
            <v>12.2010</v>
          </cell>
          <cell r="BA690" t="str">
            <v>12.2010</v>
          </cell>
          <cell r="BB690" t="str">
            <v/>
          </cell>
          <cell r="BC690" t="str">
            <v>4.2010</v>
          </cell>
        </row>
        <row r="691">
          <cell r="AM691" t="str">
            <v/>
          </cell>
          <cell r="AQ691" t="str">
            <v/>
          </cell>
          <cell r="AT691" t="str">
            <v/>
          </cell>
          <cell r="AW691" t="str">
            <v/>
          </cell>
          <cell r="AZ691" t="str">
            <v/>
          </cell>
          <cell r="BA691" t="str">
            <v/>
          </cell>
          <cell r="BB691" t="str">
            <v/>
          </cell>
          <cell r="BC691" t="str">
            <v/>
          </cell>
        </row>
        <row r="692">
          <cell r="AM692" t="str">
            <v/>
          </cell>
          <cell r="AQ692">
            <v>10</v>
          </cell>
          <cell r="AT692" t="str">
            <v>СМР</v>
          </cell>
          <cell r="AW692" t="str">
            <v/>
          </cell>
          <cell r="AZ692" t="str">
            <v/>
          </cell>
          <cell r="BA692" t="str">
            <v/>
          </cell>
          <cell r="BB692" t="str">
            <v/>
          </cell>
          <cell r="BC692" t="str">
            <v/>
          </cell>
        </row>
        <row r="693">
          <cell r="AM693" t="str">
            <v/>
          </cell>
          <cell r="AQ693">
            <v>10</v>
          </cell>
          <cell r="AT693" t="str">
            <v>СМР</v>
          </cell>
          <cell r="AW693" t="str">
            <v/>
          </cell>
          <cell r="AZ693" t="str">
            <v/>
          </cell>
          <cell r="BA693" t="str">
            <v/>
          </cell>
          <cell r="BB693" t="str">
            <v/>
          </cell>
          <cell r="BC693" t="str">
            <v/>
          </cell>
        </row>
        <row r="694">
          <cell r="AM694" t="str">
            <v/>
          </cell>
          <cell r="AQ694" t="str">
            <v/>
          </cell>
          <cell r="AT694" t="str">
            <v/>
          </cell>
          <cell r="AW694" t="str">
            <v/>
          </cell>
          <cell r="AZ694" t="str">
            <v/>
          </cell>
          <cell r="BA694" t="str">
            <v/>
          </cell>
          <cell r="BB694" t="str">
            <v/>
          </cell>
          <cell r="BC694" t="str">
            <v/>
          </cell>
        </row>
        <row r="695">
          <cell r="AM695" t="str">
            <v/>
          </cell>
          <cell r="AQ695" t="str">
            <v/>
          </cell>
          <cell r="AT695" t="str">
            <v/>
          </cell>
          <cell r="AW695" t="str">
            <v/>
          </cell>
          <cell r="AZ695" t="str">
            <v/>
          </cell>
          <cell r="BA695" t="str">
            <v/>
          </cell>
          <cell r="BB695" t="str">
            <v/>
          </cell>
          <cell r="BC695" t="str">
            <v/>
          </cell>
        </row>
        <row r="696">
          <cell r="AM696" t="str">
            <v/>
          </cell>
          <cell r="AQ696" t="str">
            <v/>
          </cell>
          <cell r="AT696" t="str">
            <v/>
          </cell>
          <cell r="AW696" t="str">
            <v/>
          </cell>
          <cell r="AZ696" t="str">
            <v/>
          </cell>
          <cell r="BA696" t="str">
            <v/>
          </cell>
          <cell r="BB696" t="str">
            <v/>
          </cell>
          <cell r="BC696" t="str">
            <v/>
          </cell>
        </row>
        <row r="697">
          <cell r="AM697" t="str">
            <v/>
          </cell>
          <cell r="AQ697" t="str">
            <v/>
          </cell>
          <cell r="AT697" t="str">
            <v/>
          </cell>
          <cell r="AW697" t="str">
            <v/>
          </cell>
          <cell r="AZ697" t="str">
            <v/>
          </cell>
          <cell r="BA697" t="str">
            <v/>
          </cell>
          <cell r="BB697" t="str">
            <v/>
          </cell>
          <cell r="BC697" t="str">
            <v/>
          </cell>
        </row>
        <row r="698">
          <cell r="AM698" t="str">
            <v/>
          </cell>
          <cell r="AQ698">
            <v>10</v>
          </cell>
          <cell r="AT698" t="str">
            <v>СМР</v>
          </cell>
          <cell r="AW698" t="str">
            <v/>
          </cell>
          <cell r="AZ698" t="str">
            <v/>
          </cell>
          <cell r="BA698" t="str">
            <v/>
          </cell>
          <cell r="BB698" t="str">
            <v/>
          </cell>
          <cell r="BC698" t="str">
            <v/>
          </cell>
        </row>
        <row r="699">
          <cell r="AM699" t="str">
            <v/>
          </cell>
          <cell r="AQ699" t="str">
            <v/>
          </cell>
          <cell r="AT699" t="str">
            <v/>
          </cell>
          <cell r="AW699" t="str">
            <v/>
          </cell>
          <cell r="AZ699" t="str">
            <v/>
          </cell>
          <cell r="BA699" t="str">
            <v/>
          </cell>
          <cell r="BB699" t="str">
            <v/>
          </cell>
          <cell r="BC699" t="str">
            <v/>
          </cell>
        </row>
        <row r="700">
          <cell r="AM700" t="str">
            <v/>
          </cell>
          <cell r="AQ700">
            <v>10</v>
          </cell>
          <cell r="AT700" t="str">
            <v>СМР</v>
          </cell>
          <cell r="AW700" t="str">
            <v/>
          </cell>
          <cell r="AZ700" t="str">
            <v/>
          </cell>
          <cell r="BA700" t="str">
            <v/>
          </cell>
          <cell r="BB700" t="str">
            <v/>
          </cell>
          <cell r="BC700" t="str">
            <v/>
          </cell>
        </row>
        <row r="701">
          <cell r="AM701" t="str">
            <v/>
          </cell>
          <cell r="AQ701" t="str">
            <v/>
          </cell>
          <cell r="AT701" t="str">
            <v/>
          </cell>
          <cell r="AW701" t="str">
            <v/>
          </cell>
          <cell r="AZ701" t="str">
            <v/>
          </cell>
          <cell r="BA701" t="str">
            <v/>
          </cell>
          <cell r="BB701" t="str">
            <v/>
          </cell>
          <cell r="BC701" t="str">
            <v/>
          </cell>
        </row>
        <row r="702">
          <cell r="AM702" t="str">
            <v/>
          </cell>
          <cell r="AQ702" t="str">
            <v/>
          </cell>
          <cell r="AT702" t="str">
            <v/>
          </cell>
          <cell r="AW702" t="str">
            <v/>
          </cell>
          <cell r="AZ702" t="str">
            <v/>
          </cell>
          <cell r="BA702" t="str">
            <v/>
          </cell>
          <cell r="BB702" t="str">
            <v/>
          </cell>
          <cell r="BC702" t="str">
            <v/>
          </cell>
        </row>
        <row r="703">
          <cell r="AM703" t="str">
            <v/>
          </cell>
          <cell r="AQ703">
            <v>10</v>
          </cell>
          <cell r="AT703" t="str">
            <v>СМР</v>
          </cell>
          <cell r="AW703" t="str">
            <v/>
          </cell>
          <cell r="AZ703" t="str">
            <v/>
          </cell>
          <cell r="BA703" t="str">
            <v/>
          </cell>
          <cell r="BB703" t="str">
            <v/>
          </cell>
          <cell r="BC703" t="str">
            <v/>
          </cell>
        </row>
        <row r="704">
          <cell r="AM704" t="str">
            <v/>
          </cell>
          <cell r="AQ704">
            <v>10</v>
          </cell>
          <cell r="AT704" t="str">
            <v>СМР</v>
          </cell>
          <cell r="AW704" t="str">
            <v/>
          </cell>
          <cell r="AZ704" t="str">
            <v/>
          </cell>
          <cell r="BA704" t="str">
            <v/>
          </cell>
          <cell r="BB704" t="str">
            <v/>
          </cell>
          <cell r="BC704" t="str">
            <v/>
          </cell>
        </row>
        <row r="705">
          <cell r="AM705" t="str">
            <v/>
          </cell>
          <cell r="AQ705">
            <v>10</v>
          </cell>
          <cell r="AT705" t="str">
            <v>СМР</v>
          </cell>
          <cell r="AW705" t="str">
            <v/>
          </cell>
          <cell r="AZ705" t="str">
            <v/>
          </cell>
          <cell r="BA705" t="str">
            <v/>
          </cell>
          <cell r="BB705" t="str">
            <v/>
          </cell>
          <cell r="BC705" t="str">
            <v/>
          </cell>
        </row>
        <row r="706">
          <cell r="AM706" t="str">
            <v/>
          </cell>
          <cell r="AQ706">
            <v>10</v>
          </cell>
          <cell r="AT706" t="str">
            <v>СМР</v>
          </cell>
          <cell r="AW706" t="str">
            <v/>
          </cell>
          <cell r="AZ706" t="str">
            <v/>
          </cell>
          <cell r="BA706" t="str">
            <v/>
          </cell>
          <cell r="BB706" t="str">
            <v/>
          </cell>
          <cell r="BC706" t="str">
            <v/>
          </cell>
        </row>
        <row r="707">
          <cell r="AM707" t="str">
            <v/>
          </cell>
          <cell r="AQ707">
            <v>10</v>
          </cell>
          <cell r="AT707" t="str">
            <v>СМР</v>
          </cell>
          <cell r="AW707" t="str">
            <v/>
          </cell>
          <cell r="AZ707" t="str">
            <v/>
          </cell>
          <cell r="BA707" t="str">
            <v/>
          </cell>
          <cell r="BB707" t="str">
            <v/>
          </cell>
          <cell r="BC707" t="str">
            <v/>
          </cell>
        </row>
        <row r="708">
          <cell r="AM708" t="str">
            <v/>
          </cell>
          <cell r="AQ708">
            <v>10</v>
          </cell>
          <cell r="AT708" t="str">
            <v>СМР</v>
          </cell>
          <cell r="AW708" t="str">
            <v/>
          </cell>
          <cell r="AZ708" t="str">
            <v/>
          </cell>
          <cell r="BA708" t="str">
            <v/>
          </cell>
          <cell r="BB708" t="str">
            <v/>
          </cell>
          <cell r="BC708" t="str">
            <v/>
          </cell>
        </row>
        <row r="709">
          <cell r="AM709" t="str">
            <v/>
          </cell>
          <cell r="AQ709">
            <v>10</v>
          </cell>
          <cell r="AT709" t="str">
            <v>СМР</v>
          </cell>
          <cell r="AW709" t="str">
            <v/>
          </cell>
          <cell r="AZ709" t="str">
            <v/>
          </cell>
          <cell r="BA709" t="str">
            <v/>
          </cell>
          <cell r="BB709" t="str">
            <v/>
          </cell>
          <cell r="BC709" t="str">
            <v/>
          </cell>
        </row>
        <row r="710">
          <cell r="AM710" t="str">
            <v/>
          </cell>
          <cell r="AQ710" t="str">
            <v/>
          </cell>
          <cell r="AT710" t="str">
            <v/>
          </cell>
          <cell r="AW710" t="str">
            <v/>
          </cell>
          <cell r="AZ710" t="str">
            <v/>
          </cell>
          <cell r="BA710" t="str">
            <v/>
          </cell>
          <cell r="BB710" t="str">
            <v/>
          </cell>
          <cell r="BC710" t="str">
            <v/>
          </cell>
        </row>
        <row r="711">
          <cell r="AM711" t="str">
            <v/>
          </cell>
          <cell r="AQ711" t="str">
            <v/>
          </cell>
          <cell r="AT711" t="str">
            <v/>
          </cell>
          <cell r="AW711" t="str">
            <v/>
          </cell>
          <cell r="AZ711" t="str">
            <v/>
          </cell>
          <cell r="BA711" t="str">
            <v/>
          </cell>
          <cell r="BB711" t="str">
            <v/>
          </cell>
          <cell r="BC711" t="str">
            <v/>
          </cell>
        </row>
        <row r="712">
          <cell r="AM712" t="str">
            <v/>
          </cell>
          <cell r="AQ712" t="str">
            <v/>
          </cell>
          <cell r="AT712" t="str">
            <v/>
          </cell>
          <cell r="AW712" t="str">
            <v/>
          </cell>
          <cell r="AZ712" t="str">
            <v/>
          </cell>
          <cell r="BA712" t="str">
            <v/>
          </cell>
          <cell r="BB712" t="str">
            <v/>
          </cell>
          <cell r="BC712" t="str">
            <v/>
          </cell>
        </row>
        <row r="713">
          <cell r="AM713" t="str">
            <v/>
          </cell>
          <cell r="AQ713" t="str">
            <v/>
          </cell>
          <cell r="AT713" t="str">
            <v/>
          </cell>
          <cell r="AW713" t="str">
            <v/>
          </cell>
          <cell r="AZ713" t="str">
            <v/>
          </cell>
          <cell r="BA713" t="str">
            <v/>
          </cell>
          <cell r="BB713" t="str">
            <v/>
          </cell>
          <cell r="BC713" t="str">
            <v/>
          </cell>
        </row>
        <row r="714">
          <cell r="AM714" t="str">
            <v/>
          </cell>
          <cell r="AQ714" t="str">
            <v/>
          </cell>
          <cell r="AT714" t="str">
            <v/>
          </cell>
          <cell r="AW714" t="str">
            <v/>
          </cell>
          <cell r="AZ714" t="str">
            <v/>
          </cell>
          <cell r="BA714" t="str">
            <v/>
          </cell>
          <cell r="BB714" t="str">
            <v/>
          </cell>
          <cell r="BC714" t="str">
            <v/>
          </cell>
        </row>
        <row r="715">
          <cell r="AM715">
            <v>2872131.92</v>
          </cell>
          <cell r="AQ715">
            <v>2</v>
          </cell>
          <cell r="AT715" t="str">
            <v>СМР</v>
          </cell>
          <cell r="AW715">
            <v>40421</v>
          </cell>
          <cell r="AZ715" t="str">
            <v>8.2010</v>
          </cell>
          <cell r="BA715" t="str">
            <v>8.2010</v>
          </cell>
          <cell r="BB715" t="str">
            <v/>
          </cell>
          <cell r="BC715" t="str">
            <v>3.2010</v>
          </cell>
        </row>
        <row r="716">
          <cell r="AM716" t="str">
            <v/>
          </cell>
          <cell r="AQ716" t="str">
            <v/>
          </cell>
          <cell r="AT716" t="str">
            <v/>
          </cell>
          <cell r="AW716" t="str">
            <v/>
          </cell>
          <cell r="AZ716" t="str">
            <v/>
          </cell>
          <cell r="BA716" t="str">
            <v/>
          </cell>
          <cell r="BB716" t="str">
            <v/>
          </cell>
          <cell r="BC716" t="str">
            <v/>
          </cell>
        </row>
        <row r="717">
          <cell r="AM717" t="str">
            <v/>
          </cell>
          <cell r="AQ717" t="str">
            <v/>
          </cell>
          <cell r="AT717" t="str">
            <v/>
          </cell>
          <cell r="AW717" t="str">
            <v/>
          </cell>
          <cell r="AZ717" t="str">
            <v/>
          </cell>
          <cell r="BA717" t="str">
            <v/>
          </cell>
          <cell r="BB717" t="str">
            <v/>
          </cell>
          <cell r="BC717" t="str">
            <v/>
          </cell>
        </row>
        <row r="718">
          <cell r="AM718" t="str">
            <v/>
          </cell>
          <cell r="AQ718" t="str">
            <v/>
          </cell>
          <cell r="AT718" t="str">
            <v/>
          </cell>
          <cell r="AW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</row>
        <row r="719">
          <cell r="AM719">
            <v>723368.08</v>
          </cell>
          <cell r="AQ719">
            <v>2</v>
          </cell>
          <cell r="AT719" t="str">
            <v>СМР</v>
          </cell>
          <cell r="AW719">
            <v>40442</v>
          </cell>
          <cell r="AZ719" t="str">
            <v>8.2010</v>
          </cell>
          <cell r="BA719" t="str">
            <v>9.2010</v>
          </cell>
          <cell r="BB719" t="str">
            <v/>
          </cell>
          <cell r="BC719" t="str">
            <v>3.2010</v>
          </cell>
        </row>
        <row r="720">
          <cell r="AM720" t="str">
            <v/>
          </cell>
          <cell r="AQ720" t="str">
            <v/>
          </cell>
          <cell r="AT720" t="str">
            <v/>
          </cell>
          <cell r="AW720" t="str">
            <v/>
          </cell>
          <cell r="AZ720" t="str">
            <v/>
          </cell>
          <cell r="BA720" t="str">
            <v/>
          </cell>
          <cell r="BB720" t="str">
            <v/>
          </cell>
          <cell r="BC720" t="str">
            <v/>
          </cell>
        </row>
        <row r="721">
          <cell r="AM721" t="str">
            <v/>
          </cell>
          <cell r="AQ721" t="str">
            <v/>
          </cell>
          <cell r="AT721" t="str">
            <v/>
          </cell>
          <cell r="AW721" t="str">
            <v/>
          </cell>
          <cell r="AZ721" t="str">
            <v/>
          </cell>
          <cell r="BA721" t="str">
            <v/>
          </cell>
          <cell r="BB721" t="str">
            <v/>
          </cell>
          <cell r="BC721" t="str">
            <v/>
          </cell>
        </row>
        <row r="722">
          <cell r="AM722">
            <v>2567383.19</v>
          </cell>
          <cell r="AQ722">
            <v>6</v>
          </cell>
          <cell r="AT722" t="str">
            <v>СМР</v>
          </cell>
          <cell r="AW722">
            <v>40711</v>
          </cell>
          <cell r="AZ722" t="str">
            <v>6.2011</v>
          </cell>
          <cell r="BA722" t="str">
            <v>6.2011</v>
          </cell>
          <cell r="BB722" t="str">
            <v>1.1900</v>
          </cell>
          <cell r="BC722" t="str">
            <v>2.2011</v>
          </cell>
        </row>
        <row r="723">
          <cell r="AM723">
            <v>448694.43</v>
          </cell>
          <cell r="AQ723">
            <v>2</v>
          </cell>
          <cell r="AT723" t="str">
            <v>СМР</v>
          </cell>
          <cell r="AW723">
            <v>40633</v>
          </cell>
          <cell r="AZ723" t="str">
            <v>3.2011</v>
          </cell>
          <cell r="BA723" t="str">
            <v>3.2011</v>
          </cell>
          <cell r="BB723" t="str">
            <v>4.2011</v>
          </cell>
          <cell r="BC723" t="str">
            <v>1.2011</v>
          </cell>
        </row>
        <row r="724">
          <cell r="AM724" t="str">
            <v/>
          </cell>
          <cell r="AQ724" t="str">
            <v/>
          </cell>
          <cell r="AT724" t="str">
            <v/>
          </cell>
          <cell r="AW724" t="str">
            <v/>
          </cell>
          <cell r="AZ724" t="str">
            <v/>
          </cell>
          <cell r="BA724" t="str">
            <v/>
          </cell>
          <cell r="BB724" t="str">
            <v/>
          </cell>
          <cell r="BC724" t="str">
            <v/>
          </cell>
        </row>
        <row r="725">
          <cell r="AM725" t="str">
            <v/>
          </cell>
          <cell r="AQ725" t="str">
            <v/>
          </cell>
          <cell r="AT725" t="str">
            <v/>
          </cell>
          <cell r="AW725" t="str">
            <v/>
          </cell>
          <cell r="AZ725" t="str">
            <v/>
          </cell>
          <cell r="BA725" t="str">
            <v/>
          </cell>
          <cell r="BB725" t="str">
            <v/>
          </cell>
          <cell r="BC725" t="str">
            <v/>
          </cell>
        </row>
        <row r="726">
          <cell r="AM726" t="str">
            <v/>
          </cell>
          <cell r="AQ726" t="str">
            <v/>
          </cell>
          <cell r="AT726" t="str">
            <v/>
          </cell>
          <cell r="AW726" t="str">
            <v/>
          </cell>
          <cell r="AZ726" t="str">
            <v/>
          </cell>
          <cell r="BA726" t="str">
            <v/>
          </cell>
          <cell r="BB726" t="str">
            <v/>
          </cell>
          <cell r="BC726" t="str">
            <v/>
          </cell>
        </row>
        <row r="727">
          <cell r="AM727" t="str">
            <v/>
          </cell>
          <cell r="AQ727" t="str">
            <v/>
          </cell>
          <cell r="AT727" t="str">
            <v/>
          </cell>
          <cell r="AW727" t="str">
            <v/>
          </cell>
          <cell r="AZ727" t="str">
            <v/>
          </cell>
          <cell r="BA727" t="str">
            <v/>
          </cell>
          <cell r="BB727" t="str">
            <v/>
          </cell>
          <cell r="BC727" t="str">
            <v/>
          </cell>
        </row>
        <row r="728">
          <cell r="AM728" t="str">
            <v/>
          </cell>
          <cell r="AQ728">
            <v>6</v>
          </cell>
          <cell r="AT728" t="str">
            <v>СМР</v>
          </cell>
          <cell r="AW728" t="str">
            <v/>
          </cell>
          <cell r="AZ728" t="str">
            <v/>
          </cell>
          <cell r="BA728" t="str">
            <v/>
          </cell>
          <cell r="BB728" t="str">
            <v/>
          </cell>
          <cell r="BC728" t="str">
            <v/>
          </cell>
        </row>
        <row r="729">
          <cell r="AM729" t="str">
            <v/>
          </cell>
          <cell r="AQ729" t="str">
            <v/>
          </cell>
          <cell r="AT729" t="str">
            <v/>
          </cell>
          <cell r="AW729" t="str">
            <v/>
          </cell>
          <cell r="AZ729" t="str">
            <v/>
          </cell>
          <cell r="BA729" t="str">
            <v/>
          </cell>
          <cell r="BB729" t="str">
            <v/>
          </cell>
          <cell r="BC729" t="str">
            <v/>
          </cell>
        </row>
        <row r="730">
          <cell r="AM730" t="str">
            <v/>
          </cell>
          <cell r="AQ730" t="str">
            <v/>
          </cell>
          <cell r="AT730" t="str">
            <v/>
          </cell>
          <cell r="AW730" t="str">
            <v/>
          </cell>
          <cell r="AZ730" t="str">
            <v/>
          </cell>
          <cell r="BA730" t="str">
            <v/>
          </cell>
          <cell r="BB730" t="str">
            <v/>
          </cell>
          <cell r="BC730" t="str">
            <v/>
          </cell>
        </row>
        <row r="731">
          <cell r="AM731">
            <v>5260440.92</v>
          </cell>
          <cell r="AQ731">
            <v>10</v>
          </cell>
          <cell r="AT731" t="str">
            <v>СМР</v>
          </cell>
          <cell r="AW731">
            <v>40540</v>
          </cell>
          <cell r="AZ731" t="str">
            <v>12.2010</v>
          </cell>
          <cell r="BA731" t="str">
            <v>12.2010</v>
          </cell>
          <cell r="BB731" t="str">
            <v/>
          </cell>
          <cell r="BC731" t="str">
            <v>4.2010</v>
          </cell>
        </row>
        <row r="732">
          <cell r="AM732">
            <v>1606049.51</v>
          </cell>
          <cell r="AQ732">
            <v>10</v>
          </cell>
          <cell r="AT732" t="str">
            <v>СМР</v>
          </cell>
          <cell r="AW732">
            <v>40681</v>
          </cell>
          <cell r="AZ732" t="str">
            <v>4.2011</v>
          </cell>
          <cell r="BA732" t="str">
            <v>5.2011</v>
          </cell>
          <cell r="BB732" t="str">
            <v>5.2011</v>
          </cell>
          <cell r="BC732" t="str">
            <v>2.2011</v>
          </cell>
        </row>
        <row r="733">
          <cell r="AM733">
            <v>19664865.199999999</v>
          </cell>
          <cell r="AQ733">
            <v>10</v>
          </cell>
          <cell r="AT733" t="str">
            <v>СМР</v>
          </cell>
          <cell r="AW733">
            <v>40592</v>
          </cell>
          <cell r="AZ733" t="str">
            <v>2.2011</v>
          </cell>
          <cell r="BA733" t="str">
            <v>2.2011</v>
          </cell>
          <cell r="BB733" t="str">
            <v>3.2011</v>
          </cell>
          <cell r="BC733" t="str">
            <v>1.2011</v>
          </cell>
        </row>
        <row r="734">
          <cell r="AM734" t="str">
            <v/>
          </cell>
          <cell r="AQ734" t="str">
            <v/>
          </cell>
          <cell r="AT734" t="str">
            <v/>
          </cell>
          <cell r="AW734" t="str">
            <v/>
          </cell>
          <cell r="AZ734" t="str">
            <v/>
          </cell>
          <cell r="BA734" t="str">
            <v/>
          </cell>
          <cell r="BB734" t="str">
            <v/>
          </cell>
          <cell r="BC734" t="str">
            <v/>
          </cell>
        </row>
        <row r="735">
          <cell r="AM735">
            <v>4221052.16</v>
          </cell>
          <cell r="AQ735">
            <v>10</v>
          </cell>
          <cell r="AT735" t="str">
            <v>СМР</v>
          </cell>
          <cell r="AW735">
            <v>40540</v>
          </cell>
          <cell r="AZ735" t="str">
            <v>12.2010</v>
          </cell>
          <cell r="BA735" t="str">
            <v>12.2010</v>
          </cell>
          <cell r="BB735" t="str">
            <v/>
          </cell>
          <cell r="BC735" t="str">
            <v>4.2010</v>
          </cell>
        </row>
        <row r="736">
          <cell r="AM736">
            <v>5104265.5199999996</v>
          </cell>
          <cell r="AQ736">
            <v>10</v>
          </cell>
          <cell r="AT736" t="str">
            <v>СМР</v>
          </cell>
          <cell r="AW736" t="str">
            <v>не принят</v>
          </cell>
          <cell r="AZ736" t="e">
            <v>#VALUE!</v>
          </cell>
          <cell r="BA736" t="e">
            <v>#VALUE!</v>
          </cell>
          <cell r="BB736" t="str">
            <v/>
          </cell>
          <cell r="BC736" t="e">
            <v>#VALUE!</v>
          </cell>
        </row>
        <row r="737">
          <cell r="AM737">
            <v>1164857.19</v>
          </cell>
          <cell r="AQ737">
            <v>10</v>
          </cell>
          <cell r="AT737" t="str">
            <v>СМР</v>
          </cell>
          <cell r="AW737">
            <v>40686</v>
          </cell>
          <cell r="AZ737" t="str">
            <v>5.2011</v>
          </cell>
          <cell r="BA737" t="str">
            <v>5.2011</v>
          </cell>
          <cell r="BB737" t="str">
            <v>6.2011</v>
          </cell>
          <cell r="BC737" t="str">
            <v>2.2011</v>
          </cell>
        </row>
        <row r="738">
          <cell r="AM738">
            <v>622101.43000000005</v>
          </cell>
          <cell r="AQ738">
            <v>10</v>
          </cell>
          <cell r="AT738" t="str">
            <v>СМР</v>
          </cell>
          <cell r="AW738">
            <v>40686</v>
          </cell>
          <cell r="AZ738" t="str">
            <v>5.2011</v>
          </cell>
          <cell r="BA738" t="str">
            <v>5.2011</v>
          </cell>
          <cell r="BB738" t="str">
            <v>6.2011</v>
          </cell>
          <cell r="BC738" t="str">
            <v>2.2011</v>
          </cell>
        </row>
        <row r="739">
          <cell r="AM739">
            <v>957214.62</v>
          </cell>
          <cell r="AQ739">
            <v>10</v>
          </cell>
          <cell r="AT739" t="str">
            <v>СМР</v>
          </cell>
          <cell r="AW739">
            <v>40592</v>
          </cell>
          <cell r="AZ739" t="str">
            <v>2.2011</v>
          </cell>
          <cell r="BA739" t="str">
            <v>2.2011</v>
          </cell>
          <cell r="BB739" t="str">
            <v>3.2011</v>
          </cell>
          <cell r="BC739" t="str">
            <v>1.2011</v>
          </cell>
        </row>
        <row r="740">
          <cell r="AM740" t="str">
            <v/>
          </cell>
          <cell r="AQ740" t="str">
            <v/>
          </cell>
          <cell r="AT740" t="str">
            <v/>
          </cell>
          <cell r="AW740" t="str">
            <v/>
          </cell>
          <cell r="AZ740" t="str">
            <v/>
          </cell>
          <cell r="BA740" t="str">
            <v/>
          </cell>
          <cell r="BB740" t="str">
            <v/>
          </cell>
          <cell r="BC740" t="str">
            <v/>
          </cell>
        </row>
        <row r="741">
          <cell r="AM741">
            <v>117979.74</v>
          </cell>
          <cell r="AQ741">
            <v>10</v>
          </cell>
          <cell r="AT741" t="str">
            <v>СМР</v>
          </cell>
          <cell r="AW741">
            <v>40686</v>
          </cell>
          <cell r="AZ741" t="str">
            <v>5.2011</v>
          </cell>
          <cell r="BA741" t="str">
            <v>5.2011</v>
          </cell>
          <cell r="BB741" t="str">
            <v>6.2011</v>
          </cell>
          <cell r="BC741" t="str">
            <v>2.2011</v>
          </cell>
        </row>
        <row r="742">
          <cell r="AM742">
            <v>1439246.29</v>
          </cell>
          <cell r="AQ742">
            <v>10</v>
          </cell>
          <cell r="AT742" t="str">
            <v>СМР</v>
          </cell>
          <cell r="AW742">
            <v>40681</v>
          </cell>
          <cell r="AZ742" t="str">
            <v>4.2011</v>
          </cell>
          <cell r="BA742" t="str">
            <v>5.2011</v>
          </cell>
          <cell r="BB742" t="str">
            <v>5.2011</v>
          </cell>
          <cell r="BC742" t="str">
            <v>2.2011</v>
          </cell>
        </row>
        <row r="743">
          <cell r="AM743">
            <v>555667.71</v>
          </cell>
          <cell r="AQ743">
            <v>10</v>
          </cell>
          <cell r="AT743" t="str">
            <v>СМР</v>
          </cell>
          <cell r="AW743" t="str">
            <v/>
          </cell>
          <cell r="AZ743" t="str">
            <v>6.2011</v>
          </cell>
          <cell r="BA743" t="str">
            <v/>
          </cell>
          <cell r="BB743" t="str">
            <v/>
          </cell>
          <cell r="BC743" t="str">
            <v/>
          </cell>
        </row>
        <row r="744">
          <cell r="AM744" t="str">
            <v/>
          </cell>
          <cell r="AQ744" t="str">
            <v/>
          </cell>
          <cell r="AT744" t="str">
            <v/>
          </cell>
          <cell r="AW744" t="str">
            <v/>
          </cell>
          <cell r="AZ744" t="str">
            <v/>
          </cell>
          <cell r="BA744" t="str">
            <v/>
          </cell>
          <cell r="BB744" t="str">
            <v/>
          </cell>
          <cell r="BC744" t="str">
            <v/>
          </cell>
        </row>
        <row r="745">
          <cell r="AM745">
            <v>89328.83</v>
          </cell>
          <cell r="AQ745">
            <v>10</v>
          </cell>
          <cell r="AT745" t="str">
            <v>СМР</v>
          </cell>
          <cell r="AW745">
            <v>40711</v>
          </cell>
          <cell r="AZ745" t="str">
            <v>6.2011</v>
          </cell>
          <cell r="BA745" t="str">
            <v>6.2011</v>
          </cell>
          <cell r="BB745" t="str">
            <v>1.1900</v>
          </cell>
          <cell r="BC745" t="str">
            <v>2.2011</v>
          </cell>
        </row>
        <row r="746">
          <cell r="AM746">
            <v>266848.43</v>
          </cell>
          <cell r="AQ746">
            <v>10</v>
          </cell>
          <cell r="AT746" t="str">
            <v>СМР</v>
          </cell>
          <cell r="AW746">
            <v>40711</v>
          </cell>
          <cell r="AZ746" t="str">
            <v>6.2011</v>
          </cell>
          <cell r="BA746" t="str">
            <v>6.2011</v>
          </cell>
          <cell r="BB746" t="str">
            <v>1.1900</v>
          </cell>
          <cell r="BC746" t="str">
            <v>2.2011</v>
          </cell>
        </row>
        <row r="747">
          <cell r="AM747">
            <v>293760.55</v>
          </cell>
          <cell r="AQ747">
            <v>10</v>
          </cell>
          <cell r="AT747" t="str">
            <v>СМР</v>
          </cell>
          <cell r="AW747">
            <v>40686</v>
          </cell>
          <cell r="AZ747" t="str">
            <v>5.2011</v>
          </cell>
          <cell r="BA747" t="str">
            <v>5.2011</v>
          </cell>
          <cell r="BB747" t="str">
            <v>6.2011</v>
          </cell>
          <cell r="BC747" t="str">
            <v>2.2011</v>
          </cell>
        </row>
        <row r="748">
          <cell r="AM748" t="str">
            <v/>
          </cell>
          <cell r="AQ748" t="str">
            <v/>
          </cell>
          <cell r="AT748" t="str">
            <v/>
          </cell>
          <cell r="AW748" t="str">
            <v/>
          </cell>
          <cell r="AZ748" t="str">
            <v/>
          </cell>
          <cell r="BA748" t="str">
            <v/>
          </cell>
          <cell r="BB748" t="str">
            <v/>
          </cell>
          <cell r="BC748" t="str">
            <v/>
          </cell>
        </row>
        <row r="749">
          <cell r="AM749" t="str">
            <v/>
          </cell>
          <cell r="AQ749">
            <v>10</v>
          </cell>
          <cell r="AT749" t="str">
            <v>СМР</v>
          </cell>
          <cell r="AW749" t="str">
            <v/>
          </cell>
          <cell r="AZ749" t="str">
            <v/>
          </cell>
          <cell r="BA749" t="str">
            <v/>
          </cell>
          <cell r="BB749" t="str">
            <v/>
          </cell>
          <cell r="BC749" t="str">
            <v/>
          </cell>
        </row>
        <row r="750">
          <cell r="AM750" t="str">
            <v/>
          </cell>
          <cell r="AQ750" t="str">
            <v/>
          </cell>
          <cell r="AT750" t="str">
            <v/>
          </cell>
          <cell r="AW750" t="str">
            <v/>
          </cell>
          <cell r="AZ750" t="str">
            <v/>
          </cell>
          <cell r="BA750" t="str">
            <v/>
          </cell>
          <cell r="BB750" t="str">
            <v/>
          </cell>
          <cell r="BC750" t="str">
            <v/>
          </cell>
        </row>
        <row r="751">
          <cell r="AM751" t="str">
            <v/>
          </cell>
          <cell r="AQ751">
            <v>10</v>
          </cell>
          <cell r="AT751" t="str">
            <v>СМР</v>
          </cell>
          <cell r="AW751" t="str">
            <v/>
          </cell>
          <cell r="AZ751" t="str">
            <v/>
          </cell>
          <cell r="BA751" t="str">
            <v/>
          </cell>
          <cell r="BB751" t="str">
            <v/>
          </cell>
          <cell r="BC751" t="str">
            <v/>
          </cell>
        </row>
        <row r="752">
          <cell r="AM752" t="str">
            <v/>
          </cell>
          <cell r="AQ752" t="str">
            <v/>
          </cell>
          <cell r="AT752" t="str">
            <v/>
          </cell>
          <cell r="AW752" t="str">
            <v/>
          </cell>
          <cell r="AZ752" t="str">
            <v/>
          </cell>
          <cell r="BA752" t="str">
            <v/>
          </cell>
          <cell r="BB752" t="str">
            <v/>
          </cell>
          <cell r="BC752" t="str">
            <v/>
          </cell>
        </row>
        <row r="753">
          <cell r="AM753" t="str">
            <v/>
          </cell>
          <cell r="AQ753" t="str">
            <v/>
          </cell>
          <cell r="AT753" t="str">
            <v/>
          </cell>
          <cell r="AW753" t="str">
            <v/>
          </cell>
          <cell r="AZ753" t="str">
            <v/>
          </cell>
          <cell r="BA753" t="str">
            <v/>
          </cell>
          <cell r="BB753" t="str">
            <v/>
          </cell>
          <cell r="BC753" t="str">
            <v/>
          </cell>
        </row>
        <row r="754">
          <cell r="AM754" t="str">
            <v/>
          </cell>
          <cell r="AQ754" t="str">
            <v/>
          </cell>
          <cell r="AT754" t="str">
            <v/>
          </cell>
          <cell r="AW754" t="str">
            <v/>
          </cell>
          <cell r="AZ754" t="str">
            <v/>
          </cell>
          <cell r="BA754" t="str">
            <v/>
          </cell>
          <cell r="BB754" t="str">
            <v/>
          </cell>
          <cell r="BC754" t="str">
            <v/>
          </cell>
        </row>
        <row r="755">
          <cell r="AM755" t="str">
            <v/>
          </cell>
          <cell r="AQ755" t="str">
            <v/>
          </cell>
          <cell r="AT755" t="str">
            <v/>
          </cell>
          <cell r="AW755" t="str">
            <v/>
          </cell>
          <cell r="AZ755" t="str">
            <v/>
          </cell>
          <cell r="BA755" t="str">
            <v/>
          </cell>
          <cell r="BB755" t="str">
            <v/>
          </cell>
          <cell r="BC755" t="str">
            <v/>
          </cell>
        </row>
        <row r="756">
          <cell r="AM756" t="str">
            <v/>
          </cell>
          <cell r="AQ756" t="str">
            <v/>
          </cell>
          <cell r="AT756" t="str">
            <v/>
          </cell>
          <cell r="AW756" t="str">
            <v/>
          </cell>
          <cell r="AZ756" t="str">
            <v/>
          </cell>
          <cell r="BA756" t="str">
            <v/>
          </cell>
          <cell r="BB756" t="str">
            <v/>
          </cell>
          <cell r="BC756" t="str">
            <v/>
          </cell>
        </row>
        <row r="757">
          <cell r="AM757" t="str">
            <v/>
          </cell>
          <cell r="AQ757" t="str">
            <v/>
          </cell>
          <cell r="AT757" t="str">
            <v/>
          </cell>
          <cell r="AW757" t="str">
            <v/>
          </cell>
          <cell r="AZ757" t="str">
            <v/>
          </cell>
          <cell r="BA757" t="str">
            <v/>
          </cell>
          <cell r="BB757" t="str">
            <v/>
          </cell>
          <cell r="BC757" t="str">
            <v/>
          </cell>
        </row>
        <row r="758">
          <cell r="AM758" t="str">
            <v/>
          </cell>
          <cell r="AQ758" t="str">
            <v/>
          </cell>
          <cell r="AT758" t="str">
            <v/>
          </cell>
          <cell r="AW758" t="str">
            <v/>
          </cell>
          <cell r="AZ758" t="str">
            <v/>
          </cell>
          <cell r="BA758" t="str">
            <v/>
          </cell>
          <cell r="BB758" t="str">
            <v/>
          </cell>
          <cell r="BC758" t="str">
            <v/>
          </cell>
        </row>
        <row r="759">
          <cell r="AM759" t="str">
            <v/>
          </cell>
          <cell r="AQ759" t="str">
            <v/>
          </cell>
          <cell r="AT759" t="str">
            <v/>
          </cell>
          <cell r="AW759" t="str">
            <v/>
          </cell>
          <cell r="AZ759" t="str">
            <v/>
          </cell>
          <cell r="BA759" t="str">
            <v/>
          </cell>
          <cell r="BB759" t="str">
            <v/>
          </cell>
          <cell r="BC759" t="str">
            <v/>
          </cell>
        </row>
        <row r="760">
          <cell r="AM760" t="str">
            <v/>
          </cell>
          <cell r="AQ760" t="str">
            <v/>
          </cell>
          <cell r="AT760" t="str">
            <v/>
          </cell>
          <cell r="AW760" t="str">
            <v/>
          </cell>
          <cell r="AZ760" t="str">
            <v/>
          </cell>
          <cell r="BA760" t="str">
            <v/>
          </cell>
          <cell r="BB760" t="str">
            <v/>
          </cell>
          <cell r="BC760" t="str">
            <v/>
          </cell>
        </row>
        <row r="761">
          <cell r="AM761" t="str">
            <v/>
          </cell>
          <cell r="AQ761" t="str">
            <v/>
          </cell>
          <cell r="AT761" t="str">
            <v/>
          </cell>
          <cell r="AW761" t="str">
            <v/>
          </cell>
          <cell r="AZ761" t="str">
            <v/>
          </cell>
          <cell r="BA761" t="str">
            <v/>
          </cell>
          <cell r="BB761" t="str">
            <v/>
          </cell>
          <cell r="BC761" t="str">
            <v/>
          </cell>
        </row>
        <row r="762">
          <cell r="AM762" t="str">
            <v/>
          </cell>
          <cell r="AQ762" t="str">
            <v/>
          </cell>
          <cell r="AT762" t="str">
            <v/>
          </cell>
          <cell r="AW762" t="str">
            <v/>
          </cell>
          <cell r="AZ762" t="str">
            <v/>
          </cell>
          <cell r="BA762" t="str">
            <v/>
          </cell>
          <cell r="BB762" t="str">
            <v/>
          </cell>
          <cell r="BC762" t="str">
            <v/>
          </cell>
        </row>
        <row r="763">
          <cell r="AM763">
            <v>2812832.76</v>
          </cell>
          <cell r="AQ763">
            <v>10</v>
          </cell>
          <cell r="AT763" t="str">
            <v>СМР</v>
          </cell>
          <cell r="AW763">
            <v>40681</v>
          </cell>
          <cell r="AZ763" t="str">
            <v>4.2011</v>
          </cell>
          <cell r="BA763" t="str">
            <v>5.2011</v>
          </cell>
          <cell r="BB763" t="str">
            <v>5.2011</v>
          </cell>
          <cell r="BC763" t="str">
            <v>2.2011</v>
          </cell>
        </row>
        <row r="764">
          <cell r="AM764" t="str">
            <v/>
          </cell>
          <cell r="AQ764" t="str">
            <v/>
          </cell>
          <cell r="AT764" t="str">
            <v/>
          </cell>
          <cell r="AW764" t="str">
            <v/>
          </cell>
          <cell r="AZ764" t="str">
            <v/>
          </cell>
          <cell r="BA764" t="str">
            <v/>
          </cell>
          <cell r="BB764" t="str">
            <v/>
          </cell>
          <cell r="BC764" t="str">
            <v/>
          </cell>
        </row>
        <row r="765">
          <cell r="AM765" t="str">
            <v/>
          </cell>
          <cell r="AQ765" t="str">
            <v/>
          </cell>
          <cell r="AT765" t="str">
            <v/>
          </cell>
          <cell r="AW765" t="str">
            <v/>
          </cell>
          <cell r="AZ765" t="str">
            <v/>
          </cell>
          <cell r="BA765" t="str">
            <v/>
          </cell>
          <cell r="BB765" t="str">
            <v/>
          </cell>
          <cell r="BC765" t="str">
            <v/>
          </cell>
        </row>
        <row r="766">
          <cell r="AM766" t="str">
            <v/>
          </cell>
          <cell r="AQ766" t="str">
            <v/>
          </cell>
          <cell r="AT766" t="str">
            <v/>
          </cell>
          <cell r="AW766" t="str">
            <v/>
          </cell>
          <cell r="AZ766" t="str">
            <v/>
          </cell>
          <cell r="BA766" t="str">
            <v/>
          </cell>
          <cell r="BB766" t="str">
            <v/>
          </cell>
          <cell r="BC766" t="str">
            <v/>
          </cell>
        </row>
        <row r="767">
          <cell r="AM767" t="str">
            <v/>
          </cell>
          <cell r="AQ767" t="str">
            <v/>
          </cell>
          <cell r="AT767" t="str">
            <v/>
          </cell>
          <cell r="AW767" t="str">
            <v/>
          </cell>
          <cell r="AZ767" t="str">
            <v/>
          </cell>
          <cell r="BA767" t="str">
            <v/>
          </cell>
          <cell r="BB767" t="str">
            <v/>
          </cell>
          <cell r="BC767" t="str">
            <v/>
          </cell>
        </row>
        <row r="768">
          <cell r="AM768" t="str">
            <v/>
          </cell>
          <cell r="AQ768" t="str">
            <v/>
          </cell>
          <cell r="AT768" t="str">
            <v/>
          </cell>
          <cell r="AW768" t="str">
            <v/>
          </cell>
          <cell r="AZ768" t="str">
            <v/>
          </cell>
          <cell r="BA768" t="str">
            <v/>
          </cell>
          <cell r="BB768" t="str">
            <v/>
          </cell>
          <cell r="BC768" t="str">
            <v/>
          </cell>
        </row>
        <row r="769">
          <cell r="AM769" t="str">
            <v/>
          </cell>
          <cell r="AQ769" t="str">
            <v/>
          </cell>
          <cell r="AT769" t="str">
            <v/>
          </cell>
          <cell r="AW769" t="str">
            <v/>
          </cell>
          <cell r="AZ769" t="str">
            <v/>
          </cell>
          <cell r="BA769" t="str">
            <v/>
          </cell>
          <cell r="BB769" t="str">
            <v/>
          </cell>
          <cell r="BC769" t="str">
            <v/>
          </cell>
        </row>
        <row r="770">
          <cell r="AM770" t="str">
            <v/>
          </cell>
          <cell r="AQ770" t="str">
            <v/>
          </cell>
          <cell r="AT770" t="str">
            <v/>
          </cell>
          <cell r="AW770" t="str">
            <v/>
          </cell>
          <cell r="AZ770" t="str">
            <v/>
          </cell>
          <cell r="BA770" t="str">
            <v/>
          </cell>
          <cell r="BB770" t="str">
            <v/>
          </cell>
          <cell r="BC770" t="str">
            <v/>
          </cell>
        </row>
        <row r="771">
          <cell r="AM771" t="str">
            <v/>
          </cell>
          <cell r="AQ771" t="str">
            <v/>
          </cell>
          <cell r="AT771" t="str">
            <v/>
          </cell>
          <cell r="AW771" t="str">
            <v/>
          </cell>
          <cell r="AZ771" t="str">
            <v/>
          </cell>
          <cell r="BA771" t="str">
            <v/>
          </cell>
          <cell r="BB771" t="str">
            <v/>
          </cell>
          <cell r="BC771" t="str">
            <v/>
          </cell>
        </row>
        <row r="772">
          <cell r="AM772" t="str">
            <v/>
          </cell>
          <cell r="AQ772" t="str">
            <v/>
          </cell>
          <cell r="AT772" t="str">
            <v/>
          </cell>
          <cell r="AW772" t="str">
            <v/>
          </cell>
          <cell r="AZ772" t="str">
            <v/>
          </cell>
          <cell r="BA772" t="str">
            <v/>
          </cell>
          <cell r="BB772" t="str">
            <v/>
          </cell>
          <cell r="BC772" t="str">
            <v/>
          </cell>
        </row>
        <row r="773">
          <cell r="AM773" t="str">
            <v/>
          </cell>
          <cell r="AQ773" t="str">
            <v/>
          </cell>
          <cell r="AT773" t="str">
            <v/>
          </cell>
          <cell r="AW773" t="str">
            <v/>
          </cell>
          <cell r="AZ773" t="str">
            <v/>
          </cell>
          <cell r="BA773" t="str">
            <v/>
          </cell>
          <cell r="BB773" t="str">
            <v/>
          </cell>
          <cell r="BC773" t="str">
            <v/>
          </cell>
        </row>
        <row r="774">
          <cell r="AM774" t="str">
            <v/>
          </cell>
          <cell r="AQ774" t="str">
            <v/>
          </cell>
          <cell r="AT774" t="str">
            <v/>
          </cell>
          <cell r="AW774" t="str">
            <v/>
          </cell>
          <cell r="AZ774" t="str">
            <v/>
          </cell>
          <cell r="BA774" t="str">
            <v/>
          </cell>
          <cell r="BB774" t="str">
            <v/>
          </cell>
          <cell r="BC774" t="str">
            <v/>
          </cell>
        </row>
        <row r="775">
          <cell r="AM775">
            <v>62322.63</v>
          </cell>
          <cell r="AQ775">
            <v>10</v>
          </cell>
          <cell r="AT775" t="str">
            <v>СМР</v>
          </cell>
          <cell r="AW775">
            <v>40711</v>
          </cell>
          <cell r="AZ775" t="str">
            <v>6.2011</v>
          </cell>
          <cell r="BA775" t="str">
            <v>6.2011</v>
          </cell>
          <cell r="BB775" t="str">
            <v>1.1900</v>
          </cell>
          <cell r="BC775" t="str">
            <v>2.2011</v>
          </cell>
        </row>
        <row r="776">
          <cell r="AQ776" t="str">
            <v/>
          </cell>
          <cell r="AZ776" t="str">
            <v/>
          </cell>
          <cell r="BA776" t="str">
            <v/>
          </cell>
          <cell r="BB776" t="str">
            <v/>
          </cell>
          <cell r="BC776" t="str">
            <v/>
          </cell>
        </row>
        <row r="777">
          <cell r="AM777" t="str">
            <v/>
          </cell>
          <cell r="AQ777" t="str">
            <v/>
          </cell>
          <cell r="AT777" t="str">
            <v/>
          </cell>
          <cell r="AW777" t="str">
            <v/>
          </cell>
          <cell r="AZ777" t="str">
            <v/>
          </cell>
          <cell r="BA777" t="str">
            <v/>
          </cell>
          <cell r="BB777" t="str">
            <v/>
          </cell>
          <cell r="BC777" t="str">
            <v/>
          </cell>
        </row>
        <row r="778">
          <cell r="AM778" t="str">
            <v/>
          </cell>
          <cell r="AQ778" t="str">
            <v/>
          </cell>
          <cell r="AT778" t="str">
            <v/>
          </cell>
          <cell r="AW778" t="str">
            <v/>
          </cell>
          <cell r="AZ778" t="str">
            <v/>
          </cell>
          <cell r="BA778" t="str">
            <v/>
          </cell>
          <cell r="BB778" t="str">
            <v/>
          </cell>
          <cell r="BC778" t="str">
            <v/>
          </cell>
        </row>
        <row r="779">
          <cell r="AM779">
            <v>20732.560000000001</v>
          </cell>
          <cell r="AQ779">
            <v>2</v>
          </cell>
          <cell r="AT779" t="str">
            <v>СМР</v>
          </cell>
          <cell r="AW779">
            <v>40409</v>
          </cell>
          <cell r="AZ779" t="str">
            <v>7.2010</v>
          </cell>
          <cell r="BA779" t="str">
            <v>8.2010</v>
          </cell>
          <cell r="BB779" t="str">
            <v/>
          </cell>
          <cell r="BC779" t="str">
            <v>3.2010</v>
          </cell>
        </row>
        <row r="780">
          <cell r="AM780">
            <v>2031367.21</v>
          </cell>
          <cell r="AQ780">
            <v>2</v>
          </cell>
          <cell r="AT780" t="str">
            <v>СМР</v>
          </cell>
          <cell r="AW780">
            <v>40421</v>
          </cell>
          <cell r="AZ780" t="str">
            <v>8.2010</v>
          </cell>
          <cell r="BA780" t="str">
            <v>8.2010</v>
          </cell>
          <cell r="BB780" t="str">
            <v/>
          </cell>
          <cell r="BC780" t="str">
            <v>3.2010</v>
          </cell>
        </row>
        <row r="781">
          <cell r="AM781">
            <v>25065.22</v>
          </cell>
          <cell r="AQ781">
            <v>2</v>
          </cell>
          <cell r="AT781" t="str">
            <v>СМР</v>
          </cell>
          <cell r="AW781">
            <v>40495</v>
          </cell>
          <cell r="AZ781" t="str">
            <v>10.2010</v>
          </cell>
          <cell r="BA781" t="str">
            <v>11.2010</v>
          </cell>
          <cell r="BB781" t="str">
            <v/>
          </cell>
          <cell r="BC781" t="str">
            <v>4.2010</v>
          </cell>
        </row>
        <row r="782">
          <cell r="AM782">
            <v>50197.88</v>
          </cell>
          <cell r="AQ782">
            <v>2</v>
          </cell>
          <cell r="AT782" t="str">
            <v>СМР</v>
          </cell>
          <cell r="AW782">
            <v>40421</v>
          </cell>
          <cell r="AZ782" t="str">
            <v>8.2010</v>
          </cell>
          <cell r="BA782" t="str">
            <v>8.2010</v>
          </cell>
          <cell r="BB782" t="str">
            <v/>
          </cell>
          <cell r="BC782" t="str">
            <v>3.2010</v>
          </cell>
        </row>
        <row r="783">
          <cell r="AM783" t="str">
            <v/>
          </cell>
          <cell r="AQ783" t="str">
            <v/>
          </cell>
          <cell r="AT783" t="str">
            <v/>
          </cell>
          <cell r="AW783" t="str">
            <v/>
          </cell>
          <cell r="AZ783" t="str">
            <v/>
          </cell>
          <cell r="BA783" t="str">
            <v/>
          </cell>
          <cell r="BB783" t="str">
            <v/>
          </cell>
          <cell r="BC783" t="str">
            <v/>
          </cell>
        </row>
        <row r="784">
          <cell r="AM784">
            <v>227163.86</v>
          </cell>
          <cell r="AQ784">
            <v>10</v>
          </cell>
          <cell r="AT784" t="str">
            <v>СМР</v>
          </cell>
          <cell r="AW784">
            <v>40711</v>
          </cell>
          <cell r="AZ784" t="str">
            <v>6.2011</v>
          </cell>
          <cell r="BA784" t="str">
            <v>6.2011</v>
          </cell>
          <cell r="BB784" t="str">
            <v>1.1900</v>
          </cell>
          <cell r="BC784" t="str">
            <v>2.2011</v>
          </cell>
        </row>
        <row r="785">
          <cell r="AM785" t="str">
            <v/>
          </cell>
          <cell r="AQ785" t="str">
            <v/>
          </cell>
          <cell r="AT785" t="str">
            <v/>
          </cell>
          <cell r="AW785" t="str">
            <v/>
          </cell>
          <cell r="AZ785" t="str">
            <v/>
          </cell>
          <cell r="BA785" t="str">
            <v/>
          </cell>
          <cell r="BB785" t="str">
            <v/>
          </cell>
          <cell r="BC785" t="str">
            <v/>
          </cell>
        </row>
        <row r="786">
          <cell r="AM786">
            <v>1233790.04</v>
          </cell>
          <cell r="AQ786">
            <v>10</v>
          </cell>
          <cell r="AT786" t="str">
            <v>СМР</v>
          </cell>
          <cell r="AW786">
            <v>40711</v>
          </cell>
          <cell r="AZ786" t="str">
            <v>6.2011</v>
          </cell>
          <cell r="BA786" t="str">
            <v>6.2011</v>
          </cell>
          <cell r="BB786" t="str">
            <v>1.1900</v>
          </cell>
          <cell r="BC786" t="str">
            <v>2.2011</v>
          </cell>
        </row>
        <row r="787">
          <cell r="AM787">
            <v>341886.85</v>
          </cell>
          <cell r="AQ787">
            <v>10</v>
          </cell>
          <cell r="AT787" t="str">
            <v>СМР</v>
          </cell>
          <cell r="AW787">
            <v>40711</v>
          </cell>
          <cell r="AZ787" t="str">
            <v>6.2011</v>
          </cell>
          <cell r="BA787" t="str">
            <v>6.2011</v>
          </cell>
          <cell r="BB787" t="str">
            <v>1.1900</v>
          </cell>
          <cell r="BC787" t="str">
            <v>2.2011</v>
          </cell>
        </row>
        <row r="788">
          <cell r="AM788">
            <v>1630980.6</v>
          </cell>
          <cell r="AQ788">
            <v>10</v>
          </cell>
          <cell r="AT788" t="str">
            <v>СМР</v>
          </cell>
          <cell r="AW788">
            <v>40681</v>
          </cell>
          <cell r="AZ788" t="str">
            <v>4.2011</v>
          </cell>
          <cell r="BA788" t="str">
            <v>5.2011</v>
          </cell>
          <cell r="BB788" t="str">
            <v>5.2011</v>
          </cell>
          <cell r="BC788" t="str">
            <v>2.2011</v>
          </cell>
        </row>
        <row r="789">
          <cell r="AM789">
            <v>534330.43000000005</v>
          </cell>
          <cell r="AQ789">
            <v>10</v>
          </cell>
          <cell r="AT789" t="str">
            <v>СМР</v>
          </cell>
          <cell r="AW789">
            <v>40681</v>
          </cell>
          <cell r="AZ789" t="str">
            <v>4.2011</v>
          </cell>
          <cell r="BA789" t="str">
            <v>5.2011</v>
          </cell>
          <cell r="BB789" t="str">
            <v>5.2011</v>
          </cell>
          <cell r="BC789" t="str">
            <v>2.2011</v>
          </cell>
        </row>
        <row r="790">
          <cell r="AM790">
            <v>1425639.3</v>
          </cell>
          <cell r="AQ790">
            <v>10</v>
          </cell>
          <cell r="AT790" t="str">
            <v>СМР</v>
          </cell>
          <cell r="AW790">
            <v>40681</v>
          </cell>
          <cell r="AZ790" t="str">
            <v>4.2011</v>
          </cell>
          <cell r="BA790" t="str">
            <v>5.2011</v>
          </cell>
          <cell r="BB790" t="str">
            <v>5.2011</v>
          </cell>
          <cell r="BC790" t="str">
            <v>2.2011</v>
          </cell>
        </row>
        <row r="791">
          <cell r="AM791">
            <v>66909.350000000006</v>
          </cell>
          <cell r="AQ791">
            <v>10</v>
          </cell>
          <cell r="AT791" t="str">
            <v>СМР</v>
          </cell>
          <cell r="AW791">
            <v>40681</v>
          </cell>
          <cell r="AZ791" t="str">
            <v>4.2011</v>
          </cell>
          <cell r="BA791" t="str">
            <v>5.2011</v>
          </cell>
          <cell r="BB791" t="str">
            <v>5.2011</v>
          </cell>
          <cell r="BC791" t="str">
            <v>2.2011</v>
          </cell>
        </row>
        <row r="792">
          <cell r="AM792">
            <v>177534.42</v>
          </cell>
          <cell r="AQ792">
            <v>10</v>
          </cell>
          <cell r="AT792" t="str">
            <v>СМР</v>
          </cell>
          <cell r="AW792">
            <v>40681</v>
          </cell>
          <cell r="AZ792" t="str">
            <v>4.2011</v>
          </cell>
          <cell r="BA792" t="str">
            <v>5.2011</v>
          </cell>
          <cell r="BB792" t="str">
            <v>5.2011</v>
          </cell>
          <cell r="BC792" t="str">
            <v>2.2011</v>
          </cell>
        </row>
        <row r="793">
          <cell r="AM793">
            <v>185021.18</v>
          </cell>
          <cell r="AQ793">
            <v>10</v>
          </cell>
          <cell r="AT793" t="str">
            <v>СМР</v>
          </cell>
          <cell r="AW793">
            <v>40681</v>
          </cell>
          <cell r="AZ793" t="str">
            <v>4.2011</v>
          </cell>
          <cell r="BA793" t="str">
            <v>5.2011</v>
          </cell>
          <cell r="BB793" t="str">
            <v>5.2011</v>
          </cell>
          <cell r="BC793" t="str">
            <v>2.2011</v>
          </cell>
        </row>
        <row r="794">
          <cell r="AM794">
            <v>154799.1</v>
          </cell>
          <cell r="AQ794">
            <v>10</v>
          </cell>
          <cell r="AT794" t="str">
            <v>СМР</v>
          </cell>
          <cell r="AW794">
            <v>40681</v>
          </cell>
          <cell r="AZ794" t="str">
            <v>4.2011</v>
          </cell>
          <cell r="BA794" t="str">
            <v>5.2011</v>
          </cell>
          <cell r="BB794" t="str">
            <v>5.2011</v>
          </cell>
          <cell r="BC794" t="str">
            <v>2.2011</v>
          </cell>
        </row>
        <row r="795">
          <cell r="AM795" t="str">
            <v/>
          </cell>
          <cell r="AQ795" t="str">
            <v/>
          </cell>
          <cell r="AT795" t="str">
            <v/>
          </cell>
          <cell r="AW795" t="str">
            <v/>
          </cell>
          <cell r="AZ795" t="str">
            <v/>
          </cell>
          <cell r="BA795" t="str">
            <v/>
          </cell>
          <cell r="BB795" t="str">
            <v/>
          </cell>
          <cell r="BC795" t="str">
            <v/>
          </cell>
        </row>
        <row r="796">
          <cell r="AM796" t="str">
            <v/>
          </cell>
          <cell r="AQ796" t="str">
            <v/>
          </cell>
          <cell r="AT796" t="str">
            <v/>
          </cell>
          <cell r="AW796" t="str">
            <v/>
          </cell>
          <cell r="AZ796" t="str">
            <v/>
          </cell>
          <cell r="BA796" t="str">
            <v/>
          </cell>
          <cell r="BB796" t="str">
            <v/>
          </cell>
          <cell r="BC796" t="str">
            <v/>
          </cell>
        </row>
        <row r="797">
          <cell r="AM797" t="str">
            <v/>
          </cell>
          <cell r="AQ797" t="str">
            <v/>
          </cell>
          <cell r="AT797" t="str">
            <v/>
          </cell>
          <cell r="AW797" t="str">
            <v/>
          </cell>
          <cell r="AZ797" t="str">
            <v/>
          </cell>
          <cell r="BA797" t="str">
            <v/>
          </cell>
          <cell r="BB797" t="str">
            <v/>
          </cell>
          <cell r="BC797" t="str">
            <v/>
          </cell>
        </row>
        <row r="798">
          <cell r="AM798" t="str">
            <v/>
          </cell>
          <cell r="AQ798" t="str">
            <v/>
          </cell>
          <cell r="AT798" t="str">
            <v/>
          </cell>
          <cell r="AW798" t="str">
            <v/>
          </cell>
          <cell r="AZ798" t="str">
            <v/>
          </cell>
          <cell r="BA798" t="str">
            <v/>
          </cell>
          <cell r="BB798" t="str">
            <v/>
          </cell>
          <cell r="BC798" t="str">
            <v/>
          </cell>
        </row>
        <row r="799">
          <cell r="AM799" t="str">
            <v/>
          </cell>
          <cell r="AQ799" t="str">
            <v/>
          </cell>
          <cell r="AT799" t="str">
            <v/>
          </cell>
          <cell r="AW799" t="str">
            <v/>
          </cell>
          <cell r="AZ799" t="str">
            <v/>
          </cell>
          <cell r="BA799" t="str">
            <v/>
          </cell>
          <cell r="BB799" t="str">
            <v/>
          </cell>
          <cell r="BC799" t="str">
            <v/>
          </cell>
        </row>
        <row r="800">
          <cell r="AM800">
            <v>839713.61</v>
          </cell>
          <cell r="AQ800">
            <v>2</v>
          </cell>
          <cell r="AT800" t="str">
            <v>СМР</v>
          </cell>
          <cell r="AW800">
            <v>40421</v>
          </cell>
          <cell r="AZ800" t="str">
            <v>8.2010</v>
          </cell>
          <cell r="BA800" t="str">
            <v>8.2010</v>
          </cell>
          <cell r="BB800" t="str">
            <v/>
          </cell>
          <cell r="BC800" t="str">
            <v>3.2010</v>
          </cell>
        </row>
        <row r="801">
          <cell r="AM801">
            <v>45985.62</v>
          </cell>
          <cell r="AQ801">
            <v>2</v>
          </cell>
          <cell r="AT801" t="str">
            <v>СМР</v>
          </cell>
          <cell r="AW801">
            <v>40542</v>
          </cell>
          <cell r="AZ801" t="str">
            <v>12.2010</v>
          </cell>
          <cell r="BA801" t="str">
            <v>12.2010</v>
          </cell>
          <cell r="BB801" t="str">
            <v/>
          </cell>
          <cell r="BC801" t="str">
            <v>4.2010</v>
          </cell>
        </row>
        <row r="802">
          <cell r="AM802">
            <v>607292.98</v>
          </cell>
          <cell r="AQ802">
            <v>2</v>
          </cell>
          <cell r="AT802" t="str">
            <v>СМР</v>
          </cell>
          <cell r="AW802">
            <v>40421</v>
          </cell>
          <cell r="AZ802" t="str">
            <v>8.2010</v>
          </cell>
          <cell r="BA802" t="str">
            <v>8.2010</v>
          </cell>
          <cell r="BB802" t="str">
            <v/>
          </cell>
          <cell r="BC802" t="str">
            <v>3.2010</v>
          </cell>
        </row>
        <row r="803">
          <cell r="AM803">
            <v>3713502.65</v>
          </cell>
          <cell r="AQ803">
            <v>2</v>
          </cell>
          <cell r="AT803" t="str">
            <v>СМР</v>
          </cell>
          <cell r="AW803">
            <v>40540</v>
          </cell>
          <cell r="AZ803" t="str">
            <v>12.2010</v>
          </cell>
          <cell r="BA803" t="str">
            <v>12.2010</v>
          </cell>
          <cell r="BB803" t="str">
            <v/>
          </cell>
          <cell r="BC803" t="str">
            <v>4.2010</v>
          </cell>
        </row>
        <row r="804">
          <cell r="AM804">
            <v>60139.31</v>
          </cell>
          <cell r="AQ804">
            <v>2</v>
          </cell>
          <cell r="AT804" t="str">
            <v>СМР</v>
          </cell>
          <cell r="AW804">
            <v>40681</v>
          </cell>
          <cell r="AZ804" t="str">
            <v>4.2011</v>
          </cell>
          <cell r="BA804" t="str">
            <v>5.2011</v>
          </cell>
          <cell r="BB804" t="str">
            <v>5.2011</v>
          </cell>
          <cell r="BC804" t="str">
            <v>2.2011</v>
          </cell>
        </row>
        <row r="805">
          <cell r="AM805" t="str">
            <v/>
          </cell>
          <cell r="AQ805" t="str">
            <v/>
          </cell>
          <cell r="AT805" t="str">
            <v/>
          </cell>
          <cell r="AW805" t="str">
            <v/>
          </cell>
          <cell r="AZ805" t="str">
            <v/>
          </cell>
          <cell r="BA805" t="str">
            <v/>
          </cell>
          <cell r="BB805" t="str">
            <v/>
          </cell>
          <cell r="BC805" t="str">
            <v/>
          </cell>
        </row>
        <row r="806">
          <cell r="AM806">
            <v>6108293.0599999996</v>
          </cell>
          <cell r="AQ806">
            <v>2</v>
          </cell>
          <cell r="AT806" t="str">
            <v>СМР</v>
          </cell>
          <cell r="AW806">
            <v>40540</v>
          </cell>
          <cell r="AZ806" t="str">
            <v>12.2010</v>
          </cell>
          <cell r="BA806" t="str">
            <v>12.2010</v>
          </cell>
          <cell r="BB806" t="str">
            <v/>
          </cell>
          <cell r="BC806" t="str">
            <v>4.2010</v>
          </cell>
        </row>
        <row r="807">
          <cell r="AM807">
            <v>771075.01</v>
          </cell>
          <cell r="AQ807">
            <v>2</v>
          </cell>
          <cell r="AT807" t="str">
            <v>СМР</v>
          </cell>
          <cell r="AW807">
            <v>40535</v>
          </cell>
          <cell r="AZ807" t="str">
            <v>12.2010</v>
          </cell>
          <cell r="BA807" t="str">
            <v>12.2010</v>
          </cell>
          <cell r="BB807" t="str">
            <v/>
          </cell>
          <cell r="BC807" t="str">
            <v>4.2010</v>
          </cell>
        </row>
        <row r="808">
          <cell r="AM808" t="str">
            <v/>
          </cell>
          <cell r="AQ808" t="str">
            <v/>
          </cell>
          <cell r="AT808" t="str">
            <v/>
          </cell>
          <cell r="AW808" t="str">
            <v/>
          </cell>
          <cell r="AZ808" t="str">
            <v/>
          </cell>
          <cell r="BA808" t="str">
            <v/>
          </cell>
          <cell r="BB808" t="str">
            <v/>
          </cell>
          <cell r="BC808" t="str">
            <v/>
          </cell>
        </row>
        <row r="809">
          <cell r="AM809" t="str">
            <v/>
          </cell>
          <cell r="AQ809" t="str">
            <v/>
          </cell>
          <cell r="AT809" t="str">
            <v/>
          </cell>
          <cell r="AW809" t="str">
            <v/>
          </cell>
          <cell r="AZ809" t="str">
            <v/>
          </cell>
          <cell r="BA809" t="str">
            <v/>
          </cell>
          <cell r="BB809" t="str">
            <v/>
          </cell>
          <cell r="BC809" t="str">
            <v/>
          </cell>
        </row>
        <row r="810">
          <cell r="AM810" t="str">
            <v/>
          </cell>
          <cell r="AQ810" t="str">
            <v/>
          </cell>
          <cell r="AT810" t="str">
            <v/>
          </cell>
          <cell r="AW810" t="str">
            <v/>
          </cell>
          <cell r="AZ810" t="str">
            <v/>
          </cell>
          <cell r="BA810" t="str">
            <v/>
          </cell>
          <cell r="BB810" t="str">
            <v/>
          </cell>
          <cell r="BC810" t="str">
            <v/>
          </cell>
        </row>
        <row r="811">
          <cell r="AM811" t="str">
            <v/>
          </cell>
          <cell r="AQ811" t="str">
            <v/>
          </cell>
          <cell r="AT811" t="str">
            <v/>
          </cell>
          <cell r="AW811" t="str">
            <v/>
          </cell>
          <cell r="AZ811" t="str">
            <v/>
          </cell>
          <cell r="BA811" t="str">
            <v/>
          </cell>
          <cell r="BB811" t="str">
            <v/>
          </cell>
          <cell r="BC811" t="str">
            <v/>
          </cell>
        </row>
        <row r="812">
          <cell r="AM812" t="str">
            <v/>
          </cell>
          <cell r="AQ812" t="str">
            <v/>
          </cell>
          <cell r="AT812" t="str">
            <v/>
          </cell>
          <cell r="AW812" t="str">
            <v/>
          </cell>
          <cell r="AZ812" t="str">
            <v/>
          </cell>
          <cell r="BA812" t="str">
            <v/>
          </cell>
          <cell r="BB812" t="str">
            <v/>
          </cell>
          <cell r="BC812" t="str">
            <v/>
          </cell>
        </row>
        <row r="813">
          <cell r="AM813" t="str">
            <v/>
          </cell>
          <cell r="AQ813" t="str">
            <v/>
          </cell>
          <cell r="AT813" t="str">
            <v/>
          </cell>
          <cell r="AW813" t="str">
            <v/>
          </cell>
          <cell r="AZ813" t="str">
            <v/>
          </cell>
          <cell r="BA813" t="str">
            <v/>
          </cell>
          <cell r="BB813" t="str">
            <v/>
          </cell>
          <cell r="BC813" t="str">
            <v/>
          </cell>
        </row>
        <row r="814">
          <cell r="AM814" t="str">
            <v/>
          </cell>
          <cell r="AQ814" t="str">
            <v/>
          </cell>
          <cell r="AT814" t="str">
            <v/>
          </cell>
          <cell r="AW814" t="str">
            <v/>
          </cell>
          <cell r="AZ814" t="str">
            <v/>
          </cell>
          <cell r="BA814" t="str">
            <v/>
          </cell>
          <cell r="BB814" t="str">
            <v/>
          </cell>
          <cell r="BC814" t="str">
            <v/>
          </cell>
        </row>
        <row r="815">
          <cell r="AM815" t="str">
            <v/>
          </cell>
          <cell r="AQ815" t="str">
            <v/>
          </cell>
          <cell r="AT815" t="str">
            <v/>
          </cell>
          <cell r="AW815" t="str">
            <v/>
          </cell>
          <cell r="AZ815" t="str">
            <v/>
          </cell>
          <cell r="BA815" t="str">
            <v/>
          </cell>
          <cell r="BB815" t="str">
            <v/>
          </cell>
          <cell r="BC815" t="str">
            <v/>
          </cell>
        </row>
        <row r="816">
          <cell r="AM816" t="str">
            <v/>
          </cell>
          <cell r="AQ816" t="str">
            <v/>
          </cell>
          <cell r="AT816" t="str">
            <v/>
          </cell>
          <cell r="AW816" t="str">
            <v/>
          </cell>
          <cell r="AZ816" t="str">
            <v/>
          </cell>
          <cell r="BA816" t="str">
            <v/>
          </cell>
          <cell r="BB816" t="str">
            <v/>
          </cell>
          <cell r="BC816" t="str">
            <v/>
          </cell>
        </row>
        <row r="817">
          <cell r="AM817" t="str">
            <v/>
          </cell>
          <cell r="AQ817" t="str">
            <v/>
          </cell>
          <cell r="AT817" t="str">
            <v/>
          </cell>
          <cell r="AW817" t="str">
            <v/>
          </cell>
          <cell r="AZ817" t="str">
            <v/>
          </cell>
          <cell r="BA817" t="str">
            <v/>
          </cell>
          <cell r="BB817" t="str">
            <v/>
          </cell>
          <cell r="BC817" t="str">
            <v/>
          </cell>
        </row>
        <row r="818">
          <cell r="AM818" t="str">
            <v/>
          </cell>
          <cell r="AQ818" t="str">
            <v/>
          </cell>
          <cell r="AT818" t="str">
            <v/>
          </cell>
          <cell r="AW818" t="str">
            <v/>
          </cell>
          <cell r="AZ818" t="str">
            <v/>
          </cell>
          <cell r="BA818" t="str">
            <v/>
          </cell>
          <cell r="BB818" t="str">
            <v/>
          </cell>
          <cell r="BC818" t="str">
            <v/>
          </cell>
        </row>
        <row r="819">
          <cell r="AM819" t="str">
            <v/>
          </cell>
          <cell r="AQ819" t="str">
            <v/>
          </cell>
          <cell r="AT819" t="str">
            <v/>
          </cell>
          <cell r="AW819" t="str">
            <v/>
          </cell>
          <cell r="AZ819" t="str">
            <v/>
          </cell>
          <cell r="BA819" t="str">
            <v/>
          </cell>
          <cell r="BB819" t="str">
            <v/>
          </cell>
          <cell r="BC819" t="str">
            <v/>
          </cell>
        </row>
        <row r="820">
          <cell r="AM820" t="str">
            <v/>
          </cell>
          <cell r="AQ820" t="str">
            <v/>
          </cell>
          <cell r="AT820" t="str">
            <v/>
          </cell>
          <cell r="AW820" t="str">
            <v/>
          </cell>
          <cell r="AZ820" t="str">
            <v/>
          </cell>
          <cell r="BA820" t="str">
            <v/>
          </cell>
          <cell r="BB820" t="str">
            <v/>
          </cell>
          <cell r="BC820" t="str">
            <v/>
          </cell>
        </row>
        <row r="821">
          <cell r="AM821" t="str">
            <v/>
          </cell>
          <cell r="AQ821" t="str">
            <v/>
          </cell>
          <cell r="AT821" t="str">
            <v/>
          </cell>
          <cell r="AW821" t="str">
            <v/>
          </cell>
          <cell r="AZ821" t="str">
            <v/>
          </cell>
          <cell r="BA821" t="str">
            <v/>
          </cell>
          <cell r="BB821" t="str">
            <v/>
          </cell>
          <cell r="BC821" t="str">
            <v/>
          </cell>
        </row>
        <row r="822">
          <cell r="AM822" t="str">
            <v/>
          </cell>
          <cell r="AQ822" t="str">
            <v/>
          </cell>
          <cell r="AT822" t="str">
            <v/>
          </cell>
          <cell r="AW822" t="str">
            <v/>
          </cell>
          <cell r="AZ822" t="str">
            <v/>
          </cell>
          <cell r="BA822" t="str">
            <v/>
          </cell>
          <cell r="BB822" t="str">
            <v/>
          </cell>
          <cell r="BC822" t="str">
            <v/>
          </cell>
        </row>
        <row r="823">
          <cell r="AM823" t="str">
            <v/>
          </cell>
          <cell r="AQ823" t="str">
            <v/>
          </cell>
          <cell r="AT823" t="str">
            <v/>
          </cell>
          <cell r="AW823" t="str">
            <v/>
          </cell>
          <cell r="AZ823" t="str">
            <v/>
          </cell>
          <cell r="BA823" t="str">
            <v/>
          </cell>
          <cell r="BB823" t="str">
            <v/>
          </cell>
          <cell r="BC823" t="str">
            <v/>
          </cell>
        </row>
        <row r="824">
          <cell r="AM824" t="str">
            <v/>
          </cell>
          <cell r="AQ824" t="str">
            <v/>
          </cell>
          <cell r="AT824" t="str">
            <v/>
          </cell>
          <cell r="AW824" t="str">
            <v/>
          </cell>
          <cell r="AZ824" t="str">
            <v/>
          </cell>
          <cell r="BA824" t="str">
            <v/>
          </cell>
          <cell r="BB824" t="str">
            <v/>
          </cell>
          <cell r="BC824" t="str">
            <v/>
          </cell>
        </row>
        <row r="825">
          <cell r="AM825" t="str">
            <v/>
          </cell>
          <cell r="AQ825" t="str">
            <v/>
          </cell>
          <cell r="AT825" t="str">
            <v/>
          </cell>
          <cell r="AW825" t="str">
            <v/>
          </cell>
          <cell r="AZ825" t="str">
            <v/>
          </cell>
          <cell r="BA825" t="str">
            <v/>
          </cell>
          <cell r="BB825" t="str">
            <v/>
          </cell>
          <cell r="BC825" t="str">
            <v/>
          </cell>
        </row>
        <row r="826">
          <cell r="AM826" t="str">
            <v/>
          </cell>
          <cell r="AQ826" t="str">
            <v/>
          </cell>
          <cell r="AT826" t="str">
            <v/>
          </cell>
          <cell r="AW826" t="str">
            <v/>
          </cell>
          <cell r="AZ826" t="str">
            <v/>
          </cell>
          <cell r="BA826" t="str">
            <v/>
          </cell>
          <cell r="BB826" t="str">
            <v/>
          </cell>
          <cell r="BC826" t="str">
            <v/>
          </cell>
        </row>
        <row r="827">
          <cell r="AM827" t="str">
            <v/>
          </cell>
          <cell r="AQ827" t="str">
            <v/>
          </cell>
          <cell r="AT827" t="str">
            <v/>
          </cell>
          <cell r="AW827" t="str">
            <v/>
          </cell>
          <cell r="AZ827" t="str">
            <v/>
          </cell>
          <cell r="BA827" t="str">
            <v/>
          </cell>
          <cell r="BB827" t="str">
            <v/>
          </cell>
          <cell r="BC827" t="str">
            <v/>
          </cell>
        </row>
        <row r="828">
          <cell r="AM828">
            <v>2706664.75</v>
          </cell>
          <cell r="AQ828">
            <v>10</v>
          </cell>
          <cell r="AT828" t="str">
            <v>СМР</v>
          </cell>
          <cell r="AW828">
            <v>40681</v>
          </cell>
          <cell r="AZ828" t="str">
            <v>4.2011</v>
          </cell>
          <cell r="BA828" t="str">
            <v>5.2011</v>
          </cell>
          <cell r="BB828" t="str">
            <v>5.2011</v>
          </cell>
          <cell r="BC828" t="str">
            <v>2.2011</v>
          </cell>
        </row>
        <row r="829">
          <cell r="AQ829" t="str">
            <v/>
          </cell>
          <cell r="AZ829" t="str">
            <v/>
          </cell>
          <cell r="BA829" t="str">
            <v/>
          </cell>
          <cell r="BB829" t="str">
            <v/>
          </cell>
          <cell r="BC829" t="str">
            <v/>
          </cell>
        </row>
        <row r="830">
          <cell r="AM830">
            <v>3330977.4</v>
          </cell>
          <cell r="AQ830">
            <v>10</v>
          </cell>
          <cell r="AT830" t="str">
            <v>СМР</v>
          </cell>
          <cell r="AW830">
            <v>40681</v>
          </cell>
          <cell r="AZ830" t="str">
            <v>4.2011</v>
          </cell>
          <cell r="BA830" t="str">
            <v>5.2011</v>
          </cell>
          <cell r="BB830" t="str">
            <v>5.2011</v>
          </cell>
          <cell r="BC830" t="str">
            <v>2.2011</v>
          </cell>
        </row>
        <row r="831">
          <cell r="AM831" t="str">
            <v/>
          </cell>
          <cell r="AQ831" t="str">
            <v/>
          </cell>
          <cell r="AT831" t="str">
            <v/>
          </cell>
          <cell r="AW831" t="str">
            <v/>
          </cell>
          <cell r="AZ831" t="str">
            <v/>
          </cell>
          <cell r="BA831" t="str">
            <v/>
          </cell>
          <cell r="BB831" t="str">
            <v/>
          </cell>
          <cell r="BC831" t="str">
            <v/>
          </cell>
        </row>
        <row r="832">
          <cell r="AM832">
            <v>62848.65</v>
          </cell>
          <cell r="AQ832">
            <v>10</v>
          </cell>
          <cell r="AT832" t="str">
            <v>СМР</v>
          </cell>
          <cell r="AW832">
            <v>40686</v>
          </cell>
          <cell r="AZ832" t="str">
            <v>5.2011</v>
          </cell>
          <cell r="BA832" t="str">
            <v>5.2011</v>
          </cell>
          <cell r="BB832" t="str">
            <v>6.2011</v>
          </cell>
          <cell r="BC832" t="str">
            <v>2.2011</v>
          </cell>
        </row>
        <row r="833">
          <cell r="AM833" t="str">
            <v/>
          </cell>
          <cell r="AQ833">
            <v>10</v>
          </cell>
          <cell r="AT833" t="str">
            <v>СМР</v>
          </cell>
          <cell r="AW833" t="str">
            <v/>
          </cell>
          <cell r="AZ833" t="str">
            <v/>
          </cell>
          <cell r="BA833" t="str">
            <v/>
          </cell>
          <cell r="BB833" t="str">
            <v/>
          </cell>
          <cell r="BC833" t="str">
            <v/>
          </cell>
        </row>
        <row r="834">
          <cell r="AM834" t="str">
            <v/>
          </cell>
          <cell r="AQ834" t="str">
            <v/>
          </cell>
          <cell r="AT834" t="str">
            <v/>
          </cell>
          <cell r="AW834" t="str">
            <v/>
          </cell>
          <cell r="AZ834" t="str">
            <v/>
          </cell>
          <cell r="BA834" t="str">
            <v/>
          </cell>
          <cell r="BB834" t="str">
            <v/>
          </cell>
          <cell r="BC834" t="str">
            <v/>
          </cell>
        </row>
        <row r="835">
          <cell r="AM835">
            <v>43994.05</v>
          </cell>
          <cell r="AQ835">
            <v>10</v>
          </cell>
          <cell r="AT835" t="str">
            <v>СМР</v>
          </cell>
          <cell r="AW835">
            <v>40686</v>
          </cell>
          <cell r="AZ835" t="str">
            <v>5.2011</v>
          </cell>
          <cell r="BA835" t="str">
            <v>5.2011</v>
          </cell>
          <cell r="BB835" t="str">
            <v>6.2011</v>
          </cell>
          <cell r="BC835" t="str">
            <v>2.2011</v>
          </cell>
        </row>
        <row r="836">
          <cell r="AM836">
            <v>1382669.84</v>
          </cell>
          <cell r="AQ836">
            <v>10</v>
          </cell>
          <cell r="AT836" t="str">
            <v>СМР</v>
          </cell>
          <cell r="AW836">
            <v>40681</v>
          </cell>
          <cell r="AZ836" t="str">
            <v>4.2011</v>
          </cell>
          <cell r="BA836" t="str">
            <v>5.2011</v>
          </cell>
          <cell r="BB836" t="str">
            <v>5.2011</v>
          </cell>
          <cell r="BC836" t="str">
            <v>2.2011</v>
          </cell>
        </row>
        <row r="837">
          <cell r="AM837">
            <v>502899.11</v>
          </cell>
          <cell r="AQ837">
            <v>10</v>
          </cell>
          <cell r="AT837" t="str">
            <v>СМР</v>
          </cell>
          <cell r="AW837" t="str">
            <v/>
          </cell>
          <cell r="AZ837" t="str">
            <v>6.2011</v>
          </cell>
          <cell r="BA837" t="str">
            <v/>
          </cell>
          <cell r="BB837" t="str">
            <v/>
          </cell>
          <cell r="BC837" t="str">
            <v/>
          </cell>
        </row>
        <row r="838">
          <cell r="AM838" t="str">
            <v/>
          </cell>
          <cell r="AQ838" t="str">
            <v/>
          </cell>
          <cell r="AT838" t="str">
            <v/>
          </cell>
          <cell r="AW838" t="str">
            <v/>
          </cell>
          <cell r="AZ838" t="str">
            <v/>
          </cell>
          <cell r="BA838" t="str">
            <v/>
          </cell>
          <cell r="BB838" t="str">
            <v/>
          </cell>
          <cell r="BC838" t="str">
            <v/>
          </cell>
        </row>
        <row r="839">
          <cell r="AM839" t="str">
            <v/>
          </cell>
          <cell r="AQ839" t="str">
            <v/>
          </cell>
          <cell r="AT839" t="str">
            <v/>
          </cell>
          <cell r="AW839" t="str">
            <v/>
          </cell>
          <cell r="AZ839" t="str">
            <v/>
          </cell>
          <cell r="BA839" t="str">
            <v/>
          </cell>
          <cell r="BB839" t="str">
            <v/>
          </cell>
          <cell r="BC839" t="str">
            <v/>
          </cell>
        </row>
        <row r="840">
          <cell r="AM840" t="str">
            <v/>
          </cell>
          <cell r="AQ840" t="str">
            <v/>
          </cell>
          <cell r="AT840" t="str">
            <v/>
          </cell>
          <cell r="AW840" t="str">
            <v/>
          </cell>
          <cell r="AZ840" t="str">
            <v/>
          </cell>
          <cell r="BA840" t="str">
            <v/>
          </cell>
          <cell r="BB840" t="str">
            <v/>
          </cell>
          <cell r="BC840" t="str">
            <v/>
          </cell>
        </row>
        <row r="841">
          <cell r="AM841" t="str">
            <v/>
          </cell>
          <cell r="AQ841" t="str">
            <v/>
          </cell>
          <cell r="AT841" t="str">
            <v/>
          </cell>
          <cell r="AW841" t="str">
            <v/>
          </cell>
          <cell r="AZ841" t="str">
            <v/>
          </cell>
          <cell r="BA841" t="str">
            <v/>
          </cell>
          <cell r="BB841" t="str">
            <v/>
          </cell>
          <cell r="BC841" t="str">
            <v/>
          </cell>
        </row>
        <row r="842">
          <cell r="AM842" t="str">
            <v/>
          </cell>
          <cell r="AQ842" t="str">
            <v/>
          </cell>
          <cell r="AT842" t="str">
            <v/>
          </cell>
          <cell r="AW842" t="str">
            <v/>
          </cell>
          <cell r="AZ842" t="str">
            <v/>
          </cell>
          <cell r="BA842" t="str">
            <v/>
          </cell>
          <cell r="BB842" t="str">
            <v/>
          </cell>
          <cell r="BC842" t="str">
            <v/>
          </cell>
        </row>
        <row r="843">
          <cell r="AM843" t="str">
            <v/>
          </cell>
          <cell r="AQ843" t="str">
            <v/>
          </cell>
          <cell r="AT843" t="str">
            <v/>
          </cell>
          <cell r="AW843" t="str">
            <v/>
          </cell>
          <cell r="AZ843" t="str">
            <v/>
          </cell>
          <cell r="BA843" t="str">
            <v/>
          </cell>
          <cell r="BB843" t="str">
            <v/>
          </cell>
          <cell r="BC843" t="str">
            <v/>
          </cell>
        </row>
        <row r="844">
          <cell r="AM844" t="str">
            <v/>
          </cell>
          <cell r="AQ844" t="str">
            <v/>
          </cell>
          <cell r="AT844" t="str">
            <v/>
          </cell>
          <cell r="AW844" t="str">
            <v/>
          </cell>
          <cell r="AZ844" t="str">
            <v/>
          </cell>
          <cell r="BA844" t="str">
            <v/>
          </cell>
          <cell r="BB844" t="str">
            <v/>
          </cell>
          <cell r="BC844" t="str">
            <v/>
          </cell>
        </row>
        <row r="845">
          <cell r="AM845" t="str">
            <v/>
          </cell>
          <cell r="AQ845" t="str">
            <v/>
          </cell>
          <cell r="AT845" t="str">
            <v/>
          </cell>
          <cell r="AW845" t="str">
            <v/>
          </cell>
          <cell r="AZ845" t="str">
            <v/>
          </cell>
          <cell r="BA845" t="str">
            <v/>
          </cell>
          <cell r="BB845" t="str">
            <v/>
          </cell>
          <cell r="BC845" t="str">
            <v/>
          </cell>
        </row>
        <row r="846">
          <cell r="AM846" t="str">
            <v/>
          </cell>
          <cell r="AQ846" t="str">
            <v/>
          </cell>
          <cell r="AT846" t="str">
            <v/>
          </cell>
          <cell r="AW846" t="str">
            <v/>
          </cell>
          <cell r="AZ846" t="str">
            <v/>
          </cell>
          <cell r="BA846" t="str">
            <v/>
          </cell>
          <cell r="BB846" t="str">
            <v/>
          </cell>
          <cell r="BC846" t="str">
            <v/>
          </cell>
        </row>
        <row r="847">
          <cell r="AM847" t="str">
            <v/>
          </cell>
          <cell r="AQ847" t="str">
            <v/>
          </cell>
          <cell r="AT847" t="str">
            <v/>
          </cell>
          <cell r="AW847" t="str">
            <v/>
          </cell>
          <cell r="AZ847" t="str">
            <v/>
          </cell>
          <cell r="BA847" t="str">
            <v/>
          </cell>
          <cell r="BB847" t="str">
            <v/>
          </cell>
          <cell r="BC847" t="str">
            <v/>
          </cell>
        </row>
        <row r="848">
          <cell r="AM848" t="str">
            <v/>
          </cell>
          <cell r="AQ848" t="str">
            <v/>
          </cell>
          <cell r="AT848" t="str">
            <v/>
          </cell>
          <cell r="AW848" t="str">
            <v/>
          </cell>
          <cell r="AZ848" t="str">
            <v/>
          </cell>
          <cell r="BA848" t="str">
            <v/>
          </cell>
          <cell r="BB848" t="str">
            <v/>
          </cell>
          <cell r="BC848" t="str">
            <v/>
          </cell>
        </row>
        <row r="849">
          <cell r="AM849" t="str">
            <v/>
          </cell>
          <cell r="AQ849" t="str">
            <v/>
          </cell>
          <cell r="AT849" t="str">
            <v/>
          </cell>
          <cell r="AW849" t="str">
            <v/>
          </cell>
          <cell r="AZ849" t="str">
            <v/>
          </cell>
          <cell r="BA849" t="str">
            <v/>
          </cell>
          <cell r="BB849" t="str">
            <v/>
          </cell>
          <cell r="BC849" t="str">
            <v/>
          </cell>
        </row>
        <row r="850">
          <cell r="AM850" t="str">
            <v/>
          </cell>
          <cell r="AQ850" t="str">
            <v/>
          </cell>
          <cell r="AT850" t="str">
            <v/>
          </cell>
          <cell r="AW850" t="str">
            <v/>
          </cell>
          <cell r="AZ850" t="str">
            <v/>
          </cell>
          <cell r="BA850" t="str">
            <v/>
          </cell>
          <cell r="BB850" t="str">
            <v/>
          </cell>
          <cell r="BC850" t="str">
            <v/>
          </cell>
        </row>
        <row r="851">
          <cell r="AM851" t="str">
            <v/>
          </cell>
          <cell r="AQ851" t="str">
            <v/>
          </cell>
          <cell r="AT851" t="str">
            <v/>
          </cell>
          <cell r="AW851" t="str">
            <v/>
          </cell>
          <cell r="AZ851" t="str">
            <v/>
          </cell>
          <cell r="BA851" t="str">
            <v/>
          </cell>
          <cell r="BB851" t="str">
            <v/>
          </cell>
          <cell r="BC851" t="str">
            <v/>
          </cell>
        </row>
        <row r="852">
          <cell r="AM852" t="str">
            <v/>
          </cell>
          <cell r="AQ852" t="str">
            <v/>
          </cell>
          <cell r="AT852" t="str">
            <v/>
          </cell>
          <cell r="AW852" t="str">
            <v/>
          </cell>
          <cell r="AZ852" t="str">
            <v/>
          </cell>
          <cell r="BA852" t="str">
            <v/>
          </cell>
          <cell r="BB852" t="str">
            <v/>
          </cell>
          <cell r="BC852" t="str">
            <v/>
          </cell>
        </row>
        <row r="853">
          <cell r="AM853" t="str">
            <v/>
          </cell>
          <cell r="AQ853" t="str">
            <v/>
          </cell>
          <cell r="AT853" t="str">
            <v/>
          </cell>
          <cell r="AW853" t="str">
            <v/>
          </cell>
          <cell r="AZ853" t="str">
            <v/>
          </cell>
          <cell r="BA853" t="str">
            <v/>
          </cell>
          <cell r="BB853" t="str">
            <v/>
          </cell>
          <cell r="BC853" t="str">
            <v/>
          </cell>
        </row>
        <row r="854">
          <cell r="AM854" t="str">
            <v/>
          </cell>
          <cell r="AQ854" t="str">
            <v/>
          </cell>
          <cell r="AT854" t="str">
            <v/>
          </cell>
          <cell r="AW854" t="str">
            <v/>
          </cell>
          <cell r="AZ854" t="str">
            <v/>
          </cell>
          <cell r="BA854" t="str">
            <v/>
          </cell>
          <cell r="BB854" t="str">
            <v/>
          </cell>
          <cell r="BC854" t="str">
            <v/>
          </cell>
        </row>
        <row r="855">
          <cell r="AM855" t="str">
            <v/>
          </cell>
          <cell r="AQ855" t="str">
            <v/>
          </cell>
          <cell r="AT855" t="str">
            <v/>
          </cell>
          <cell r="AW855" t="str">
            <v/>
          </cell>
          <cell r="AZ855" t="str">
            <v/>
          </cell>
          <cell r="BA855" t="str">
            <v/>
          </cell>
          <cell r="BB855" t="str">
            <v/>
          </cell>
          <cell r="BC855" t="str">
            <v/>
          </cell>
        </row>
        <row r="856">
          <cell r="AM856" t="str">
            <v/>
          </cell>
          <cell r="AQ856" t="str">
            <v/>
          </cell>
          <cell r="AT856" t="str">
            <v/>
          </cell>
          <cell r="AW856" t="str">
            <v/>
          </cell>
          <cell r="AZ856" t="str">
            <v/>
          </cell>
          <cell r="BA856" t="str">
            <v/>
          </cell>
          <cell r="BB856" t="str">
            <v/>
          </cell>
          <cell r="BC856" t="str">
            <v/>
          </cell>
        </row>
        <row r="857">
          <cell r="AM857" t="str">
            <v/>
          </cell>
          <cell r="AQ857" t="str">
            <v/>
          </cell>
          <cell r="AT857" t="str">
            <v/>
          </cell>
          <cell r="AW857" t="str">
            <v/>
          </cell>
          <cell r="AZ857" t="str">
            <v/>
          </cell>
          <cell r="BA857" t="str">
            <v/>
          </cell>
          <cell r="BB857" t="str">
            <v/>
          </cell>
          <cell r="BC857" t="str">
            <v/>
          </cell>
        </row>
        <row r="858">
          <cell r="AM858" t="str">
            <v/>
          </cell>
          <cell r="AQ858" t="str">
            <v/>
          </cell>
          <cell r="AT858" t="str">
            <v/>
          </cell>
          <cell r="AW858" t="str">
            <v/>
          </cell>
          <cell r="AZ858" t="str">
            <v/>
          </cell>
          <cell r="BA858" t="str">
            <v/>
          </cell>
          <cell r="BB858" t="str">
            <v/>
          </cell>
          <cell r="BC858" t="str">
            <v/>
          </cell>
        </row>
        <row r="859">
          <cell r="AM859" t="str">
            <v/>
          </cell>
          <cell r="AQ859" t="str">
            <v/>
          </cell>
          <cell r="AT859" t="str">
            <v/>
          </cell>
          <cell r="AW859" t="str">
            <v/>
          </cell>
          <cell r="AZ859" t="str">
            <v/>
          </cell>
          <cell r="BA859" t="str">
            <v/>
          </cell>
          <cell r="BB859" t="str">
            <v/>
          </cell>
          <cell r="BC859" t="str">
            <v/>
          </cell>
        </row>
        <row r="860">
          <cell r="AM860" t="str">
            <v/>
          </cell>
          <cell r="AQ860" t="str">
            <v/>
          </cell>
          <cell r="AT860" t="str">
            <v/>
          </cell>
          <cell r="AW860" t="str">
            <v/>
          </cell>
          <cell r="AZ860" t="str">
            <v/>
          </cell>
          <cell r="BA860" t="str">
            <v/>
          </cell>
          <cell r="BB860" t="str">
            <v/>
          </cell>
          <cell r="BC860" t="str">
            <v/>
          </cell>
        </row>
        <row r="861">
          <cell r="AM861" t="str">
            <v/>
          </cell>
          <cell r="AQ861" t="str">
            <v/>
          </cell>
          <cell r="AT861" t="str">
            <v/>
          </cell>
          <cell r="AW861" t="str">
            <v/>
          </cell>
          <cell r="AZ861" t="str">
            <v/>
          </cell>
          <cell r="BA861" t="str">
            <v/>
          </cell>
          <cell r="BB861" t="str">
            <v/>
          </cell>
          <cell r="BC861" t="str">
            <v/>
          </cell>
        </row>
        <row r="862">
          <cell r="AM862" t="str">
            <v/>
          </cell>
          <cell r="AQ862" t="str">
            <v/>
          </cell>
          <cell r="AT862" t="str">
            <v/>
          </cell>
          <cell r="AW862" t="str">
            <v/>
          </cell>
          <cell r="AZ862" t="str">
            <v/>
          </cell>
          <cell r="BA862" t="str">
            <v/>
          </cell>
          <cell r="BB862" t="str">
            <v/>
          </cell>
          <cell r="BC862" t="str">
            <v/>
          </cell>
        </row>
        <row r="863">
          <cell r="AM863" t="str">
            <v/>
          </cell>
          <cell r="AQ863" t="str">
            <v/>
          </cell>
          <cell r="AT863" t="str">
            <v/>
          </cell>
          <cell r="AW863" t="str">
            <v/>
          </cell>
          <cell r="AZ863" t="str">
            <v/>
          </cell>
          <cell r="BA863" t="str">
            <v/>
          </cell>
          <cell r="BB863" t="str">
            <v/>
          </cell>
          <cell r="BC863" t="str">
            <v/>
          </cell>
        </row>
        <row r="864">
          <cell r="AM864" t="str">
            <v/>
          </cell>
          <cell r="AQ864" t="str">
            <v/>
          </cell>
          <cell r="AT864" t="str">
            <v/>
          </cell>
          <cell r="AW864" t="str">
            <v/>
          </cell>
          <cell r="AZ864" t="str">
            <v/>
          </cell>
          <cell r="BA864" t="str">
            <v/>
          </cell>
          <cell r="BB864" t="str">
            <v/>
          </cell>
          <cell r="BC864" t="str">
            <v/>
          </cell>
        </row>
        <row r="865">
          <cell r="AM865" t="str">
            <v/>
          </cell>
          <cell r="AQ865" t="str">
            <v/>
          </cell>
          <cell r="AT865" t="str">
            <v/>
          </cell>
          <cell r="AW865" t="str">
            <v/>
          </cell>
          <cell r="AZ865" t="str">
            <v/>
          </cell>
          <cell r="BA865" t="str">
            <v/>
          </cell>
          <cell r="BB865" t="str">
            <v/>
          </cell>
          <cell r="BC865" t="str">
            <v/>
          </cell>
        </row>
        <row r="866">
          <cell r="AM866" t="str">
            <v/>
          </cell>
          <cell r="AQ866" t="str">
            <v/>
          </cell>
          <cell r="AT866" t="str">
            <v/>
          </cell>
          <cell r="AW866" t="str">
            <v/>
          </cell>
          <cell r="AZ866" t="str">
            <v/>
          </cell>
          <cell r="BA866" t="str">
            <v/>
          </cell>
          <cell r="BB866" t="str">
            <v/>
          </cell>
          <cell r="BC866" t="str">
            <v/>
          </cell>
        </row>
        <row r="867">
          <cell r="AM867" t="str">
            <v/>
          </cell>
          <cell r="AQ867" t="str">
            <v/>
          </cell>
          <cell r="AT867" t="str">
            <v/>
          </cell>
          <cell r="AW867" t="str">
            <v/>
          </cell>
          <cell r="AZ867" t="str">
            <v/>
          </cell>
          <cell r="BA867" t="str">
            <v/>
          </cell>
          <cell r="BB867" t="str">
            <v/>
          </cell>
          <cell r="BC867" t="str">
            <v/>
          </cell>
        </row>
        <row r="868">
          <cell r="AM868" t="str">
            <v/>
          </cell>
          <cell r="AQ868" t="str">
            <v/>
          </cell>
          <cell r="AT868" t="str">
            <v/>
          </cell>
          <cell r="AW868" t="str">
            <v/>
          </cell>
          <cell r="AZ868" t="str">
            <v/>
          </cell>
          <cell r="BA868" t="str">
            <v/>
          </cell>
          <cell r="BB868" t="str">
            <v/>
          </cell>
          <cell r="BC868" t="str">
            <v/>
          </cell>
        </row>
        <row r="869">
          <cell r="AM869" t="str">
            <v/>
          </cell>
          <cell r="AQ869" t="str">
            <v/>
          </cell>
          <cell r="AT869" t="str">
            <v/>
          </cell>
          <cell r="AW869" t="str">
            <v/>
          </cell>
          <cell r="AZ869" t="str">
            <v/>
          </cell>
          <cell r="BA869" t="str">
            <v/>
          </cell>
          <cell r="BB869" t="str">
            <v/>
          </cell>
          <cell r="BC869" t="str">
            <v/>
          </cell>
        </row>
        <row r="870">
          <cell r="AM870" t="str">
            <v/>
          </cell>
          <cell r="AQ870" t="str">
            <v/>
          </cell>
          <cell r="AT870" t="str">
            <v/>
          </cell>
          <cell r="AW870" t="str">
            <v/>
          </cell>
          <cell r="AZ870" t="str">
            <v/>
          </cell>
          <cell r="BA870" t="str">
            <v/>
          </cell>
          <cell r="BB870" t="str">
            <v/>
          </cell>
          <cell r="BC870" t="str">
            <v/>
          </cell>
        </row>
        <row r="871">
          <cell r="AM871" t="str">
            <v/>
          </cell>
          <cell r="AQ871" t="str">
            <v/>
          </cell>
          <cell r="AT871" t="str">
            <v/>
          </cell>
          <cell r="AW871" t="str">
            <v/>
          </cell>
          <cell r="AZ871" t="str">
            <v/>
          </cell>
          <cell r="BA871" t="str">
            <v/>
          </cell>
          <cell r="BB871" t="str">
            <v/>
          </cell>
          <cell r="BC871" t="str">
            <v/>
          </cell>
        </row>
        <row r="872">
          <cell r="AM872" t="str">
            <v/>
          </cell>
          <cell r="AQ872" t="str">
            <v/>
          </cell>
          <cell r="AT872" t="str">
            <v/>
          </cell>
          <cell r="AW872" t="str">
            <v/>
          </cell>
          <cell r="AZ872" t="str">
            <v/>
          </cell>
          <cell r="BA872" t="str">
            <v/>
          </cell>
          <cell r="BB872" t="str">
            <v/>
          </cell>
          <cell r="BC872" t="str">
            <v/>
          </cell>
        </row>
        <row r="873">
          <cell r="AM873">
            <v>2674755.71</v>
          </cell>
          <cell r="AQ873">
            <v>2</v>
          </cell>
          <cell r="AT873" t="str">
            <v>СМР</v>
          </cell>
          <cell r="AW873">
            <v>40464</v>
          </cell>
          <cell r="AZ873" t="str">
            <v>9.2010</v>
          </cell>
          <cell r="BA873" t="str">
            <v>10.2010</v>
          </cell>
          <cell r="BB873" t="str">
            <v/>
          </cell>
          <cell r="BC873" t="str">
            <v>4.2010</v>
          </cell>
        </row>
        <row r="874">
          <cell r="AM874">
            <v>1449842.2</v>
          </cell>
          <cell r="AQ874">
            <v>2</v>
          </cell>
          <cell r="AT874" t="str">
            <v>СМР</v>
          </cell>
          <cell r="AW874">
            <v>40535</v>
          </cell>
          <cell r="AZ874" t="str">
            <v>12.2010</v>
          </cell>
          <cell r="BA874" t="str">
            <v>12.2010</v>
          </cell>
          <cell r="BB874" t="str">
            <v/>
          </cell>
          <cell r="BC874" t="str">
            <v>4.2010</v>
          </cell>
        </row>
        <row r="875">
          <cell r="AM875" t="str">
            <v/>
          </cell>
          <cell r="AQ875" t="str">
            <v/>
          </cell>
          <cell r="AT875" t="str">
            <v/>
          </cell>
          <cell r="AW875" t="str">
            <v/>
          </cell>
          <cell r="AZ875" t="str">
            <v/>
          </cell>
          <cell r="BA875" t="str">
            <v/>
          </cell>
          <cell r="BB875" t="str">
            <v/>
          </cell>
          <cell r="BC875" t="str">
            <v/>
          </cell>
        </row>
        <row r="876">
          <cell r="AM876" t="str">
            <v/>
          </cell>
          <cell r="AQ876" t="str">
            <v/>
          </cell>
          <cell r="AT876" t="str">
            <v/>
          </cell>
          <cell r="AW876" t="str">
            <v/>
          </cell>
          <cell r="AZ876" t="str">
            <v/>
          </cell>
          <cell r="BA876" t="str">
            <v/>
          </cell>
          <cell r="BB876" t="str">
            <v/>
          </cell>
          <cell r="BC876" t="str">
            <v/>
          </cell>
        </row>
        <row r="877">
          <cell r="AM877">
            <v>633668.12</v>
          </cell>
          <cell r="AQ877">
            <v>2</v>
          </cell>
          <cell r="AT877" t="str">
            <v>СМР</v>
          </cell>
          <cell r="AW877">
            <v>40540</v>
          </cell>
          <cell r="AZ877" t="str">
            <v>12.2010</v>
          </cell>
          <cell r="BA877" t="str">
            <v>12.2010</v>
          </cell>
          <cell r="BB877" t="str">
            <v/>
          </cell>
          <cell r="BC877" t="str">
            <v>4.2010</v>
          </cell>
        </row>
        <row r="878">
          <cell r="AM878" t="str">
            <v/>
          </cell>
          <cell r="AQ878" t="str">
            <v/>
          </cell>
          <cell r="AT878" t="str">
            <v/>
          </cell>
          <cell r="AW878" t="str">
            <v/>
          </cell>
          <cell r="AZ878" t="str">
            <v/>
          </cell>
          <cell r="BA878" t="str">
            <v/>
          </cell>
          <cell r="BB878" t="str">
            <v/>
          </cell>
          <cell r="BC878" t="str">
            <v/>
          </cell>
        </row>
        <row r="879">
          <cell r="AM879" t="str">
            <v/>
          </cell>
          <cell r="AQ879" t="str">
            <v/>
          </cell>
          <cell r="AT879" t="str">
            <v/>
          </cell>
          <cell r="AW879" t="str">
            <v/>
          </cell>
          <cell r="AZ879" t="str">
            <v/>
          </cell>
          <cell r="BA879" t="str">
            <v/>
          </cell>
          <cell r="BB879" t="str">
            <v/>
          </cell>
          <cell r="BC879" t="str">
            <v/>
          </cell>
        </row>
        <row r="880">
          <cell r="AM880" t="str">
            <v/>
          </cell>
          <cell r="AQ880" t="str">
            <v/>
          </cell>
          <cell r="AT880" t="str">
            <v/>
          </cell>
          <cell r="AW880" t="str">
            <v/>
          </cell>
          <cell r="AZ880" t="str">
            <v/>
          </cell>
          <cell r="BA880" t="str">
            <v/>
          </cell>
          <cell r="BB880" t="str">
            <v/>
          </cell>
          <cell r="BC880" t="str">
            <v/>
          </cell>
        </row>
        <row r="881">
          <cell r="AM881" t="str">
            <v/>
          </cell>
          <cell r="AQ881" t="str">
            <v/>
          </cell>
          <cell r="AT881" t="str">
            <v/>
          </cell>
          <cell r="AW881" t="str">
            <v/>
          </cell>
          <cell r="AZ881" t="str">
            <v/>
          </cell>
          <cell r="BA881" t="str">
            <v/>
          </cell>
          <cell r="BB881" t="str">
            <v/>
          </cell>
          <cell r="BC881" t="str">
            <v/>
          </cell>
        </row>
        <row r="882">
          <cell r="AM882" t="str">
            <v/>
          </cell>
          <cell r="AQ882" t="str">
            <v/>
          </cell>
          <cell r="AT882" t="str">
            <v/>
          </cell>
          <cell r="AW882" t="str">
            <v/>
          </cell>
          <cell r="AZ882" t="str">
            <v/>
          </cell>
          <cell r="BA882" t="str">
            <v/>
          </cell>
          <cell r="BB882" t="str">
            <v/>
          </cell>
          <cell r="BC882" t="str">
            <v/>
          </cell>
        </row>
        <row r="883">
          <cell r="AM883" t="str">
            <v/>
          </cell>
          <cell r="AQ883" t="str">
            <v/>
          </cell>
          <cell r="AT883" t="str">
            <v/>
          </cell>
          <cell r="AW883" t="str">
            <v/>
          </cell>
          <cell r="AZ883" t="str">
            <v/>
          </cell>
          <cell r="BA883" t="str">
            <v/>
          </cell>
          <cell r="BB883" t="str">
            <v/>
          </cell>
          <cell r="BC883" t="str">
            <v/>
          </cell>
        </row>
        <row r="884">
          <cell r="AM884" t="str">
            <v/>
          </cell>
          <cell r="AQ884" t="str">
            <v/>
          </cell>
          <cell r="AT884" t="str">
            <v/>
          </cell>
          <cell r="AW884" t="str">
            <v/>
          </cell>
          <cell r="AZ884" t="str">
            <v/>
          </cell>
          <cell r="BA884" t="str">
            <v/>
          </cell>
          <cell r="BB884" t="str">
            <v/>
          </cell>
          <cell r="BC884" t="str">
            <v/>
          </cell>
        </row>
        <row r="885">
          <cell r="AM885" t="str">
            <v/>
          </cell>
          <cell r="AQ885" t="str">
            <v/>
          </cell>
          <cell r="AT885" t="str">
            <v/>
          </cell>
          <cell r="AW885" t="str">
            <v/>
          </cell>
          <cell r="AZ885" t="str">
            <v/>
          </cell>
          <cell r="BA885" t="str">
            <v/>
          </cell>
          <cell r="BB885" t="str">
            <v/>
          </cell>
          <cell r="BC885" t="str">
            <v/>
          </cell>
        </row>
        <row r="886">
          <cell r="AM886" t="str">
            <v/>
          </cell>
          <cell r="AQ886" t="str">
            <v/>
          </cell>
          <cell r="AT886" t="str">
            <v/>
          </cell>
          <cell r="AW886" t="str">
            <v/>
          </cell>
          <cell r="AZ886" t="str">
            <v/>
          </cell>
          <cell r="BA886" t="str">
            <v/>
          </cell>
          <cell r="BB886" t="str">
            <v/>
          </cell>
          <cell r="BC886" t="str">
            <v/>
          </cell>
        </row>
        <row r="887">
          <cell r="AM887">
            <v>4924691.05</v>
          </cell>
          <cell r="AQ887">
            <v>10</v>
          </cell>
          <cell r="AT887" t="str">
            <v>СМР</v>
          </cell>
          <cell r="AW887">
            <v>40681</v>
          </cell>
          <cell r="AZ887" t="str">
            <v>4.2011</v>
          </cell>
          <cell r="BA887" t="str">
            <v>5.2011</v>
          </cell>
          <cell r="BB887" t="str">
            <v>5.2011</v>
          </cell>
          <cell r="BC887" t="str">
            <v>2.2011</v>
          </cell>
        </row>
        <row r="888">
          <cell r="AM888" t="str">
            <v/>
          </cell>
          <cell r="AQ888">
            <v>10</v>
          </cell>
          <cell r="AT888" t="str">
            <v>СМР</v>
          </cell>
          <cell r="AW888" t="str">
            <v/>
          </cell>
          <cell r="AZ888" t="str">
            <v/>
          </cell>
          <cell r="BA888" t="str">
            <v/>
          </cell>
          <cell r="BB888" t="str">
            <v/>
          </cell>
          <cell r="BC888" t="str">
            <v/>
          </cell>
        </row>
        <row r="889">
          <cell r="AM889" t="str">
            <v/>
          </cell>
          <cell r="AQ889" t="str">
            <v/>
          </cell>
          <cell r="AT889" t="str">
            <v/>
          </cell>
          <cell r="AW889" t="str">
            <v/>
          </cell>
          <cell r="AZ889" t="str">
            <v/>
          </cell>
          <cell r="BA889" t="str">
            <v/>
          </cell>
          <cell r="BB889" t="str">
            <v/>
          </cell>
          <cell r="BC889" t="str">
            <v/>
          </cell>
        </row>
        <row r="890">
          <cell r="AM890" t="str">
            <v/>
          </cell>
          <cell r="AQ890">
            <v>10</v>
          </cell>
          <cell r="AT890" t="str">
            <v>СМР</v>
          </cell>
          <cell r="AW890" t="str">
            <v/>
          </cell>
          <cell r="AZ890" t="str">
            <v/>
          </cell>
          <cell r="BA890" t="str">
            <v/>
          </cell>
          <cell r="BB890" t="str">
            <v/>
          </cell>
          <cell r="BC890" t="str">
            <v/>
          </cell>
        </row>
        <row r="891">
          <cell r="AM891" t="str">
            <v/>
          </cell>
          <cell r="AQ891" t="str">
            <v/>
          </cell>
          <cell r="AT891" t="str">
            <v/>
          </cell>
          <cell r="AW891" t="str">
            <v/>
          </cell>
          <cell r="AZ891" t="str">
            <v/>
          </cell>
          <cell r="BA891" t="str">
            <v/>
          </cell>
          <cell r="BB891" t="str">
            <v/>
          </cell>
          <cell r="BC891" t="str">
            <v/>
          </cell>
        </row>
        <row r="892">
          <cell r="AM892" t="str">
            <v/>
          </cell>
          <cell r="AQ892" t="str">
            <v/>
          </cell>
          <cell r="AT892" t="str">
            <v/>
          </cell>
          <cell r="AW892" t="str">
            <v/>
          </cell>
          <cell r="AZ892" t="str">
            <v/>
          </cell>
          <cell r="BA892" t="str">
            <v/>
          </cell>
          <cell r="BB892" t="str">
            <v/>
          </cell>
          <cell r="BC892" t="str">
            <v/>
          </cell>
        </row>
        <row r="893">
          <cell r="AM893" t="str">
            <v/>
          </cell>
          <cell r="AQ893">
            <v>10</v>
          </cell>
          <cell r="AT893" t="str">
            <v>СМР</v>
          </cell>
          <cell r="AW893" t="str">
            <v/>
          </cell>
          <cell r="AZ893" t="str">
            <v/>
          </cell>
          <cell r="BA893" t="str">
            <v/>
          </cell>
          <cell r="BB893" t="str">
            <v/>
          </cell>
          <cell r="BC893" t="str">
            <v/>
          </cell>
        </row>
        <row r="894">
          <cell r="AM894" t="str">
            <v/>
          </cell>
          <cell r="AQ894" t="str">
            <v/>
          </cell>
          <cell r="AT894" t="str">
            <v/>
          </cell>
          <cell r="AW894" t="str">
            <v/>
          </cell>
          <cell r="AZ894" t="str">
            <v/>
          </cell>
          <cell r="BA894" t="str">
            <v/>
          </cell>
          <cell r="BB894" t="str">
            <v/>
          </cell>
          <cell r="BC894" t="str">
            <v/>
          </cell>
        </row>
        <row r="895">
          <cell r="AM895" t="str">
            <v/>
          </cell>
          <cell r="AQ895">
            <v>10</v>
          </cell>
          <cell r="AT895" t="str">
            <v>СМР</v>
          </cell>
          <cell r="AW895" t="str">
            <v/>
          </cell>
          <cell r="AZ895" t="str">
            <v/>
          </cell>
          <cell r="BA895" t="str">
            <v/>
          </cell>
          <cell r="BB895" t="str">
            <v/>
          </cell>
          <cell r="BC895" t="str">
            <v/>
          </cell>
        </row>
        <row r="896">
          <cell r="AM896" t="str">
            <v/>
          </cell>
          <cell r="AQ896" t="str">
            <v/>
          </cell>
          <cell r="AT896" t="str">
            <v/>
          </cell>
          <cell r="AW896" t="str">
            <v/>
          </cell>
          <cell r="AZ896" t="str">
            <v/>
          </cell>
          <cell r="BA896" t="str">
            <v/>
          </cell>
          <cell r="BB896" t="str">
            <v/>
          </cell>
          <cell r="BC896" t="str">
            <v/>
          </cell>
        </row>
        <row r="897">
          <cell r="AM897" t="str">
            <v/>
          </cell>
          <cell r="AQ897" t="str">
            <v/>
          </cell>
          <cell r="AT897" t="str">
            <v/>
          </cell>
          <cell r="AW897" t="str">
            <v/>
          </cell>
          <cell r="AZ897" t="str">
            <v/>
          </cell>
          <cell r="BA897" t="str">
            <v/>
          </cell>
          <cell r="BB897" t="str">
            <v/>
          </cell>
          <cell r="BC897" t="str">
            <v/>
          </cell>
        </row>
        <row r="898">
          <cell r="AM898" t="str">
            <v/>
          </cell>
          <cell r="AQ898" t="str">
            <v/>
          </cell>
          <cell r="AT898" t="str">
            <v/>
          </cell>
          <cell r="AW898" t="str">
            <v/>
          </cell>
          <cell r="AZ898" t="str">
            <v/>
          </cell>
          <cell r="BA898" t="str">
            <v/>
          </cell>
          <cell r="BB898" t="str">
            <v/>
          </cell>
          <cell r="BC898" t="str">
            <v/>
          </cell>
        </row>
        <row r="899">
          <cell r="AM899" t="str">
            <v/>
          </cell>
          <cell r="AQ899" t="str">
            <v/>
          </cell>
          <cell r="AT899" t="str">
            <v/>
          </cell>
          <cell r="AW899" t="str">
            <v/>
          </cell>
          <cell r="AZ899" t="str">
            <v/>
          </cell>
          <cell r="BA899" t="str">
            <v/>
          </cell>
          <cell r="BB899" t="str">
            <v/>
          </cell>
          <cell r="BC899" t="str">
            <v/>
          </cell>
        </row>
        <row r="900">
          <cell r="AM900" t="str">
            <v/>
          </cell>
          <cell r="AQ900" t="str">
            <v/>
          </cell>
          <cell r="AT900" t="str">
            <v/>
          </cell>
          <cell r="AW900" t="str">
            <v/>
          </cell>
          <cell r="AZ900" t="str">
            <v/>
          </cell>
          <cell r="BA900" t="str">
            <v/>
          </cell>
          <cell r="BB900" t="str">
            <v/>
          </cell>
          <cell r="BC900" t="str">
            <v/>
          </cell>
        </row>
        <row r="901">
          <cell r="AM901" t="str">
            <v/>
          </cell>
          <cell r="AQ901" t="str">
            <v/>
          </cell>
          <cell r="AT901" t="str">
            <v/>
          </cell>
          <cell r="AW901" t="str">
            <v/>
          </cell>
          <cell r="AZ901" t="str">
            <v/>
          </cell>
          <cell r="BA901" t="str">
            <v/>
          </cell>
          <cell r="BB901" t="str">
            <v/>
          </cell>
          <cell r="BC901" t="str">
            <v/>
          </cell>
        </row>
        <row r="902">
          <cell r="AM902" t="str">
            <v/>
          </cell>
          <cell r="AQ902" t="str">
            <v/>
          </cell>
          <cell r="AT902" t="str">
            <v/>
          </cell>
          <cell r="AW902" t="str">
            <v/>
          </cell>
          <cell r="AZ902" t="str">
            <v/>
          </cell>
          <cell r="BA902" t="str">
            <v/>
          </cell>
          <cell r="BB902" t="str">
            <v/>
          </cell>
          <cell r="BC902" t="str">
            <v/>
          </cell>
        </row>
        <row r="903">
          <cell r="AM903" t="str">
            <v/>
          </cell>
          <cell r="AQ903" t="str">
            <v/>
          </cell>
          <cell r="AT903" t="str">
            <v/>
          </cell>
          <cell r="AW903" t="str">
            <v/>
          </cell>
          <cell r="AZ903" t="str">
            <v/>
          </cell>
          <cell r="BA903" t="str">
            <v/>
          </cell>
          <cell r="BB903" t="str">
            <v/>
          </cell>
          <cell r="BC903" t="str">
            <v/>
          </cell>
        </row>
        <row r="904">
          <cell r="AM904" t="str">
            <v/>
          </cell>
          <cell r="AQ904" t="str">
            <v/>
          </cell>
          <cell r="AT904" t="str">
            <v/>
          </cell>
          <cell r="AW904" t="str">
            <v/>
          </cell>
          <cell r="AZ904" t="str">
            <v/>
          </cell>
          <cell r="BA904" t="str">
            <v/>
          </cell>
          <cell r="BB904" t="str">
            <v/>
          </cell>
          <cell r="BC904" t="str">
            <v/>
          </cell>
        </row>
        <row r="905">
          <cell r="AM905" t="str">
            <v/>
          </cell>
          <cell r="AQ905" t="str">
            <v/>
          </cell>
          <cell r="AT905" t="str">
            <v/>
          </cell>
          <cell r="AW905" t="str">
            <v/>
          </cell>
          <cell r="AZ905" t="str">
            <v/>
          </cell>
          <cell r="BA905" t="str">
            <v/>
          </cell>
          <cell r="BB905" t="str">
            <v/>
          </cell>
          <cell r="BC905" t="str">
            <v/>
          </cell>
        </row>
        <row r="906">
          <cell r="AM906" t="str">
            <v/>
          </cell>
          <cell r="AQ906" t="str">
            <v/>
          </cell>
          <cell r="AT906" t="str">
            <v/>
          </cell>
          <cell r="AW906" t="str">
            <v/>
          </cell>
          <cell r="AZ906" t="str">
            <v/>
          </cell>
          <cell r="BA906" t="str">
            <v/>
          </cell>
          <cell r="BB906" t="str">
            <v/>
          </cell>
          <cell r="BC906" t="str">
            <v/>
          </cell>
        </row>
        <row r="907">
          <cell r="AM907" t="str">
            <v/>
          </cell>
          <cell r="AQ907" t="str">
            <v/>
          </cell>
          <cell r="AT907" t="str">
            <v/>
          </cell>
          <cell r="AW907" t="str">
            <v/>
          </cell>
          <cell r="AZ907" t="str">
            <v/>
          </cell>
          <cell r="BA907" t="str">
            <v/>
          </cell>
          <cell r="BB907" t="str">
            <v/>
          </cell>
          <cell r="BC907" t="str">
            <v/>
          </cell>
        </row>
        <row r="908">
          <cell r="AM908" t="str">
            <v/>
          </cell>
          <cell r="AQ908" t="str">
            <v/>
          </cell>
          <cell r="AT908" t="str">
            <v/>
          </cell>
          <cell r="AW908" t="str">
            <v/>
          </cell>
          <cell r="AZ908" t="str">
            <v/>
          </cell>
          <cell r="BA908" t="str">
            <v/>
          </cell>
          <cell r="BB908" t="str">
            <v/>
          </cell>
          <cell r="BC908" t="str">
            <v/>
          </cell>
        </row>
        <row r="909">
          <cell r="AM909" t="str">
            <v/>
          </cell>
          <cell r="AQ909" t="str">
            <v/>
          </cell>
          <cell r="AT909" t="str">
            <v/>
          </cell>
          <cell r="AW909" t="str">
            <v/>
          </cell>
          <cell r="AZ909" t="str">
            <v/>
          </cell>
          <cell r="BA909" t="str">
            <v/>
          </cell>
          <cell r="BB909" t="str">
            <v/>
          </cell>
          <cell r="BC909" t="str">
            <v/>
          </cell>
        </row>
        <row r="910">
          <cell r="AM910" t="str">
            <v/>
          </cell>
          <cell r="AQ910" t="str">
            <v/>
          </cell>
          <cell r="AT910" t="str">
            <v/>
          </cell>
          <cell r="AW910" t="str">
            <v/>
          </cell>
          <cell r="AZ910" t="str">
            <v/>
          </cell>
          <cell r="BA910" t="str">
            <v/>
          </cell>
          <cell r="BB910" t="str">
            <v/>
          </cell>
          <cell r="BC910" t="str">
            <v/>
          </cell>
        </row>
        <row r="911">
          <cell r="AM911" t="str">
            <v/>
          </cell>
          <cell r="AQ911" t="str">
            <v/>
          </cell>
          <cell r="AT911" t="str">
            <v/>
          </cell>
          <cell r="AW911" t="str">
            <v/>
          </cell>
          <cell r="AZ911" t="str">
            <v/>
          </cell>
          <cell r="BA911" t="str">
            <v/>
          </cell>
          <cell r="BB911" t="str">
            <v/>
          </cell>
          <cell r="BC911" t="str">
            <v/>
          </cell>
        </row>
        <row r="912">
          <cell r="AM912" t="str">
            <v/>
          </cell>
          <cell r="AQ912" t="str">
            <v/>
          </cell>
          <cell r="AT912" t="str">
            <v/>
          </cell>
          <cell r="AW912" t="str">
            <v/>
          </cell>
          <cell r="AZ912" t="str">
            <v/>
          </cell>
          <cell r="BA912" t="str">
            <v/>
          </cell>
          <cell r="BB912" t="str">
            <v/>
          </cell>
          <cell r="BC912" t="str">
            <v/>
          </cell>
        </row>
        <row r="913">
          <cell r="AM913" t="str">
            <v/>
          </cell>
          <cell r="AQ913" t="str">
            <v/>
          </cell>
          <cell r="AT913" t="str">
            <v/>
          </cell>
          <cell r="AW913" t="str">
            <v/>
          </cell>
          <cell r="AZ913" t="str">
            <v/>
          </cell>
          <cell r="BA913" t="str">
            <v/>
          </cell>
          <cell r="BB913" t="str">
            <v/>
          </cell>
          <cell r="BC913" t="str">
            <v/>
          </cell>
        </row>
        <row r="914">
          <cell r="AM914" t="str">
            <v/>
          </cell>
          <cell r="AQ914" t="str">
            <v/>
          </cell>
          <cell r="AT914" t="str">
            <v/>
          </cell>
          <cell r="AW914" t="str">
            <v/>
          </cell>
          <cell r="AZ914" t="str">
            <v/>
          </cell>
          <cell r="BA914" t="str">
            <v/>
          </cell>
          <cell r="BB914" t="str">
            <v/>
          </cell>
          <cell r="BC914" t="str">
            <v/>
          </cell>
        </row>
        <row r="915">
          <cell r="AM915" t="str">
            <v/>
          </cell>
          <cell r="AQ915" t="str">
            <v/>
          </cell>
          <cell r="AT915" t="str">
            <v/>
          </cell>
          <cell r="AW915" t="str">
            <v/>
          </cell>
          <cell r="AZ915" t="str">
            <v/>
          </cell>
          <cell r="BA915" t="str">
            <v/>
          </cell>
          <cell r="BB915" t="str">
            <v/>
          </cell>
          <cell r="BC915" t="str">
            <v/>
          </cell>
        </row>
        <row r="916">
          <cell r="AM916" t="str">
            <v/>
          </cell>
          <cell r="AQ916" t="str">
            <v/>
          </cell>
          <cell r="AT916" t="str">
            <v/>
          </cell>
          <cell r="AW916" t="str">
            <v/>
          </cell>
          <cell r="AZ916" t="str">
            <v/>
          </cell>
          <cell r="BA916" t="str">
            <v/>
          </cell>
          <cell r="BB916" t="str">
            <v/>
          </cell>
          <cell r="BC916" t="str">
            <v/>
          </cell>
        </row>
        <row r="917">
          <cell r="AM917" t="str">
            <v/>
          </cell>
          <cell r="AQ917" t="str">
            <v/>
          </cell>
          <cell r="AT917" t="str">
            <v/>
          </cell>
          <cell r="AW917" t="str">
            <v/>
          </cell>
          <cell r="AZ917" t="str">
            <v/>
          </cell>
          <cell r="BA917" t="str">
            <v/>
          </cell>
          <cell r="BB917" t="str">
            <v/>
          </cell>
          <cell r="BC917" t="str">
            <v/>
          </cell>
        </row>
        <row r="918">
          <cell r="AM918" t="str">
            <v/>
          </cell>
          <cell r="AQ918" t="str">
            <v/>
          </cell>
          <cell r="AT918" t="str">
            <v/>
          </cell>
          <cell r="AW918" t="str">
            <v/>
          </cell>
          <cell r="AZ918" t="str">
            <v/>
          </cell>
          <cell r="BA918" t="str">
            <v/>
          </cell>
          <cell r="BB918" t="str">
            <v/>
          </cell>
          <cell r="BC918" t="str">
            <v/>
          </cell>
        </row>
        <row r="919">
          <cell r="AM919" t="str">
            <v/>
          </cell>
          <cell r="AQ919" t="str">
            <v/>
          </cell>
          <cell r="AT919" t="str">
            <v/>
          </cell>
          <cell r="AW919" t="str">
            <v/>
          </cell>
          <cell r="AZ919" t="str">
            <v/>
          </cell>
          <cell r="BA919" t="str">
            <v/>
          </cell>
          <cell r="BB919" t="str">
            <v/>
          </cell>
          <cell r="BC919" t="str">
            <v/>
          </cell>
        </row>
        <row r="920">
          <cell r="AM920" t="str">
            <v/>
          </cell>
          <cell r="AQ920" t="str">
            <v/>
          </cell>
          <cell r="AT920" t="str">
            <v/>
          </cell>
          <cell r="AW920" t="str">
            <v/>
          </cell>
          <cell r="AZ920" t="str">
            <v/>
          </cell>
          <cell r="BA920" t="str">
            <v/>
          </cell>
          <cell r="BB920" t="str">
            <v/>
          </cell>
          <cell r="BC920" t="str">
            <v/>
          </cell>
        </row>
        <row r="921">
          <cell r="AM921" t="str">
            <v/>
          </cell>
          <cell r="AQ921" t="str">
            <v/>
          </cell>
          <cell r="AT921" t="str">
            <v/>
          </cell>
          <cell r="AW921" t="str">
            <v/>
          </cell>
          <cell r="AZ921" t="str">
            <v/>
          </cell>
          <cell r="BA921" t="str">
            <v/>
          </cell>
          <cell r="BB921" t="str">
            <v/>
          </cell>
          <cell r="BC921" t="str">
            <v/>
          </cell>
        </row>
        <row r="922">
          <cell r="AM922" t="str">
            <v/>
          </cell>
          <cell r="AQ922" t="str">
            <v/>
          </cell>
          <cell r="AT922" t="str">
            <v/>
          </cell>
          <cell r="AW922" t="str">
            <v/>
          </cell>
          <cell r="AZ922" t="str">
            <v/>
          </cell>
          <cell r="BA922" t="str">
            <v/>
          </cell>
          <cell r="BB922" t="str">
            <v/>
          </cell>
          <cell r="BC922" t="str">
            <v/>
          </cell>
        </row>
        <row r="923">
          <cell r="AM923" t="str">
            <v/>
          </cell>
          <cell r="AQ923" t="str">
            <v/>
          </cell>
          <cell r="AT923" t="str">
            <v/>
          </cell>
          <cell r="AW923" t="str">
            <v/>
          </cell>
          <cell r="AZ923" t="str">
            <v/>
          </cell>
          <cell r="BA923" t="str">
            <v/>
          </cell>
          <cell r="BB923" t="str">
            <v/>
          </cell>
          <cell r="BC923" t="str">
            <v/>
          </cell>
        </row>
        <row r="924">
          <cell r="AM924" t="str">
            <v/>
          </cell>
          <cell r="AQ924" t="str">
            <v/>
          </cell>
          <cell r="AT924" t="str">
            <v/>
          </cell>
          <cell r="AW924" t="str">
            <v/>
          </cell>
          <cell r="AZ924" t="str">
            <v/>
          </cell>
          <cell r="BA924" t="str">
            <v/>
          </cell>
          <cell r="BB924" t="str">
            <v/>
          </cell>
          <cell r="BC924" t="str">
            <v/>
          </cell>
        </row>
        <row r="925">
          <cell r="AM925" t="str">
            <v/>
          </cell>
          <cell r="AQ925" t="str">
            <v/>
          </cell>
          <cell r="AT925" t="str">
            <v/>
          </cell>
          <cell r="AW925" t="str">
            <v/>
          </cell>
          <cell r="AZ925" t="str">
            <v/>
          </cell>
          <cell r="BA925" t="str">
            <v/>
          </cell>
          <cell r="BB925" t="str">
            <v/>
          </cell>
          <cell r="BC925" t="str">
            <v/>
          </cell>
        </row>
        <row r="926">
          <cell r="AM926" t="str">
            <v/>
          </cell>
          <cell r="AQ926" t="str">
            <v/>
          </cell>
          <cell r="AT926" t="str">
            <v/>
          </cell>
          <cell r="AW926" t="str">
            <v/>
          </cell>
          <cell r="AZ926" t="str">
            <v/>
          </cell>
          <cell r="BA926" t="str">
            <v/>
          </cell>
          <cell r="BB926" t="str">
            <v/>
          </cell>
          <cell r="BC926" t="str">
            <v/>
          </cell>
        </row>
        <row r="927">
          <cell r="AM927" t="str">
            <v/>
          </cell>
          <cell r="AQ927" t="str">
            <v/>
          </cell>
          <cell r="AT927" t="str">
            <v/>
          </cell>
          <cell r="AW927" t="str">
            <v/>
          </cell>
          <cell r="AZ927" t="str">
            <v/>
          </cell>
          <cell r="BA927" t="str">
            <v/>
          </cell>
          <cell r="BB927" t="str">
            <v/>
          </cell>
          <cell r="BC927" t="str">
            <v/>
          </cell>
        </row>
        <row r="928">
          <cell r="AM928" t="str">
            <v/>
          </cell>
          <cell r="AQ928" t="str">
            <v/>
          </cell>
          <cell r="AT928" t="str">
            <v/>
          </cell>
          <cell r="AW928" t="str">
            <v/>
          </cell>
          <cell r="AZ928" t="str">
            <v/>
          </cell>
          <cell r="BA928" t="str">
            <v/>
          </cell>
          <cell r="BB928" t="str">
            <v/>
          </cell>
          <cell r="BC928" t="str">
            <v/>
          </cell>
        </row>
        <row r="929">
          <cell r="AM929" t="str">
            <v/>
          </cell>
          <cell r="AQ929" t="str">
            <v/>
          </cell>
          <cell r="AT929" t="str">
            <v/>
          </cell>
          <cell r="AW929" t="str">
            <v/>
          </cell>
          <cell r="AZ929" t="str">
            <v/>
          </cell>
          <cell r="BA929" t="str">
            <v/>
          </cell>
          <cell r="BB929" t="str">
            <v/>
          </cell>
          <cell r="BC929" t="str">
            <v/>
          </cell>
        </row>
        <row r="930">
          <cell r="AM930" t="str">
            <v/>
          </cell>
          <cell r="AQ930" t="str">
            <v/>
          </cell>
          <cell r="AT930" t="str">
            <v/>
          </cell>
          <cell r="AW930" t="str">
            <v/>
          </cell>
          <cell r="AZ930" t="str">
            <v/>
          </cell>
          <cell r="BA930" t="str">
            <v/>
          </cell>
          <cell r="BB930" t="str">
            <v/>
          </cell>
          <cell r="BC930" t="str">
            <v/>
          </cell>
        </row>
        <row r="931">
          <cell r="AM931" t="str">
            <v/>
          </cell>
          <cell r="AQ931" t="str">
            <v/>
          </cell>
          <cell r="AT931" t="str">
            <v/>
          </cell>
          <cell r="AW931" t="str">
            <v/>
          </cell>
          <cell r="AZ931" t="str">
            <v/>
          </cell>
          <cell r="BA931" t="str">
            <v/>
          </cell>
          <cell r="BB931" t="str">
            <v/>
          </cell>
          <cell r="BC931" t="str">
            <v/>
          </cell>
        </row>
        <row r="932">
          <cell r="AM932">
            <v>21215.67</v>
          </cell>
          <cell r="AQ932">
            <v>2</v>
          </cell>
          <cell r="AT932" t="str">
            <v>СМР</v>
          </cell>
          <cell r="AW932">
            <v>40442</v>
          </cell>
          <cell r="AZ932" t="str">
            <v>8.2010</v>
          </cell>
          <cell r="BA932" t="str">
            <v>9.2010</v>
          </cell>
          <cell r="BB932" t="str">
            <v/>
          </cell>
          <cell r="BC932" t="str">
            <v>3.2010</v>
          </cell>
        </row>
        <row r="933">
          <cell r="AM933">
            <v>1994452.8</v>
          </cell>
          <cell r="AQ933">
            <v>2</v>
          </cell>
          <cell r="AT933" t="str">
            <v>СМР</v>
          </cell>
          <cell r="AW933">
            <v>40464</v>
          </cell>
          <cell r="AZ933" t="str">
            <v>9.2010</v>
          </cell>
          <cell r="BA933" t="str">
            <v>10.2010</v>
          </cell>
          <cell r="BB933" t="str">
            <v/>
          </cell>
          <cell r="BC933" t="str">
            <v>4.2010</v>
          </cell>
        </row>
        <row r="934">
          <cell r="AM934">
            <v>25397.24</v>
          </cell>
          <cell r="AQ934">
            <v>2</v>
          </cell>
          <cell r="AT934" t="str">
            <v>СМР</v>
          </cell>
          <cell r="AW934">
            <v>40540</v>
          </cell>
          <cell r="AZ934" t="str">
            <v>12.2010</v>
          </cell>
          <cell r="BA934" t="str">
            <v>12.2010</v>
          </cell>
          <cell r="BB934" t="str">
            <v/>
          </cell>
          <cell r="BC934" t="str">
            <v>4.2010</v>
          </cell>
        </row>
        <row r="935">
          <cell r="AM935">
            <v>51467.19</v>
          </cell>
          <cell r="AQ935">
            <v>2</v>
          </cell>
          <cell r="AT935" t="str">
            <v>СМР</v>
          </cell>
          <cell r="AW935">
            <v>40495</v>
          </cell>
          <cell r="AZ935" t="str">
            <v>10.2010</v>
          </cell>
          <cell r="BA935" t="str">
            <v>11.2010</v>
          </cell>
          <cell r="BB935" t="str">
            <v/>
          </cell>
          <cell r="BC935" t="str">
            <v>4.2010</v>
          </cell>
        </row>
        <row r="936">
          <cell r="AM936" t="str">
            <v/>
          </cell>
          <cell r="AQ936" t="str">
            <v/>
          </cell>
          <cell r="AT936" t="str">
            <v/>
          </cell>
          <cell r="AW936" t="str">
            <v/>
          </cell>
          <cell r="AZ936" t="str">
            <v/>
          </cell>
          <cell r="BA936" t="str">
            <v/>
          </cell>
          <cell r="BB936" t="str">
            <v/>
          </cell>
          <cell r="BC936" t="str">
            <v/>
          </cell>
        </row>
        <row r="937">
          <cell r="AM937" t="str">
            <v/>
          </cell>
          <cell r="AQ937" t="str">
            <v/>
          </cell>
          <cell r="AT937" t="str">
            <v/>
          </cell>
          <cell r="AW937" t="str">
            <v/>
          </cell>
          <cell r="AZ937" t="str">
            <v/>
          </cell>
          <cell r="BA937" t="str">
            <v/>
          </cell>
          <cell r="BB937" t="str">
            <v/>
          </cell>
          <cell r="BC937" t="str">
            <v/>
          </cell>
        </row>
        <row r="938">
          <cell r="AM938" t="str">
            <v/>
          </cell>
          <cell r="AQ938" t="str">
            <v/>
          </cell>
          <cell r="AT938" t="str">
            <v/>
          </cell>
          <cell r="AW938" t="str">
            <v/>
          </cell>
          <cell r="AZ938" t="str">
            <v/>
          </cell>
          <cell r="BA938" t="str">
            <v/>
          </cell>
          <cell r="BB938" t="str">
            <v/>
          </cell>
          <cell r="BC938" t="str">
            <v/>
          </cell>
        </row>
        <row r="939">
          <cell r="AM939" t="str">
            <v/>
          </cell>
          <cell r="AQ939">
            <v>10</v>
          </cell>
          <cell r="AT939" t="str">
            <v>СМР</v>
          </cell>
          <cell r="AW939" t="str">
            <v/>
          </cell>
          <cell r="AZ939" t="str">
            <v/>
          </cell>
          <cell r="BA939" t="str">
            <v/>
          </cell>
          <cell r="BB939" t="str">
            <v/>
          </cell>
          <cell r="BC939" t="str">
            <v/>
          </cell>
        </row>
        <row r="940">
          <cell r="AM940" t="str">
            <v/>
          </cell>
          <cell r="AQ940" t="str">
            <v/>
          </cell>
          <cell r="AT940" t="str">
            <v/>
          </cell>
          <cell r="AW940" t="str">
            <v/>
          </cell>
          <cell r="AZ940" t="str">
            <v/>
          </cell>
          <cell r="BA940" t="str">
            <v/>
          </cell>
          <cell r="BB940" t="str">
            <v/>
          </cell>
          <cell r="BC940" t="str">
            <v/>
          </cell>
        </row>
        <row r="941">
          <cell r="AM941">
            <v>1630980.6</v>
          </cell>
          <cell r="AQ941">
            <v>10</v>
          </cell>
          <cell r="AT941" t="str">
            <v>СМР</v>
          </cell>
          <cell r="AW941">
            <v>40681</v>
          </cell>
          <cell r="AZ941" t="str">
            <v>4.2011</v>
          </cell>
          <cell r="BA941" t="str">
            <v>5.2011</v>
          </cell>
          <cell r="BB941" t="str">
            <v>5.2011</v>
          </cell>
          <cell r="BC941" t="str">
            <v>2.2011</v>
          </cell>
        </row>
        <row r="942">
          <cell r="AM942">
            <v>534330.43000000005</v>
          </cell>
          <cell r="AQ942">
            <v>10</v>
          </cell>
          <cell r="AT942" t="str">
            <v>СМР</v>
          </cell>
          <cell r="AW942">
            <v>40681</v>
          </cell>
          <cell r="AZ942" t="str">
            <v>4.2011</v>
          </cell>
          <cell r="BA942" t="str">
            <v>5.2011</v>
          </cell>
          <cell r="BB942" t="str">
            <v>5.2011</v>
          </cell>
          <cell r="BC942" t="str">
            <v>2.2011</v>
          </cell>
        </row>
        <row r="943">
          <cell r="AM943">
            <v>1425639.3</v>
          </cell>
          <cell r="AQ943">
            <v>10</v>
          </cell>
          <cell r="AT943" t="str">
            <v>СМР</v>
          </cell>
          <cell r="AW943">
            <v>40681</v>
          </cell>
          <cell r="AZ943" t="str">
            <v>4.2011</v>
          </cell>
          <cell r="BA943" t="str">
            <v>5.2011</v>
          </cell>
          <cell r="BB943" t="str">
            <v>5.2011</v>
          </cell>
          <cell r="BC943" t="str">
            <v>2.2011</v>
          </cell>
        </row>
        <row r="944">
          <cell r="AM944">
            <v>66909.350000000006</v>
          </cell>
          <cell r="AQ944">
            <v>10</v>
          </cell>
          <cell r="AT944" t="str">
            <v>СМР</v>
          </cell>
          <cell r="AW944">
            <v>40681</v>
          </cell>
          <cell r="AZ944" t="str">
            <v>4.2011</v>
          </cell>
          <cell r="BA944" t="str">
            <v>5.2011</v>
          </cell>
          <cell r="BB944" t="str">
            <v>5.2011</v>
          </cell>
          <cell r="BC944" t="str">
            <v>2.2011</v>
          </cell>
        </row>
        <row r="945">
          <cell r="AM945">
            <v>177534.42</v>
          </cell>
          <cell r="AQ945">
            <v>10</v>
          </cell>
          <cell r="AT945" t="str">
            <v>СМР</v>
          </cell>
          <cell r="AW945">
            <v>40681</v>
          </cell>
          <cell r="AZ945" t="str">
            <v>4.2011</v>
          </cell>
          <cell r="BA945" t="str">
            <v>5.2011</v>
          </cell>
          <cell r="BB945" t="str">
            <v>5.2011</v>
          </cell>
          <cell r="BC945" t="str">
            <v>2.2011</v>
          </cell>
        </row>
        <row r="946">
          <cell r="AM946">
            <v>185021.18</v>
          </cell>
          <cell r="AQ946">
            <v>10</v>
          </cell>
          <cell r="AT946" t="str">
            <v>СМР</v>
          </cell>
          <cell r="AW946">
            <v>40681</v>
          </cell>
          <cell r="AZ946" t="str">
            <v>4.2011</v>
          </cell>
          <cell r="BA946" t="str">
            <v>5.2011</v>
          </cell>
          <cell r="BB946" t="str">
            <v>5.2011</v>
          </cell>
          <cell r="BC946" t="str">
            <v>2.2011</v>
          </cell>
        </row>
        <row r="947">
          <cell r="AM947">
            <v>154799.1</v>
          </cell>
          <cell r="AQ947">
            <v>10</v>
          </cell>
          <cell r="AT947" t="str">
            <v>СМР</v>
          </cell>
          <cell r="AW947">
            <v>40681</v>
          </cell>
          <cell r="AZ947" t="str">
            <v>4.2011</v>
          </cell>
          <cell r="BA947" t="str">
            <v>5.2011</v>
          </cell>
          <cell r="BB947" t="str">
            <v>5.2011</v>
          </cell>
          <cell r="BC947" t="str">
            <v>2.2011</v>
          </cell>
        </row>
        <row r="948">
          <cell r="AM948" t="str">
            <v/>
          </cell>
          <cell r="AQ948" t="str">
            <v/>
          </cell>
          <cell r="AT948" t="str">
            <v/>
          </cell>
          <cell r="AW948" t="str">
            <v/>
          </cell>
          <cell r="AZ948" t="str">
            <v/>
          </cell>
          <cell r="BA948" t="str">
            <v/>
          </cell>
          <cell r="BB948" t="str">
            <v/>
          </cell>
          <cell r="BC948" t="str">
            <v/>
          </cell>
        </row>
        <row r="949">
          <cell r="AM949" t="str">
            <v/>
          </cell>
          <cell r="AQ949" t="str">
            <v/>
          </cell>
          <cell r="AT949" t="str">
            <v/>
          </cell>
          <cell r="AW949" t="str">
            <v/>
          </cell>
          <cell r="AZ949" t="str">
            <v/>
          </cell>
          <cell r="BA949" t="str">
            <v/>
          </cell>
          <cell r="BB949" t="str">
            <v/>
          </cell>
          <cell r="BC949" t="str">
            <v/>
          </cell>
        </row>
        <row r="950">
          <cell r="AM950" t="str">
            <v/>
          </cell>
          <cell r="AQ950" t="str">
            <v/>
          </cell>
          <cell r="AT950" t="str">
            <v/>
          </cell>
          <cell r="AW950" t="str">
            <v/>
          </cell>
          <cell r="AZ950" t="str">
            <v/>
          </cell>
          <cell r="BA950" t="str">
            <v/>
          </cell>
          <cell r="BB950" t="str">
            <v/>
          </cell>
          <cell r="BC950" t="str">
            <v/>
          </cell>
        </row>
        <row r="951">
          <cell r="AM951" t="str">
            <v/>
          </cell>
          <cell r="AQ951" t="str">
            <v/>
          </cell>
          <cell r="AT951" t="str">
            <v/>
          </cell>
          <cell r="AW951" t="str">
            <v/>
          </cell>
          <cell r="AZ951" t="str">
            <v/>
          </cell>
          <cell r="BA951" t="str">
            <v/>
          </cell>
          <cell r="BB951" t="str">
            <v/>
          </cell>
          <cell r="BC951" t="str">
            <v/>
          </cell>
        </row>
        <row r="952">
          <cell r="AM952" t="str">
            <v/>
          </cell>
          <cell r="AQ952" t="str">
            <v/>
          </cell>
          <cell r="AT952" t="str">
            <v/>
          </cell>
          <cell r="AW952" t="str">
            <v/>
          </cell>
          <cell r="AZ952" t="str">
            <v/>
          </cell>
          <cell r="BA952" t="str">
            <v/>
          </cell>
          <cell r="BB952" t="str">
            <v/>
          </cell>
          <cell r="BC952" t="str">
            <v/>
          </cell>
        </row>
        <row r="953">
          <cell r="AM953" t="str">
            <v/>
          </cell>
          <cell r="AQ953" t="str">
            <v/>
          </cell>
          <cell r="AT953" t="str">
            <v/>
          </cell>
          <cell r="AW953" t="str">
            <v/>
          </cell>
          <cell r="AZ953" t="str">
            <v/>
          </cell>
          <cell r="BA953" t="str">
            <v/>
          </cell>
          <cell r="BB953" t="str">
            <v/>
          </cell>
          <cell r="BC953" t="str">
            <v/>
          </cell>
        </row>
        <row r="954">
          <cell r="AM954">
            <v>583997.81999999995</v>
          </cell>
          <cell r="AQ954">
            <v>2</v>
          </cell>
          <cell r="AT954" t="str">
            <v>СМР</v>
          </cell>
          <cell r="AW954">
            <v>40442</v>
          </cell>
          <cell r="AZ954" t="str">
            <v>8.2010</v>
          </cell>
          <cell r="BA954" t="str">
            <v>9.2010</v>
          </cell>
          <cell r="BB954" t="str">
            <v/>
          </cell>
          <cell r="BC954" t="str">
            <v>3.2010</v>
          </cell>
        </row>
        <row r="955">
          <cell r="AM955" t="str">
            <v/>
          </cell>
          <cell r="AQ955" t="str">
            <v/>
          </cell>
          <cell r="AT955" t="str">
            <v/>
          </cell>
          <cell r="AW955" t="str">
            <v/>
          </cell>
          <cell r="AZ955" t="str">
            <v/>
          </cell>
          <cell r="BA955" t="str">
            <v/>
          </cell>
          <cell r="BB955" t="str">
            <v/>
          </cell>
          <cell r="BC955" t="str">
            <v/>
          </cell>
        </row>
        <row r="956">
          <cell r="AM956" t="str">
            <v/>
          </cell>
          <cell r="AQ956" t="str">
            <v/>
          </cell>
          <cell r="AT956" t="str">
            <v/>
          </cell>
          <cell r="AW956" t="str">
            <v/>
          </cell>
          <cell r="AZ956" t="str">
            <v/>
          </cell>
          <cell r="BA956" t="str">
            <v/>
          </cell>
          <cell r="BB956" t="str">
            <v/>
          </cell>
          <cell r="BC956" t="str">
            <v/>
          </cell>
        </row>
        <row r="957">
          <cell r="AM957" t="str">
            <v/>
          </cell>
          <cell r="AQ957" t="str">
            <v/>
          </cell>
          <cell r="AT957" t="str">
            <v/>
          </cell>
          <cell r="AW957" t="str">
            <v/>
          </cell>
          <cell r="AZ957" t="str">
            <v/>
          </cell>
          <cell r="BA957" t="str">
            <v/>
          </cell>
          <cell r="BB957" t="str">
            <v/>
          </cell>
          <cell r="BC957" t="str">
            <v/>
          </cell>
        </row>
        <row r="958">
          <cell r="AM958">
            <v>3713502.65</v>
          </cell>
          <cell r="AQ958">
            <v>2</v>
          </cell>
          <cell r="AT958" t="str">
            <v>СМР</v>
          </cell>
          <cell r="AW958">
            <v>40540</v>
          </cell>
          <cell r="AZ958" t="str">
            <v>12.2010</v>
          </cell>
          <cell r="BA958" t="str">
            <v>12.2010</v>
          </cell>
          <cell r="BB958" t="str">
            <v/>
          </cell>
          <cell r="BC958" t="str">
            <v>4.2010</v>
          </cell>
        </row>
        <row r="959">
          <cell r="AM959">
            <v>60139.31</v>
          </cell>
          <cell r="AQ959">
            <v>2</v>
          </cell>
          <cell r="AT959" t="str">
            <v>СМР</v>
          </cell>
          <cell r="AW959">
            <v>40681</v>
          </cell>
          <cell r="AZ959" t="str">
            <v>4.2011</v>
          </cell>
          <cell r="BA959" t="str">
            <v>5.2011</v>
          </cell>
          <cell r="BB959" t="str">
            <v>5.2011</v>
          </cell>
          <cell r="BC959" t="str">
            <v>2.2011</v>
          </cell>
        </row>
        <row r="960">
          <cell r="AM960" t="str">
            <v/>
          </cell>
          <cell r="AQ960" t="str">
            <v/>
          </cell>
          <cell r="AT960" t="str">
            <v/>
          </cell>
          <cell r="AW960" t="str">
            <v/>
          </cell>
          <cell r="AZ960" t="str">
            <v/>
          </cell>
          <cell r="BA960" t="str">
            <v/>
          </cell>
          <cell r="BB960" t="str">
            <v/>
          </cell>
          <cell r="BC960" t="str">
            <v/>
          </cell>
        </row>
        <row r="961">
          <cell r="AM961" t="str">
            <v/>
          </cell>
          <cell r="AQ961" t="str">
            <v/>
          </cell>
          <cell r="AT961" t="str">
            <v/>
          </cell>
          <cell r="AW961" t="str">
            <v/>
          </cell>
          <cell r="AZ961" t="str">
            <v/>
          </cell>
          <cell r="BA961" t="str">
            <v/>
          </cell>
          <cell r="BB961" t="str">
            <v/>
          </cell>
          <cell r="BC961" t="str">
            <v/>
          </cell>
        </row>
        <row r="962">
          <cell r="AM962" t="str">
            <v/>
          </cell>
          <cell r="AQ962" t="str">
            <v/>
          </cell>
          <cell r="AT962" t="str">
            <v/>
          </cell>
          <cell r="AW962" t="str">
            <v/>
          </cell>
          <cell r="AZ962" t="str">
            <v/>
          </cell>
          <cell r="BA962" t="str">
            <v/>
          </cell>
          <cell r="BB962" t="str">
            <v/>
          </cell>
          <cell r="BC962" t="str">
            <v/>
          </cell>
        </row>
        <row r="963">
          <cell r="AM963" t="str">
            <v/>
          </cell>
          <cell r="AQ963" t="str">
            <v/>
          </cell>
          <cell r="AT963" t="str">
            <v/>
          </cell>
          <cell r="AW963" t="str">
            <v/>
          </cell>
          <cell r="AZ963" t="str">
            <v/>
          </cell>
          <cell r="BA963" t="str">
            <v/>
          </cell>
          <cell r="BB963" t="str">
            <v/>
          </cell>
          <cell r="BC963" t="str">
            <v/>
          </cell>
        </row>
        <row r="964">
          <cell r="AM964" t="str">
            <v/>
          </cell>
          <cell r="AQ964" t="str">
            <v/>
          </cell>
          <cell r="AT964" t="str">
            <v/>
          </cell>
          <cell r="AW964" t="str">
            <v/>
          </cell>
          <cell r="AZ964" t="str">
            <v/>
          </cell>
          <cell r="BA964" t="str">
            <v/>
          </cell>
          <cell r="BB964" t="str">
            <v/>
          </cell>
          <cell r="BC964" t="str">
            <v/>
          </cell>
        </row>
        <row r="965">
          <cell r="AM965" t="str">
            <v/>
          </cell>
          <cell r="AQ965" t="str">
            <v/>
          </cell>
          <cell r="AT965" t="str">
            <v/>
          </cell>
          <cell r="AW965" t="str">
            <v/>
          </cell>
          <cell r="AZ965" t="str">
            <v/>
          </cell>
          <cell r="BA965" t="str">
            <v/>
          </cell>
          <cell r="BB965" t="str">
            <v/>
          </cell>
          <cell r="BC965" t="str">
            <v/>
          </cell>
        </row>
        <row r="966">
          <cell r="AM966" t="str">
            <v/>
          </cell>
          <cell r="AQ966" t="str">
            <v/>
          </cell>
          <cell r="AT966" t="str">
            <v/>
          </cell>
          <cell r="AW966" t="str">
            <v/>
          </cell>
          <cell r="AZ966" t="str">
            <v/>
          </cell>
          <cell r="BA966" t="str">
            <v/>
          </cell>
          <cell r="BB966" t="str">
            <v/>
          </cell>
          <cell r="BC966" t="str">
            <v/>
          </cell>
        </row>
        <row r="967">
          <cell r="AM967" t="str">
            <v/>
          </cell>
          <cell r="AQ967" t="str">
            <v/>
          </cell>
          <cell r="AT967" t="str">
            <v/>
          </cell>
          <cell r="AW967" t="str">
            <v/>
          </cell>
          <cell r="AZ967" t="str">
            <v/>
          </cell>
          <cell r="BA967" t="str">
            <v/>
          </cell>
          <cell r="BB967" t="str">
            <v/>
          </cell>
          <cell r="BC967" t="str">
            <v/>
          </cell>
        </row>
        <row r="968">
          <cell r="AM968" t="str">
            <v/>
          </cell>
          <cell r="AQ968" t="str">
            <v/>
          </cell>
          <cell r="AT968" t="str">
            <v/>
          </cell>
          <cell r="AW968" t="str">
            <v/>
          </cell>
          <cell r="AZ968" t="str">
            <v/>
          </cell>
          <cell r="BA968" t="str">
            <v/>
          </cell>
          <cell r="BB968" t="str">
            <v/>
          </cell>
          <cell r="BC968" t="str">
            <v/>
          </cell>
        </row>
        <row r="969">
          <cell r="AM969" t="str">
            <v/>
          </cell>
          <cell r="AQ969" t="str">
            <v/>
          </cell>
          <cell r="AT969" t="str">
            <v/>
          </cell>
          <cell r="AW969" t="str">
            <v/>
          </cell>
          <cell r="AZ969" t="str">
            <v/>
          </cell>
          <cell r="BA969" t="str">
            <v/>
          </cell>
          <cell r="BB969" t="str">
            <v/>
          </cell>
          <cell r="BC969" t="str">
            <v/>
          </cell>
        </row>
        <row r="970">
          <cell r="AM970" t="str">
            <v/>
          </cell>
          <cell r="AQ970" t="str">
            <v/>
          </cell>
          <cell r="AT970" t="str">
            <v/>
          </cell>
          <cell r="AW970" t="str">
            <v/>
          </cell>
          <cell r="AZ970" t="str">
            <v/>
          </cell>
          <cell r="BA970" t="str">
            <v/>
          </cell>
          <cell r="BB970" t="str">
            <v/>
          </cell>
          <cell r="BC970" t="str">
            <v/>
          </cell>
        </row>
        <row r="971">
          <cell r="AM971" t="str">
            <v/>
          </cell>
          <cell r="AQ971" t="str">
            <v/>
          </cell>
          <cell r="AT971" t="str">
            <v/>
          </cell>
          <cell r="AW971" t="str">
            <v/>
          </cell>
          <cell r="AZ971" t="str">
            <v/>
          </cell>
          <cell r="BA971" t="str">
            <v/>
          </cell>
          <cell r="BB971" t="str">
            <v/>
          </cell>
          <cell r="BC971" t="str">
            <v/>
          </cell>
        </row>
        <row r="972">
          <cell r="AM972" t="str">
            <v/>
          </cell>
          <cell r="AQ972" t="str">
            <v/>
          </cell>
          <cell r="AT972" t="str">
            <v/>
          </cell>
          <cell r="AW972" t="str">
            <v/>
          </cell>
          <cell r="AZ972" t="str">
            <v/>
          </cell>
          <cell r="BA972" t="str">
            <v/>
          </cell>
          <cell r="BB972" t="str">
            <v/>
          </cell>
          <cell r="BC972" t="str">
            <v/>
          </cell>
        </row>
        <row r="973">
          <cell r="AM973" t="str">
            <v/>
          </cell>
          <cell r="AQ973" t="str">
            <v/>
          </cell>
          <cell r="AT973" t="str">
            <v/>
          </cell>
          <cell r="AW973" t="str">
            <v/>
          </cell>
          <cell r="AZ973" t="str">
            <v/>
          </cell>
          <cell r="BA973" t="str">
            <v/>
          </cell>
          <cell r="BB973" t="str">
            <v/>
          </cell>
          <cell r="BC973" t="str">
            <v/>
          </cell>
        </row>
        <row r="974">
          <cell r="AM974" t="str">
            <v/>
          </cell>
          <cell r="AQ974" t="str">
            <v/>
          </cell>
          <cell r="AT974" t="str">
            <v/>
          </cell>
          <cell r="AW974" t="str">
            <v/>
          </cell>
          <cell r="AZ974" t="str">
            <v/>
          </cell>
          <cell r="BA974" t="str">
            <v/>
          </cell>
          <cell r="BB974" t="str">
            <v/>
          </cell>
          <cell r="BC974" t="str">
            <v/>
          </cell>
        </row>
        <row r="975">
          <cell r="AM975" t="str">
            <v/>
          </cell>
          <cell r="AQ975" t="str">
            <v/>
          </cell>
          <cell r="AT975" t="str">
            <v/>
          </cell>
          <cell r="AW975" t="str">
            <v/>
          </cell>
          <cell r="AZ975" t="str">
            <v/>
          </cell>
          <cell r="BA975" t="str">
            <v/>
          </cell>
          <cell r="BB975" t="str">
            <v/>
          </cell>
          <cell r="BC975" t="str">
            <v/>
          </cell>
        </row>
        <row r="976">
          <cell r="AM976" t="str">
            <v/>
          </cell>
          <cell r="AQ976" t="str">
            <v/>
          </cell>
          <cell r="AT976" t="str">
            <v/>
          </cell>
          <cell r="AW976" t="str">
            <v/>
          </cell>
          <cell r="AZ976" t="str">
            <v/>
          </cell>
          <cell r="BA976" t="str">
            <v/>
          </cell>
          <cell r="BB976" t="str">
            <v/>
          </cell>
          <cell r="BC976" t="str">
            <v/>
          </cell>
        </row>
        <row r="977">
          <cell r="AM977" t="str">
            <v/>
          </cell>
          <cell r="AQ977" t="str">
            <v/>
          </cell>
          <cell r="AT977" t="str">
            <v/>
          </cell>
          <cell r="AW977" t="str">
            <v/>
          </cell>
          <cell r="AZ977" t="str">
            <v/>
          </cell>
          <cell r="BA977" t="str">
            <v/>
          </cell>
          <cell r="BB977" t="str">
            <v/>
          </cell>
          <cell r="BC977" t="str">
            <v/>
          </cell>
        </row>
        <row r="978">
          <cell r="AM978" t="str">
            <v/>
          </cell>
          <cell r="AQ978" t="str">
            <v/>
          </cell>
          <cell r="AT978" t="str">
            <v/>
          </cell>
          <cell r="AW978" t="str">
            <v/>
          </cell>
          <cell r="AZ978" t="str">
            <v/>
          </cell>
          <cell r="BA978" t="str">
            <v/>
          </cell>
          <cell r="BB978" t="str">
            <v/>
          </cell>
          <cell r="BC978" t="str">
            <v/>
          </cell>
        </row>
        <row r="979">
          <cell r="AM979" t="str">
            <v/>
          </cell>
          <cell r="AQ979" t="str">
            <v/>
          </cell>
          <cell r="AT979" t="str">
            <v/>
          </cell>
          <cell r="AW979" t="str">
            <v/>
          </cell>
          <cell r="AZ979" t="str">
            <v/>
          </cell>
          <cell r="BA979" t="str">
            <v/>
          </cell>
          <cell r="BB979" t="str">
            <v/>
          </cell>
          <cell r="BC979" t="str">
            <v/>
          </cell>
        </row>
        <row r="980">
          <cell r="AM980" t="str">
            <v/>
          </cell>
          <cell r="AQ980" t="str">
            <v/>
          </cell>
          <cell r="AT980" t="str">
            <v/>
          </cell>
          <cell r="AW980" t="str">
            <v/>
          </cell>
          <cell r="AZ980" t="str">
            <v/>
          </cell>
          <cell r="BA980" t="str">
            <v/>
          </cell>
          <cell r="BB980" t="str">
            <v/>
          </cell>
          <cell r="BC980" t="str">
            <v/>
          </cell>
        </row>
        <row r="981">
          <cell r="AM981" t="str">
            <v/>
          </cell>
          <cell r="AQ981" t="str">
            <v/>
          </cell>
          <cell r="AT981" t="str">
            <v/>
          </cell>
          <cell r="AW981" t="str">
            <v/>
          </cell>
          <cell r="AZ981" t="str">
            <v/>
          </cell>
          <cell r="BA981" t="str">
            <v/>
          </cell>
          <cell r="BB981" t="str">
            <v/>
          </cell>
          <cell r="BC981" t="str">
            <v/>
          </cell>
        </row>
        <row r="982">
          <cell r="AM982" t="str">
            <v/>
          </cell>
          <cell r="AQ982" t="str">
            <v/>
          </cell>
          <cell r="AT982" t="str">
            <v/>
          </cell>
          <cell r="AW982" t="str">
            <v/>
          </cell>
          <cell r="AZ982" t="str">
            <v/>
          </cell>
          <cell r="BA982" t="str">
            <v/>
          </cell>
          <cell r="BB982" t="str">
            <v/>
          </cell>
          <cell r="BC982" t="str">
            <v/>
          </cell>
        </row>
        <row r="983">
          <cell r="AM983" t="str">
            <v/>
          </cell>
          <cell r="AQ983" t="str">
            <v/>
          </cell>
          <cell r="AT983" t="str">
            <v/>
          </cell>
          <cell r="AW983" t="str">
            <v/>
          </cell>
          <cell r="AZ983" t="str">
            <v/>
          </cell>
          <cell r="BA983" t="str">
            <v/>
          </cell>
          <cell r="BB983" t="str">
            <v/>
          </cell>
          <cell r="BC983" t="str">
            <v/>
          </cell>
        </row>
        <row r="984">
          <cell r="AM984" t="str">
            <v/>
          </cell>
          <cell r="AQ984" t="str">
            <v/>
          </cell>
          <cell r="AT984" t="str">
            <v/>
          </cell>
          <cell r="AW984" t="str">
            <v/>
          </cell>
          <cell r="AZ984" t="str">
            <v/>
          </cell>
          <cell r="BA984" t="str">
            <v/>
          </cell>
          <cell r="BB984" t="str">
            <v/>
          </cell>
          <cell r="BC984" t="str">
            <v/>
          </cell>
        </row>
        <row r="985">
          <cell r="AM985" t="str">
            <v/>
          </cell>
          <cell r="AQ985" t="str">
            <v/>
          </cell>
          <cell r="AT985" t="str">
            <v/>
          </cell>
          <cell r="AW985" t="str">
            <v/>
          </cell>
          <cell r="AZ985" t="str">
            <v/>
          </cell>
          <cell r="BA985" t="str">
            <v/>
          </cell>
          <cell r="BB985" t="str">
            <v/>
          </cell>
          <cell r="BC985" t="str">
            <v/>
          </cell>
        </row>
        <row r="986">
          <cell r="AM986" t="str">
            <v/>
          </cell>
          <cell r="AQ986" t="str">
            <v/>
          </cell>
          <cell r="AT986" t="str">
            <v/>
          </cell>
          <cell r="AW986" t="str">
            <v/>
          </cell>
          <cell r="AZ986" t="str">
            <v/>
          </cell>
          <cell r="BA986" t="str">
            <v/>
          </cell>
          <cell r="BB986" t="str">
            <v/>
          </cell>
          <cell r="BC986" t="str">
            <v/>
          </cell>
        </row>
        <row r="987">
          <cell r="AM987" t="str">
            <v/>
          </cell>
          <cell r="AQ987" t="str">
            <v/>
          </cell>
          <cell r="AT987" t="str">
            <v/>
          </cell>
          <cell r="AW987" t="str">
            <v/>
          </cell>
          <cell r="AZ987" t="str">
            <v/>
          </cell>
          <cell r="BA987" t="str">
            <v/>
          </cell>
          <cell r="BB987" t="str">
            <v/>
          </cell>
          <cell r="BC987" t="str">
            <v/>
          </cell>
        </row>
        <row r="988">
          <cell r="AM988" t="str">
            <v/>
          </cell>
          <cell r="AQ988" t="str">
            <v/>
          </cell>
          <cell r="AT988" t="str">
            <v/>
          </cell>
          <cell r="AW988" t="str">
            <v/>
          </cell>
          <cell r="AZ988" t="str">
            <v/>
          </cell>
          <cell r="BA988" t="str">
            <v/>
          </cell>
          <cell r="BB988" t="str">
            <v/>
          </cell>
          <cell r="BC988" t="str">
            <v/>
          </cell>
        </row>
        <row r="989">
          <cell r="AM989" t="str">
            <v/>
          </cell>
          <cell r="AQ989" t="str">
            <v/>
          </cell>
          <cell r="AT989" t="str">
            <v/>
          </cell>
          <cell r="AW989" t="str">
            <v/>
          </cell>
          <cell r="AZ989" t="str">
            <v/>
          </cell>
          <cell r="BA989" t="str">
            <v/>
          </cell>
          <cell r="BB989" t="str">
            <v/>
          </cell>
          <cell r="BC989" t="str">
            <v/>
          </cell>
        </row>
        <row r="990">
          <cell r="AM990" t="str">
            <v/>
          </cell>
          <cell r="AQ990" t="str">
            <v/>
          </cell>
          <cell r="AT990" t="str">
            <v/>
          </cell>
          <cell r="AW990" t="str">
            <v/>
          </cell>
          <cell r="AZ990" t="str">
            <v/>
          </cell>
          <cell r="BA990" t="str">
            <v/>
          </cell>
          <cell r="BB990" t="str">
            <v/>
          </cell>
          <cell r="BC990" t="str">
            <v/>
          </cell>
        </row>
        <row r="991">
          <cell r="AM991" t="str">
            <v/>
          </cell>
          <cell r="AQ991" t="str">
            <v/>
          </cell>
          <cell r="AT991" t="str">
            <v/>
          </cell>
          <cell r="AW991" t="str">
            <v/>
          </cell>
          <cell r="AZ991" t="str">
            <v/>
          </cell>
          <cell r="BA991" t="str">
            <v/>
          </cell>
          <cell r="BB991" t="str">
            <v/>
          </cell>
          <cell r="BC991" t="str">
            <v/>
          </cell>
        </row>
        <row r="992">
          <cell r="AM992" t="str">
            <v/>
          </cell>
          <cell r="AQ992" t="str">
            <v/>
          </cell>
          <cell r="AT992" t="str">
            <v/>
          </cell>
          <cell r="AW992" t="str">
            <v/>
          </cell>
          <cell r="AZ992" t="str">
            <v/>
          </cell>
          <cell r="BA992" t="str">
            <v/>
          </cell>
          <cell r="BB992" t="str">
            <v/>
          </cell>
          <cell r="BC992" t="str">
            <v/>
          </cell>
        </row>
        <row r="993">
          <cell r="AM993">
            <v>1271195.3</v>
          </cell>
          <cell r="AQ993">
            <v>2</v>
          </cell>
          <cell r="AT993" t="str">
            <v>СМР</v>
          </cell>
          <cell r="AW993">
            <v>40542</v>
          </cell>
          <cell r="AZ993" t="str">
            <v>12.2010</v>
          </cell>
          <cell r="BA993" t="str">
            <v>12.2010</v>
          </cell>
          <cell r="BB993" t="str">
            <v/>
          </cell>
          <cell r="BC993" t="str">
            <v>4.2010</v>
          </cell>
        </row>
        <row r="994">
          <cell r="AM994" t="str">
            <v/>
          </cell>
          <cell r="AQ994" t="str">
            <v/>
          </cell>
          <cell r="AT994" t="str">
            <v/>
          </cell>
          <cell r="AW994" t="str">
            <v/>
          </cell>
          <cell r="AZ994" t="str">
            <v/>
          </cell>
          <cell r="BA994" t="str">
            <v/>
          </cell>
          <cell r="BB994" t="str">
            <v/>
          </cell>
          <cell r="BC994" t="str">
            <v/>
          </cell>
        </row>
        <row r="995">
          <cell r="AM995" t="str">
            <v/>
          </cell>
          <cell r="AQ995" t="str">
            <v/>
          </cell>
          <cell r="AT995" t="str">
            <v/>
          </cell>
          <cell r="AW995" t="str">
            <v/>
          </cell>
          <cell r="AZ995" t="str">
            <v/>
          </cell>
          <cell r="BA995" t="str">
            <v/>
          </cell>
          <cell r="BB995" t="str">
            <v/>
          </cell>
          <cell r="BC995" t="str">
            <v/>
          </cell>
        </row>
        <row r="996">
          <cell r="AM996" t="str">
            <v/>
          </cell>
          <cell r="AQ996" t="str">
            <v/>
          </cell>
          <cell r="AT996" t="str">
            <v/>
          </cell>
          <cell r="AW996" t="str">
            <v/>
          </cell>
          <cell r="AZ996" t="str">
            <v/>
          </cell>
          <cell r="BA996" t="str">
            <v/>
          </cell>
          <cell r="BB996" t="str">
            <v/>
          </cell>
          <cell r="BC996" t="str">
            <v/>
          </cell>
        </row>
        <row r="997">
          <cell r="AM997" t="str">
            <v/>
          </cell>
          <cell r="AQ997" t="str">
            <v/>
          </cell>
          <cell r="AT997" t="str">
            <v/>
          </cell>
          <cell r="AW997" t="str">
            <v/>
          </cell>
          <cell r="AZ997" t="str">
            <v/>
          </cell>
          <cell r="BA997" t="str">
            <v/>
          </cell>
          <cell r="BB997" t="str">
            <v/>
          </cell>
          <cell r="BC997" t="str">
            <v/>
          </cell>
        </row>
        <row r="998">
          <cell r="AM998" t="str">
            <v/>
          </cell>
          <cell r="AQ998" t="str">
            <v/>
          </cell>
          <cell r="AT998" t="str">
            <v/>
          </cell>
          <cell r="AW998" t="str">
            <v/>
          </cell>
          <cell r="AZ998" t="str">
            <v/>
          </cell>
          <cell r="BA998" t="str">
            <v/>
          </cell>
          <cell r="BB998" t="str">
            <v/>
          </cell>
          <cell r="BC998" t="str">
            <v/>
          </cell>
        </row>
        <row r="999">
          <cell r="AM999" t="str">
            <v/>
          </cell>
          <cell r="AQ999" t="str">
            <v/>
          </cell>
          <cell r="AT999" t="str">
            <v/>
          </cell>
          <cell r="AW999" t="str">
            <v/>
          </cell>
          <cell r="AZ999" t="str">
            <v/>
          </cell>
          <cell r="BA999" t="str">
            <v/>
          </cell>
          <cell r="BB999" t="str">
            <v/>
          </cell>
          <cell r="BC999" t="str">
            <v/>
          </cell>
        </row>
        <row r="1000">
          <cell r="AM1000" t="str">
            <v/>
          </cell>
          <cell r="AQ1000" t="str">
            <v/>
          </cell>
          <cell r="AT1000" t="str">
            <v/>
          </cell>
          <cell r="AW1000" t="str">
            <v/>
          </cell>
          <cell r="AZ1000" t="str">
            <v/>
          </cell>
          <cell r="BA1000" t="str">
            <v/>
          </cell>
          <cell r="BB1000" t="str">
            <v/>
          </cell>
          <cell r="BC1000" t="str">
            <v/>
          </cell>
        </row>
        <row r="1001">
          <cell r="AM1001" t="str">
            <v/>
          </cell>
          <cell r="AQ1001" t="str">
            <v/>
          </cell>
          <cell r="AT1001" t="str">
            <v/>
          </cell>
          <cell r="AW1001" t="str">
            <v/>
          </cell>
          <cell r="AZ1001" t="str">
            <v/>
          </cell>
          <cell r="BA1001" t="str">
            <v/>
          </cell>
          <cell r="BB1001" t="str">
            <v/>
          </cell>
          <cell r="BC1001" t="str">
            <v/>
          </cell>
        </row>
        <row r="1002">
          <cell r="AM1002">
            <v>2706664.75</v>
          </cell>
          <cell r="AQ1002">
            <v>10</v>
          </cell>
          <cell r="AT1002" t="str">
            <v>СМР</v>
          </cell>
          <cell r="AW1002">
            <v>40681</v>
          </cell>
          <cell r="AZ1002" t="str">
            <v>4.2011</v>
          </cell>
          <cell r="BA1002" t="str">
            <v>5.2011</v>
          </cell>
          <cell r="BB1002" t="str">
            <v>5.2011</v>
          </cell>
          <cell r="BC1002" t="str">
            <v>2.2011</v>
          </cell>
        </row>
        <row r="1003">
          <cell r="AQ1003" t="str">
            <v/>
          </cell>
          <cell r="AZ1003" t="str">
            <v/>
          </cell>
          <cell r="BA1003" t="str">
            <v/>
          </cell>
          <cell r="BB1003" t="str">
            <v/>
          </cell>
          <cell r="BC1003" t="str">
            <v/>
          </cell>
        </row>
        <row r="1004">
          <cell r="AM1004">
            <v>3380298.29</v>
          </cell>
          <cell r="AQ1004">
            <v>10</v>
          </cell>
          <cell r="AT1004" t="str">
            <v>СМР</v>
          </cell>
          <cell r="AW1004">
            <v>40711</v>
          </cell>
          <cell r="AZ1004" t="str">
            <v>6.2011</v>
          </cell>
          <cell r="BA1004" t="str">
            <v>6.2011</v>
          </cell>
          <cell r="BB1004" t="str">
            <v>1.1900</v>
          </cell>
          <cell r="BC1004" t="str">
            <v>2.2011</v>
          </cell>
        </row>
        <row r="1005">
          <cell r="AM1005" t="str">
            <v/>
          </cell>
          <cell r="AQ1005" t="str">
            <v/>
          </cell>
          <cell r="AT1005" t="str">
            <v/>
          </cell>
          <cell r="AW1005" t="str">
            <v/>
          </cell>
          <cell r="AZ1005" t="str">
            <v/>
          </cell>
          <cell r="BA1005" t="str">
            <v/>
          </cell>
          <cell r="BB1005" t="str">
            <v/>
          </cell>
          <cell r="BC1005" t="str">
            <v/>
          </cell>
        </row>
        <row r="1006">
          <cell r="AM1006">
            <v>62848.65</v>
          </cell>
          <cell r="AQ1006">
            <v>10</v>
          </cell>
          <cell r="AT1006" t="str">
            <v>СМР</v>
          </cell>
          <cell r="AW1006">
            <v>40686</v>
          </cell>
          <cell r="AZ1006" t="str">
            <v>5.2011</v>
          </cell>
          <cell r="BA1006" t="str">
            <v>5.2011</v>
          </cell>
          <cell r="BB1006" t="str">
            <v>6.2011</v>
          </cell>
          <cell r="BC1006" t="str">
            <v>2.2011</v>
          </cell>
        </row>
        <row r="1007">
          <cell r="AM1007" t="str">
            <v/>
          </cell>
          <cell r="AQ1007" t="str">
            <v/>
          </cell>
          <cell r="AT1007" t="str">
            <v/>
          </cell>
          <cell r="AW1007" t="str">
            <v/>
          </cell>
          <cell r="AZ1007" t="str">
            <v/>
          </cell>
          <cell r="BA1007" t="str">
            <v/>
          </cell>
          <cell r="BB1007" t="str">
            <v/>
          </cell>
          <cell r="BC1007" t="str">
            <v/>
          </cell>
        </row>
        <row r="1008">
          <cell r="AM1008" t="str">
            <v/>
          </cell>
          <cell r="AQ1008" t="str">
            <v/>
          </cell>
          <cell r="AT1008" t="str">
            <v/>
          </cell>
          <cell r="AW1008" t="str">
            <v/>
          </cell>
          <cell r="AZ1008" t="str">
            <v/>
          </cell>
          <cell r="BA1008" t="str">
            <v/>
          </cell>
          <cell r="BB1008" t="str">
            <v/>
          </cell>
          <cell r="BC1008" t="str">
            <v/>
          </cell>
        </row>
        <row r="1009">
          <cell r="AM1009">
            <v>48393.45</v>
          </cell>
          <cell r="AQ1009">
            <v>10</v>
          </cell>
          <cell r="AT1009" t="str">
            <v>СМР</v>
          </cell>
          <cell r="AW1009">
            <v>40686</v>
          </cell>
          <cell r="AZ1009" t="str">
            <v>5.2011</v>
          </cell>
          <cell r="BA1009" t="str">
            <v>5.2011</v>
          </cell>
          <cell r="BB1009" t="str">
            <v>6.2011</v>
          </cell>
          <cell r="BC1009" t="str">
            <v>2.2011</v>
          </cell>
        </row>
        <row r="1010">
          <cell r="AM1010">
            <v>1382669.84</v>
          </cell>
          <cell r="AQ1010">
            <v>10</v>
          </cell>
          <cell r="AT1010" t="str">
            <v>СМР</v>
          </cell>
          <cell r="AW1010">
            <v>40686</v>
          </cell>
          <cell r="AZ1010" t="str">
            <v>5.2011</v>
          </cell>
          <cell r="BA1010" t="str">
            <v>5.2011</v>
          </cell>
          <cell r="BB1010" t="str">
            <v>6.2011</v>
          </cell>
          <cell r="BC1010" t="str">
            <v>2.2011</v>
          </cell>
        </row>
        <row r="1011">
          <cell r="AM1011">
            <v>502899.11</v>
          </cell>
          <cell r="AQ1011">
            <v>10</v>
          </cell>
          <cell r="AT1011" t="str">
            <v>СМР</v>
          </cell>
          <cell r="AW1011" t="str">
            <v/>
          </cell>
          <cell r="AZ1011" t="str">
            <v>6.2011</v>
          </cell>
          <cell r="BA1011" t="str">
            <v/>
          </cell>
          <cell r="BB1011" t="str">
            <v/>
          </cell>
          <cell r="BC1011" t="str">
            <v/>
          </cell>
        </row>
        <row r="1012">
          <cell r="AM1012" t="str">
            <v/>
          </cell>
          <cell r="AQ1012" t="str">
            <v/>
          </cell>
          <cell r="AT1012" t="str">
            <v/>
          </cell>
          <cell r="AW1012" t="str">
            <v/>
          </cell>
          <cell r="AZ1012" t="str">
            <v/>
          </cell>
          <cell r="BA1012" t="str">
            <v/>
          </cell>
          <cell r="BB1012" t="str">
            <v/>
          </cell>
          <cell r="BC1012" t="str">
            <v/>
          </cell>
        </row>
        <row r="1013">
          <cell r="AM1013" t="str">
            <v/>
          </cell>
          <cell r="AQ1013" t="str">
            <v/>
          </cell>
          <cell r="AT1013" t="str">
            <v/>
          </cell>
          <cell r="AW1013" t="str">
            <v/>
          </cell>
          <cell r="AZ1013" t="str">
            <v/>
          </cell>
          <cell r="BA1013" t="str">
            <v/>
          </cell>
          <cell r="BB1013" t="str">
            <v/>
          </cell>
          <cell r="BC1013" t="str">
            <v/>
          </cell>
        </row>
        <row r="1014">
          <cell r="AM1014" t="str">
            <v/>
          </cell>
          <cell r="AQ1014" t="str">
            <v/>
          </cell>
          <cell r="AT1014" t="str">
            <v/>
          </cell>
          <cell r="AW1014" t="str">
            <v/>
          </cell>
          <cell r="AZ1014" t="str">
            <v/>
          </cell>
          <cell r="BA1014" t="str">
            <v/>
          </cell>
          <cell r="BB1014" t="str">
            <v/>
          </cell>
          <cell r="BC1014" t="str">
            <v/>
          </cell>
        </row>
        <row r="1015">
          <cell r="AM1015" t="str">
            <v/>
          </cell>
          <cell r="AQ1015" t="str">
            <v/>
          </cell>
          <cell r="AT1015" t="str">
            <v/>
          </cell>
          <cell r="AW1015" t="str">
            <v/>
          </cell>
          <cell r="AZ1015" t="str">
            <v/>
          </cell>
          <cell r="BA1015" t="str">
            <v/>
          </cell>
          <cell r="BB1015" t="str">
            <v/>
          </cell>
          <cell r="BC1015" t="str">
            <v/>
          </cell>
        </row>
        <row r="1016">
          <cell r="AM1016" t="str">
            <v/>
          </cell>
          <cell r="AQ1016" t="str">
            <v/>
          </cell>
          <cell r="AT1016" t="str">
            <v/>
          </cell>
          <cell r="AW1016" t="str">
            <v/>
          </cell>
          <cell r="AZ1016" t="str">
            <v/>
          </cell>
          <cell r="BA1016" t="str">
            <v/>
          </cell>
          <cell r="BB1016" t="str">
            <v/>
          </cell>
          <cell r="BC1016" t="str">
            <v/>
          </cell>
        </row>
        <row r="1017">
          <cell r="AM1017" t="str">
            <v/>
          </cell>
          <cell r="AQ1017" t="str">
            <v/>
          </cell>
          <cell r="AT1017" t="str">
            <v/>
          </cell>
          <cell r="AW1017" t="str">
            <v/>
          </cell>
          <cell r="AZ1017" t="str">
            <v/>
          </cell>
          <cell r="BA1017" t="str">
            <v/>
          </cell>
          <cell r="BB1017" t="str">
            <v/>
          </cell>
          <cell r="BC1017" t="str">
            <v/>
          </cell>
        </row>
        <row r="1018">
          <cell r="AM1018" t="str">
            <v/>
          </cell>
          <cell r="AQ1018" t="str">
            <v/>
          </cell>
          <cell r="AT1018" t="str">
            <v/>
          </cell>
          <cell r="AW1018" t="str">
            <v/>
          </cell>
          <cell r="AZ1018" t="str">
            <v/>
          </cell>
          <cell r="BA1018" t="str">
            <v/>
          </cell>
          <cell r="BB1018" t="str">
            <v/>
          </cell>
          <cell r="BC1018" t="str">
            <v/>
          </cell>
        </row>
        <row r="1019">
          <cell r="AM1019" t="str">
            <v/>
          </cell>
          <cell r="AQ1019" t="str">
            <v/>
          </cell>
          <cell r="AT1019" t="str">
            <v/>
          </cell>
          <cell r="AW1019" t="str">
            <v/>
          </cell>
          <cell r="AZ1019" t="str">
            <v/>
          </cell>
          <cell r="BA1019" t="str">
            <v/>
          </cell>
          <cell r="BB1019" t="str">
            <v/>
          </cell>
          <cell r="BC1019" t="str">
            <v/>
          </cell>
        </row>
        <row r="1020">
          <cell r="AM1020" t="str">
            <v/>
          </cell>
          <cell r="AQ1020" t="str">
            <v/>
          </cell>
          <cell r="AT1020" t="str">
            <v/>
          </cell>
          <cell r="AW1020" t="str">
            <v/>
          </cell>
          <cell r="AZ1020" t="str">
            <v/>
          </cell>
          <cell r="BA1020" t="str">
            <v/>
          </cell>
          <cell r="BB1020" t="str">
            <v/>
          </cell>
          <cell r="BC1020" t="str">
            <v/>
          </cell>
        </row>
        <row r="1021">
          <cell r="AM1021" t="str">
            <v/>
          </cell>
          <cell r="AQ1021" t="str">
            <v/>
          </cell>
          <cell r="AT1021" t="str">
            <v/>
          </cell>
          <cell r="AW1021" t="str">
            <v/>
          </cell>
          <cell r="AZ1021" t="str">
            <v/>
          </cell>
          <cell r="BA1021" t="str">
            <v/>
          </cell>
          <cell r="BB1021" t="str">
            <v/>
          </cell>
          <cell r="BC1021" t="str">
            <v/>
          </cell>
        </row>
        <row r="1022">
          <cell r="AM1022" t="str">
            <v/>
          </cell>
          <cell r="AQ1022" t="str">
            <v/>
          </cell>
          <cell r="AT1022" t="str">
            <v/>
          </cell>
          <cell r="AW1022" t="str">
            <v/>
          </cell>
          <cell r="AZ1022" t="str">
            <v/>
          </cell>
          <cell r="BA1022" t="str">
            <v/>
          </cell>
          <cell r="BB1022" t="str">
            <v/>
          </cell>
          <cell r="BC1022" t="str">
            <v/>
          </cell>
        </row>
        <row r="1023">
          <cell r="AM1023" t="str">
            <v/>
          </cell>
          <cell r="AQ1023" t="str">
            <v/>
          </cell>
          <cell r="AT1023" t="str">
            <v/>
          </cell>
          <cell r="AW1023" t="str">
            <v/>
          </cell>
          <cell r="AZ1023" t="str">
            <v/>
          </cell>
          <cell r="BA1023" t="str">
            <v/>
          </cell>
          <cell r="BB1023" t="str">
            <v/>
          </cell>
          <cell r="BC1023" t="str">
            <v/>
          </cell>
        </row>
        <row r="1024">
          <cell r="AM1024" t="str">
            <v/>
          </cell>
          <cell r="AQ1024" t="str">
            <v/>
          </cell>
          <cell r="AT1024" t="str">
            <v/>
          </cell>
          <cell r="AW1024" t="str">
            <v/>
          </cell>
          <cell r="AZ1024" t="str">
            <v/>
          </cell>
          <cell r="BA1024" t="str">
            <v/>
          </cell>
          <cell r="BB1024" t="str">
            <v/>
          </cell>
          <cell r="BC1024" t="str">
            <v/>
          </cell>
        </row>
        <row r="1025">
          <cell r="AM1025" t="str">
            <v/>
          </cell>
          <cell r="AQ1025" t="str">
            <v/>
          </cell>
          <cell r="AT1025" t="str">
            <v/>
          </cell>
          <cell r="AW1025" t="str">
            <v/>
          </cell>
          <cell r="AZ1025" t="str">
            <v/>
          </cell>
          <cell r="BA1025" t="str">
            <v/>
          </cell>
          <cell r="BB1025" t="str">
            <v/>
          </cell>
          <cell r="BC1025" t="str">
            <v/>
          </cell>
        </row>
        <row r="1026">
          <cell r="AM1026" t="str">
            <v/>
          </cell>
          <cell r="AQ1026" t="str">
            <v/>
          </cell>
          <cell r="AT1026" t="str">
            <v/>
          </cell>
          <cell r="AW1026" t="str">
            <v/>
          </cell>
          <cell r="AZ1026" t="str">
            <v/>
          </cell>
          <cell r="BA1026" t="str">
            <v/>
          </cell>
          <cell r="BB1026" t="str">
            <v/>
          </cell>
          <cell r="BC1026" t="str">
            <v/>
          </cell>
        </row>
        <row r="1027">
          <cell r="AM1027" t="str">
            <v/>
          </cell>
          <cell r="AQ1027" t="str">
            <v/>
          </cell>
          <cell r="AT1027" t="str">
            <v/>
          </cell>
          <cell r="AW1027" t="str">
            <v/>
          </cell>
          <cell r="AZ1027" t="str">
            <v/>
          </cell>
          <cell r="BA1027" t="str">
            <v/>
          </cell>
          <cell r="BB1027" t="str">
            <v/>
          </cell>
          <cell r="BC1027" t="str">
            <v/>
          </cell>
        </row>
        <row r="1028">
          <cell r="AM1028" t="str">
            <v/>
          </cell>
          <cell r="AQ1028" t="str">
            <v/>
          </cell>
          <cell r="AT1028" t="str">
            <v/>
          </cell>
          <cell r="AW1028" t="str">
            <v/>
          </cell>
          <cell r="AZ1028" t="str">
            <v/>
          </cell>
          <cell r="BA1028" t="str">
            <v/>
          </cell>
          <cell r="BB1028" t="str">
            <v/>
          </cell>
          <cell r="BC1028" t="str">
            <v/>
          </cell>
        </row>
        <row r="1029">
          <cell r="AM1029" t="str">
            <v/>
          </cell>
          <cell r="AQ1029" t="str">
            <v/>
          </cell>
          <cell r="AT1029" t="str">
            <v/>
          </cell>
          <cell r="AW1029" t="str">
            <v/>
          </cell>
          <cell r="AZ1029" t="str">
            <v/>
          </cell>
          <cell r="BA1029" t="str">
            <v/>
          </cell>
          <cell r="BB1029" t="str">
            <v/>
          </cell>
          <cell r="BC1029" t="str">
            <v/>
          </cell>
        </row>
        <row r="1030">
          <cell r="AM1030" t="str">
            <v/>
          </cell>
          <cell r="AQ1030" t="str">
            <v/>
          </cell>
          <cell r="AT1030" t="str">
            <v/>
          </cell>
          <cell r="AW1030" t="str">
            <v/>
          </cell>
          <cell r="AZ1030" t="str">
            <v/>
          </cell>
          <cell r="BA1030" t="str">
            <v/>
          </cell>
          <cell r="BB1030" t="str">
            <v/>
          </cell>
          <cell r="BC1030" t="str">
            <v/>
          </cell>
        </row>
        <row r="1031">
          <cell r="AM1031" t="str">
            <v/>
          </cell>
          <cell r="AQ1031" t="str">
            <v/>
          </cell>
          <cell r="AT1031" t="str">
            <v/>
          </cell>
          <cell r="AW1031" t="str">
            <v/>
          </cell>
          <cell r="AZ1031" t="str">
            <v/>
          </cell>
          <cell r="BA1031" t="str">
            <v/>
          </cell>
          <cell r="BB1031" t="str">
            <v/>
          </cell>
          <cell r="BC1031" t="str">
            <v/>
          </cell>
        </row>
        <row r="1032">
          <cell r="AM1032" t="str">
            <v/>
          </cell>
          <cell r="AQ1032" t="str">
            <v/>
          </cell>
          <cell r="AT1032" t="str">
            <v/>
          </cell>
          <cell r="AW1032" t="str">
            <v/>
          </cell>
          <cell r="AZ1032" t="str">
            <v/>
          </cell>
          <cell r="BA1032" t="str">
            <v/>
          </cell>
          <cell r="BB1032" t="str">
            <v/>
          </cell>
          <cell r="BC1032" t="str">
            <v/>
          </cell>
        </row>
        <row r="1033">
          <cell r="AM1033" t="str">
            <v/>
          </cell>
          <cell r="AQ1033" t="str">
            <v/>
          </cell>
          <cell r="AT1033" t="str">
            <v/>
          </cell>
          <cell r="AW1033" t="str">
            <v/>
          </cell>
          <cell r="AZ1033" t="str">
            <v/>
          </cell>
          <cell r="BA1033" t="str">
            <v/>
          </cell>
          <cell r="BB1033" t="str">
            <v/>
          </cell>
          <cell r="BC1033" t="str">
            <v/>
          </cell>
        </row>
        <row r="1034">
          <cell r="AM1034" t="str">
            <v/>
          </cell>
          <cell r="AQ1034" t="str">
            <v/>
          </cell>
          <cell r="AT1034" t="str">
            <v/>
          </cell>
          <cell r="AW1034" t="str">
            <v/>
          </cell>
          <cell r="AZ1034" t="str">
            <v/>
          </cell>
          <cell r="BA1034" t="str">
            <v/>
          </cell>
          <cell r="BB1034" t="str">
            <v/>
          </cell>
          <cell r="BC1034" t="str">
            <v/>
          </cell>
        </row>
        <row r="1035">
          <cell r="AM1035" t="str">
            <v/>
          </cell>
          <cell r="AQ1035" t="str">
            <v/>
          </cell>
          <cell r="AT1035" t="str">
            <v/>
          </cell>
          <cell r="AW1035" t="str">
            <v/>
          </cell>
          <cell r="AZ1035" t="str">
            <v/>
          </cell>
          <cell r="BA1035" t="str">
            <v/>
          </cell>
          <cell r="BB1035" t="str">
            <v/>
          </cell>
          <cell r="BC1035" t="str">
            <v/>
          </cell>
        </row>
        <row r="1036">
          <cell r="AM1036" t="str">
            <v/>
          </cell>
          <cell r="AQ1036" t="str">
            <v/>
          </cell>
          <cell r="AT1036" t="str">
            <v/>
          </cell>
          <cell r="AW1036" t="str">
            <v/>
          </cell>
          <cell r="AZ1036" t="str">
            <v/>
          </cell>
          <cell r="BA1036" t="str">
            <v/>
          </cell>
          <cell r="BB1036" t="str">
            <v/>
          </cell>
          <cell r="BC1036" t="str">
            <v/>
          </cell>
        </row>
        <row r="1037">
          <cell r="AM1037" t="str">
            <v/>
          </cell>
          <cell r="AQ1037" t="str">
            <v/>
          </cell>
          <cell r="AT1037" t="str">
            <v/>
          </cell>
          <cell r="AW1037" t="str">
            <v/>
          </cell>
          <cell r="AZ1037" t="str">
            <v/>
          </cell>
          <cell r="BA1037" t="str">
            <v/>
          </cell>
          <cell r="BB1037" t="str">
            <v/>
          </cell>
          <cell r="BC1037" t="str">
            <v/>
          </cell>
        </row>
        <row r="1038">
          <cell r="AM1038" t="str">
            <v/>
          </cell>
          <cell r="AQ1038" t="str">
            <v/>
          </cell>
          <cell r="AT1038" t="str">
            <v/>
          </cell>
          <cell r="AW1038" t="str">
            <v/>
          </cell>
          <cell r="AZ1038" t="str">
            <v/>
          </cell>
          <cell r="BA1038" t="str">
            <v/>
          </cell>
          <cell r="BB1038" t="str">
            <v/>
          </cell>
          <cell r="BC1038" t="str">
            <v/>
          </cell>
        </row>
        <row r="1039">
          <cell r="AM1039" t="str">
            <v/>
          </cell>
          <cell r="AQ1039" t="str">
            <v/>
          </cell>
          <cell r="AT1039" t="str">
            <v/>
          </cell>
          <cell r="AW1039" t="str">
            <v/>
          </cell>
          <cell r="AZ1039" t="str">
            <v/>
          </cell>
          <cell r="BA1039" t="str">
            <v/>
          </cell>
          <cell r="BB1039" t="str">
            <v/>
          </cell>
          <cell r="BC1039" t="str">
            <v/>
          </cell>
        </row>
        <row r="1040">
          <cell r="AM1040" t="str">
            <v/>
          </cell>
          <cell r="AQ1040" t="str">
            <v/>
          </cell>
          <cell r="AT1040" t="str">
            <v/>
          </cell>
          <cell r="AW1040" t="str">
            <v/>
          </cell>
          <cell r="AZ1040" t="str">
            <v/>
          </cell>
          <cell r="BA1040" t="str">
            <v/>
          </cell>
          <cell r="BB1040" t="str">
            <v/>
          </cell>
          <cell r="BC1040" t="str">
            <v/>
          </cell>
        </row>
        <row r="1041">
          <cell r="AM1041" t="str">
            <v/>
          </cell>
          <cell r="AQ1041" t="str">
            <v/>
          </cell>
          <cell r="AT1041" t="str">
            <v/>
          </cell>
          <cell r="AW1041" t="str">
            <v/>
          </cell>
          <cell r="AZ1041" t="str">
            <v/>
          </cell>
          <cell r="BA1041" t="str">
            <v/>
          </cell>
          <cell r="BB1041" t="str">
            <v/>
          </cell>
          <cell r="BC1041" t="str">
            <v/>
          </cell>
        </row>
        <row r="1042">
          <cell r="AM1042" t="str">
            <v/>
          </cell>
          <cell r="AQ1042" t="str">
            <v/>
          </cell>
          <cell r="AT1042" t="str">
            <v/>
          </cell>
          <cell r="AW1042" t="str">
            <v/>
          </cell>
          <cell r="AZ1042" t="str">
            <v/>
          </cell>
          <cell r="BA1042" t="str">
            <v/>
          </cell>
          <cell r="BB1042" t="str">
            <v/>
          </cell>
          <cell r="BC1042" t="str">
            <v/>
          </cell>
        </row>
        <row r="1043">
          <cell r="AM1043" t="str">
            <v/>
          </cell>
          <cell r="AQ1043" t="str">
            <v/>
          </cell>
          <cell r="AT1043" t="str">
            <v/>
          </cell>
          <cell r="AW1043" t="str">
            <v/>
          </cell>
          <cell r="AZ1043" t="str">
            <v/>
          </cell>
          <cell r="BA1043" t="str">
            <v/>
          </cell>
          <cell r="BB1043" t="str">
            <v/>
          </cell>
          <cell r="BC1043" t="str">
            <v/>
          </cell>
        </row>
        <row r="1044">
          <cell r="AM1044" t="str">
            <v/>
          </cell>
          <cell r="AQ1044" t="str">
            <v/>
          </cell>
          <cell r="AT1044" t="str">
            <v/>
          </cell>
          <cell r="AW1044" t="str">
            <v/>
          </cell>
          <cell r="AZ1044" t="str">
            <v/>
          </cell>
          <cell r="BA1044" t="str">
            <v/>
          </cell>
          <cell r="BB1044" t="str">
            <v/>
          </cell>
          <cell r="BC1044" t="str">
            <v/>
          </cell>
        </row>
        <row r="1045">
          <cell r="AM1045" t="str">
            <v/>
          </cell>
          <cell r="AQ1045" t="str">
            <v/>
          </cell>
          <cell r="AT1045" t="str">
            <v/>
          </cell>
          <cell r="AW1045" t="str">
            <v/>
          </cell>
          <cell r="AZ1045" t="str">
            <v/>
          </cell>
          <cell r="BA1045" t="str">
            <v/>
          </cell>
          <cell r="BB1045" t="str">
            <v/>
          </cell>
          <cell r="BC1045" t="str">
            <v/>
          </cell>
        </row>
        <row r="1046">
          <cell r="AM1046" t="str">
            <v/>
          </cell>
          <cell r="AQ1046" t="str">
            <v/>
          </cell>
          <cell r="AT1046" t="str">
            <v/>
          </cell>
          <cell r="AW1046" t="str">
            <v/>
          </cell>
          <cell r="AZ1046" t="str">
            <v/>
          </cell>
          <cell r="BA1046" t="str">
            <v/>
          </cell>
          <cell r="BB1046" t="str">
            <v/>
          </cell>
          <cell r="BC1046" t="str">
            <v/>
          </cell>
        </row>
        <row r="1047">
          <cell r="AM1047" t="str">
            <v/>
          </cell>
          <cell r="AQ1047" t="str">
            <v/>
          </cell>
          <cell r="AT1047" t="str">
            <v/>
          </cell>
          <cell r="AW1047" t="str">
            <v/>
          </cell>
          <cell r="AZ1047" t="str">
            <v/>
          </cell>
          <cell r="BA1047" t="str">
            <v/>
          </cell>
          <cell r="BB1047" t="str">
            <v/>
          </cell>
          <cell r="BC1047" t="str">
            <v/>
          </cell>
        </row>
        <row r="1048">
          <cell r="AM1048" t="str">
            <v/>
          </cell>
          <cell r="AQ1048" t="str">
            <v/>
          </cell>
          <cell r="AT1048" t="str">
            <v/>
          </cell>
          <cell r="AW1048" t="str">
            <v/>
          </cell>
          <cell r="AZ1048" t="str">
            <v/>
          </cell>
          <cell r="BA1048" t="str">
            <v/>
          </cell>
          <cell r="BB1048" t="str">
            <v/>
          </cell>
          <cell r="BC1048" t="str">
            <v/>
          </cell>
        </row>
        <row r="1049">
          <cell r="AM1049" t="str">
            <v/>
          </cell>
          <cell r="AQ1049" t="str">
            <v/>
          </cell>
          <cell r="AT1049" t="str">
            <v/>
          </cell>
          <cell r="AW1049" t="str">
            <v/>
          </cell>
          <cell r="AZ1049" t="str">
            <v/>
          </cell>
          <cell r="BA1049" t="str">
            <v/>
          </cell>
          <cell r="BB1049" t="str">
            <v/>
          </cell>
          <cell r="BC1049" t="str">
            <v/>
          </cell>
        </row>
        <row r="1050">
          <cell r="AM1050">
            <v>4380461.68</v>
          </cell>
          <cell r="AQ1050">
            <v>2</v>
          </cell>
          <cell r="AT1050" t="str">
            <v>СМР</v>
          </cell>
          <cell r="AW1050">
            <v>40540</v>
          </cell>
          <cell r="AZ1050" t="str">
            <v>12.2010</v>
          </cell>
          <cell r="BA1050" t="str">
            <v>12.2010</v>
          </cell>
          <cell r="BB1050" t="str">
            <v/>
          </cell>
          <cell r="BC1050" t="str">
            <v>4.2010</v>
          </cell>
        </row>
        <row r="1051">
          <cell r="AM1051" t="str">
            <v/>
          </cell>
          <cell r="AQ1051" t="str">
            <v/>
          </cell>
          <cell r="AT1051" t="str">
            <v/>
          </cell>
          <cell r="AW1051" t="str">
            <v/>
          </cell>
          <cell r="AZ1051" t="str">
            <v/>
          </cell>
          <cell r="BA1051" t="str">
            <v/>
          </cell>
          <cell r="BB1051" t="str">
            <v/>
          </cell>
          <cell r="BC1051" t="str">
            <v/>
          </cell>
        </row>
        <row r="1052">
          <cell r="AM1052" t="str">
            <v/>
          </cell>
          <cell r="AQ1052" t="str">
            <v/>
          </cell>
          <cell r="AT1052" t="str">
            <v/>
          </cell>
          <cell r="AW1052" t="str">
            <v/>
          </cell>
          <cell r="AZ1052" t="str">
            <v/>
          </cell>
          <cell r="BA1052" t="str">
            <v/>
          </cell>
          <cell r="BB1052" t="str">
            <v/>
          </cell>
          <cell r="BC1052" t="str">
            <v/>
          </cell>
        </row>
        <row r="1053">
          <cell r="AM1053" t="str">
            <v/>
          </cell>
          <cell r="AQ1053" t="str">
            <v/>
          </cell>
          <cell r="AT1053" t="str">
            <v/>
          </cell>
          <cell r="AW1053" t="str">
            <v/>
          </cell>
          <cell r="AZ1053" t="str">
            <v/>
          </cell>
          <cell r="BA1053" t="str">
            <v/>
          </cell>
          <cell r="BB1053" t="str">
            <v/>
          </cell>
          <cell r="BC1053" t="str">
            <v/>
          </cell>
        </row>
        <row r="1054">
          <cell r="AM1054" t="str">
            <v/>
          </cell>
          <cell r="AQ1054" t="str">
            <v/>
          </cell>
          <cell r="AT1054" t="str">
            <v/>
          </cell>
          <cell r="AW1054" t="str">
            <v/>
          </cell>
          <cell r="AZ1054" t="str">
            <v/>
          </cell>
          <cell r="BA1054" t="str">
            <v/>
          </cell>
          <cell r="BB1054" t="str">
            <v/>
          </cell>
          <cell r="BC1054" t="str">
            <v/>
          </cell>
        </row>
        <row r="1055">
          <cell r="AM1055" t="str">
            <v/>
          </cell>
          <cell r="AQ1055" t="str">
            <v/>
          </cell>
          <cell r="AT1055" t="str">
            <v/>
          </cell>
          <cell r="AW1055" t="str">
            <v/>
          </cell>
          <cell r="AZ1055" t="str">
            <v/>
          </cell>
          <cell r="BA1055" t="str">
            <v/>
          </cell>
          <cell r="BB1055" t="str">
            <v/>
          </cell>
          <cell r="BC1055" t="str">
            <v/>
          </cell>
        </row>
        <row r="1056">
          <cell r="AM1056" t="str">
            <v/>
          </cell>
          <cell r="AQ1056" t="str">
            <v/>
          </cell>
          <cell r="AT1056" t="str">
            <v/>
          </cell>
          <cell r="AW1056" t="str">
            <v/>
          </cell>
          <cell r="AZ1056" t="str">
            <v/>
          </cell>
          <cell r="BA1056" t="str">
            <v/>
          </cell>
          <cell r="BB1056" t="str">
            <v/>
          </cell>
          <cell r="BC1056" t="str">
            <v/>
          </cell>
        </row>
        <row r="1057">
          <cell r="AM1057" t="str">
            <v/>
          </cell>
          <cell r="AQ1057" t="str">
            <v/>
          </cell>
          <cell r="AT1057" t="str">
            <v/>
          </cell>
          <cell r="AW1057" t="str">
            <v/>
          </cell>
          <cell r="AZ1057" t="str">
            <v/>
          </cell>
          <cell r="BA1057" t="str">
            <v/>
          </cell>
          <cell r="BB1057" t="str">
            <v/>
          </cell>
          <cell r="BC1057" t="str">
            <v/>
          </cell>
        </row>
        <row r="1058">
          <cell r="AM1058" t="str">
            <v/>
          </cell>
          <cell r="AQ1058" t="str">
            <v/>
          </cell>
          <cell r="AT1058" t="str">
            <v/>
          </cell>
          <cell r="AW1058" t="str">
            <v/>
          </cell>
          <cell r="AZ1058" t="str">
            <v/>
          </cell>
          <cell r="BA1058" t="str">
            <v/>
          </cell>
          <cell r="BB1058" t="str">
            <v/>
          </cell>
          <cell r="BC1058" t="str">
            <v/>
          </cell>
        </row>
        <row r="1059">
          <cell r="AM1059" t="str">
            <v/>
          </cell>
          <cell r="AQ1059" t="str">
            <v/>
          </cell>
          <cell r="AT1059" t="str">
            <v/>
          </cell>
          <cell r="AW1059" t="str">
            <v/>
          </cell>
          <cell r="AZ1059" t="str">
            <v/>
          </cell>
          <cell r="BA1059" t="str">
            <v/>
          </cell>
          <cell r="BB1059" t="str">
            <v/>
          </cell>
          <cell r="BC1059" t="str">
            <v/>
          </cell>
        </row>
        <row r="1060">
          <cell r="AM1060" t="str">
            <v/>
          </cell>
          <cell r="AQ1060" t="str">
            <v/>
          </cell>
          <cell r="AT1060" t="str">
            <v/>
          </cell>
          <cell r="AW1060" t="str">
            <v/>
          </cell>
          <cell r="AZ1060" t="str">
            <v/>
          </cell>
          <cell r="BA1060" t="str">
            <v/>
          </cell>
          <cell r="BB1060" t="str">
            <v/>
          </cell>
          <cell r="BC1060" t="str">
            <v/>
          </cell>
        </row>
        <row r="1061">
          <cell r="AM1061" t="str">
            <v/>
          </cell>
          <cell r="AQ1061" t="str">
            <v/>
          </cell>
          <cell r="AT1061" t="str">
            <v/>
          </cell>
          <cell r="AW1061" t="str">
            <v/>
          </cell>
          <cell r="AZ1061" t="str">
            <v/>
          </cell>
          <cell r="BA1061" t="str">
            <v/>
          </cell>
          <cell r="BB1061" t="str">
            <v/>
          </cell>
          <cell r="BC1061" t="str">
            <v/>
          </cell>
        </row>
        <row r="1062">
          <cell r="AM1062" t="str">
            <v/>
          </cell>
          <cell r="AQ1062" t="str">
            <v/>
          </cell>
          <cell r="AT1062" t="str">
            <v/>
          </cell>
          <cell r="AW1062" t="str">
            <v/>
          </cell>
          <cell r="AZ1062" t="str">
            <v/>
          </cell>
          <cell r="BA1062" t="str">
            <v/>
          </cell>
          <cell r="BB1062" t="str">
            <v/>
          </cell>
          <cell r="BC1062" t="str">
            <v/>
          </cell>
        </row>
        <row r="1063">
          <cell r="AM1063" t="str">
            <v/>
          </cell>
          <cell r="AQ1063" t="str">
            <v/>
          </cell>
          <cell r="AT1063" t="str">
            <v/>
          </cell>
          <cell r="AW1063" t="str">
            <v/>
          </cell>
          <cell r="AZ1063" t="str">
            <v/>
          </cell>
          <cell r="BA1063" t="str">
            <v/>
          </cell>
          <cell r="BB1063" t="str">
            <v/>
          </cell>
          <cell r="BC1063" t="str">
            <v/>
          </cell>
        </row>
        <row r="1064">
          <cell r="AM1064" t="str">
            <v/>
          </cell>
          <cell r="AQ1064" t="str">
            <v/>
          </cell>
          <cell r="AT1064" t="str">
            <v/>
          </cell>
          <cell r="AW1064" t="str">
            <v/>
          </cell>
          <cell r="AZ1064" t="str">
            <v/>
          </cell>
          <cell r="BA1064" t="str">
            <v/>
          </cell>
          <cell r="BB1064" t="str">
            <v/>
          </cell>
          <cell r="BC1064" t="str">
            <v/>
          </cell>
        </row>
        <row r="1065">
          <cell r="AM1065" t="str">
            <v/>
          </cell>
          <cell r="AQ1065">
            <v>10</v>
          </cell>
          <cell r="AT1065" t="str">
            <v>СМР</v>
          </cell>
          <cell r="AW1065" t="str">
            <v/>
          </cell>
          <cell r="AZ1065" t="str">
            <v/>
          </cell>
          <cell r="BA1065" t="str">
            <v/>
          </cell>
          <cell r="BB1065" t="str">
            <v/>
          </cell>
          <cell r="BC1065" t="str">
            <v/>
          </cell>
        </row>
        <row r="1066">
          <cell r="AM1066" t="str">
            <v/>
          </cell>
          <cell r="AQ1066" t="str">
            <v/>
          </cell>
          <cell r="AT1066" t="str">
            <v/>
          </cell>
          <cell r="AW1066" t="str">
            <v/>
          </cell>
          <cell r="AZ1066" t="str">
            <v/>
          </cell>
          <cell r="BA1066" t="str">
            <v/>
          </cell>
          <cell r="BB1066" t="str">
            <v/>
          </cell>
          <cell r="BC1066" t="str">
            <v/>
          </cell>
        </row>
        <row r="1067">
          <cell r="AM1067" t="str">
            <v/>
          </cell>
          <cell r="AQ1067" t="str">
            <v/>
          </cell>
          <cell r="AT1067" t="str">
            <v/>
          </cell>
          <cell r="AW1067" t="str">
            <v/>
          </cell>
          <cell r="AZ1067" t="str">
            <v/>
          </cell>
          <cell r="BA1067" t="str">
            <v/>
          </cell>
          <cell r="BB1067" t="str">
            <v/>
          </cell>
          <cell r="BC1067" t="str">
            <v/>
          </cell>
        </row>
        <row r="1068">
          <cell r="AM1068" t="str">
            <v/>
          </cell>
          <cell r="AQ1068" t="str">
            <v/>
          </cell>
          <cell r="AT1068" t="str">
            <v/>
          </cell>
          <cell r="AW1068" t="str">
            <v/>
          </cell>
          <cell r="AZ1068" t="str">
            <v/>
          </cell>
          <cell r="BA1068" t="str">
            <v/>
          </cell>
          <cell r="BB1068" t="str">
            <v/>
          </cell>
          <cell r="BC1068" t="str">
            <v/>
          </cell>
        </row>
        <row r="1069">
          <cell r="AM1069" t="str">
            <v/>
          </cell>
          <cell r="AQ1069" t="str">
            <v/>
          </cell>
          <cell r="AT1069" t="str">
            <v/>
          </cell>
          <cell r="AW1069" t="str">
            <v/>
          </cell>
          <cell r="AZ1069" t="str">
            <v/>
          </cell>
          <cell r="BA1069" t="str">
            <v/>
          </cell>
          <cell r="BB1069" t="str">
            <v/>
          </cell>
          <cell r="BC1069" t="str">
            <v/>
          </cell>
        </row>
        <row r="1070">
          <cell r="AM1070" t="str">
            <v/>
          </cell>
          <cell r="AQ1070" t="str">
            <v/>
          </cell>
          <cell r="AT1070" t="str">
            <v/>
          </cell>
          <cell r="AW1070" t="str">
            <v/>
          </cell>
          <cell r="AZ1070" t="str">
            <v/>
          </cell>
          <cell r="BA1070" t="str">
            <v/>
          </cell>
          <cell r="BB1070" t="str">
            <v/>
          </cell>
          <cell r="BC1070" t="str">
            <v/>
          </cell>
        </row>
        <row r="1071">
          <cell r="AM1071" t="str">
            <v/>
          </cell>
          <cell r="AQ1071" t="str">
            <v/>
          </cell>
          <cell r="AT1071" t="str">
            <v/>
          </cell>
          <cell r="AW1071" t="str">
            <v/>
          </cell>
          <cell r="AZ1071" t="str">
            <v/>
          </cell>
          <cell r="BA1071" t="str">
            <v/>
          </cell>
          <cell r="BB1071" t="str">
            <v/>
          </cell>
          <cell r="BC1071" t="str">
            <v/>
          </cell>
        </row>
        <row r="1072">
          <cell r="AM1072" t="str">
            <v/>
          </cell>
          <cell r="AQ1072" t="str">
            <v/>
          </cell>
          <cell r="AT1072" t="str">
            <v/>
          </cell>
          <cell r="AW1072" t="str">
            <v/>
          </cell>
          <cell r="AZ1072" t="str">
            <v/>
          </cell>
          <cell r="BA1072" t="str">
            <v/>
          </cell>
          <cell r="BB1072" t="str">
            <v/>
          </cell>
          <cell r="BC1072" t="str">
            <v/>
          </cell>
        </row>
        <row r="1073">
          <cell r="AM1073" t="str">
            <v/>
          </cell>
          <cell r="AQ1073" t="str">
            <v/>
          </cell>
          <cell r="AT1073" t="str">
            <v/>
          </cell>
          <cell r="AW1073" t="str">
            <v/>
          </cell>
          <cell r="AZ1073" t="str">
            <v/>
          </cell>
          <cell r="BA1073" t="str">
            <v/>
          </cell>
          <cell r="BB1073" t="str">
            <v/>
          </cell>
          <cell r="BC1073" t="str">
            <v/>
          </cell>
        </row>
        <row r="1074">
          <cell r="AM1074" t="str">
            <v/>
          </cell>
          <cell r="AQ1074" t="str">
            <v/>
          </cell>
          <cell r="AT1074" t="str">
            <v/>
          </cell>
          <cell r="AW1074" t="str">
            <v/>
          </cell>
          <cell r="AZ1074" t="str">
            <v/>
          </cell>
          <cell r="BA1074" t="str">
            <v/>
          </cell>
          <cell r="BB1074" t="str">
            <v/>
          </cell>
          <cell r="BC1074" t="str">
            <v/>
          </cell>
        </row>
        <row r="1075">
          <cell r="AM1075" t="str">
            <v/>
          </cell>
          <cell r="AQ1075">
            <v>10</v>
          </cell>
          <cell r="AT1075" t="str">
            <v>СМР</v>
          </cell>
          <cell r="AW1075" t="str">
            <v/>
          </cell>
          <cell r="AZ1075" t="str">
            <v/>
          </cell>
          <cell r="BA1075" t="str">
            <v/>
          </cell>
          <cell r="BB1075" t="str">
            <v/>
          </cell>
          <cell r="BC1075" t="str">
            <v/>
          </cell>
        </row>
        <row r="1076">
          <cell r="AM1076" t="str">
            <v/>
          </cell>
          <cell r="AQ1076" t="str">
            <v/>
          </cell>
          <cell r="AT1076" t="str">
            <v/>
          </cell>
          <cell r="AW1076" t="str">
            <v/>
          </cell>
          <cell r="AZ1076" t="str">
            <v/>
          </cell>
          <cell r="BA1076" t="str">
            <v/>
          </cell>
          <cell r="BB1076" t="str">
            <v/>
          </cell>
          <cell r="BC1076" t="str">
            <v/>
          </cell>
        </row>
        <row r="1077">
          <cell r="AM1077" t="str">
            <v/>
          </cell>
          <cell r="AQ1077" t="str">
            <v/>
          </cell>
          <cell r="AT1077" t="str">
            <v/>
          </cell>
          <cell r="AW1077" t="str">
            <v/>
          </cell>
          <cell r="AZ1077" t="str">
            <v/>
          </cell>
          <cell r="BA1077" t="str">
            <v/>
          </cell>
          <cell r="BB1077" t="str">
            <v/>
          </cell>
          <cell r="BC1077" t="str">
            <v/>
          </cell>
        </row>
        <row r="1078">
          <cell r="AM1078" t="str">
            <v/>
          </cell>
          <cell r="AQ1078" t="str">
            <v/>
          </cell>
          <cell r="AT1078" t="str">
            <v/>
          </cell>
          <cell r="AW1078" t="str">
            <v/>
          </cell>
          <cell r="AZ1078" t="str">
            <v/>
          </cell>
          <cell r="BA1078" t="str">
            <v/>
          </cell>
          <cell r="BB1078" t="str">
            <v/>
          </cell>
          <cell r="BC1078" t="str">
            <v/>
          </cell>
        </row>
        <row r="1079">
          <cell r="AM1079" t="str">
            <v/>
          </cell>
          <cell r="AQ1079" t="str">
            <v/>
          </cell>
          <cell r="AT1079" t="str">
            <v/>
          </cell>
          <cell r="AW1079" t="str">
            <v/>
          </cell>
          <cell r="AZ1079" t="str">
            <v/>
          </cell>
          <cell r="BA1079" t="str">
            <v/>
          </cell>
          <cell r="BB1079" t="str">
            <v/>
          </cell>
          <cell r="BC1079" t="str">
            <v/>
          </cell>
        </row>
        <row r="1080">
          <cell r="AM1080" t="str">
            <v/>
          </cell>
          <cell r="AQ1080" t="str">
            <v/>
          </cell>
          <cell r="AT1080" t="str">
            <v/>
          </cell>
          <cell r="AW1080" t="str">
            <v/>
          </cell>
          <cell r="AZ1080" t="str">
            <v/>
          </cell>
          <cell r="BA1080" t="str">
            <v/>
          </cell>
          <cell r="BB1080" t="str">
            <v/>
          </cell>
          <cell r="BC1080" t="str">
            <v/>
          </cell>
        </row>
        <row r="1081">
          <cell r="AM1081" t="str">
            <v/>
          </cell>
          <cell r="AQ1081" t="str">
            <v/>
          </cell>
          <cell r="AT1081" t="str">
            <v/>
          </cell>
          <cell r="AW1081" t="str">
            <v/>
          </cell>
          <cell r="AZ1081" t="str">
            <v/>
          </cell>
          <cell r="BA1081" t="str">
            <v/>
          </cell>
          <cell r="BB1081" t="str">
            <v/>
          </cell>
          <cell r="BC1081" t="str">
            <v/>
          </cell>
        </row>
        <row r="1082">
          <cell r="AM1082" t="str">
            <v/>
          </cell>
          <cell r="AQ1082" t="str">
            <v/>
          </cell>
          <cell r="AT1082" t="str">
            <v/>
          </cell>
          <cell r="AW1082" t="str">
            <v/>
          </cell>
          <cell r="AZ1082" t="str">
            <v/>
          </cell>
          <cell r="BA1082" t="str">
            <v/>
          </cell>
          <cell r="BB1082" t="str">
            <v/>
          </cell>
          <cell r="BC1082" t="str">
            <v/>
          </cell>
        </row>
        <row r="1083">
          <cell r="AM1083" t="str">
            <v/>
          </cell>
          <cell r="AQ1083" t="str">
            <v/>
          </cell>
          <cell r="AT1083" t="str">
            <v/>
          </cell>
          <cell r="AW1083" t="str">
            <v/>
          </cell>
          <cell r="AZ1083" t="str">
            <v/>
          </cell>
          <cell r="BA1083" t="str">
            <v/>
          </cell>
          <cell r="BB1083" t="str">
            <v/>
          </cell>
          <cell r="BC1083" t="str">
            <v/>
          </cell>
        </row>
        <row r="1084">
          <cell r="AM1084" t="str">
            <v/>
          </cell>
          <cell r="AQ1084" t="str">
            <v/>
          </cell>
          <cell r="AT1084" t="str">
            <v/>
          </cell>
          <cell r="AW1084" t="str">
            <v/>
          </cell>
          <cell r="AZ1084" t="str">
            <v/>
          </cell>
          <cell r="BA1084" t="str">
            <v/>
          </cell>
          <cell r="BB1084" t="str">
            <v/>
          </cell>
          <cell r="BC1084" t="str">
            <v/>
          </cell>
        </row>
        <row r="1085">
          <cell r="AM1085" t="str">
            <v/>
          </cell>
          <cell r="AQ1085" t="str">
            <v/>
          </cell>
          <cell r="AT1085" t="str">
            <v/>
          </cell>
          <cell r="AW1085" t="str">
            <v/>
          </cell>
          <cell r="AZ1085" t="str">
            <v/>
          </cell>
          <cell r="BA1085" t="str">
            <v/>
          </cell>
          <cell r="BB1085" t="str">
            <v/>
          </cell>
          <cell r="BC1085" t="str">
            <v/>
          </cell>
        </row>
        <row r="1086">
          <cell r="AM1086" t="str">
            <v/>
          </cell>
          <cell r="AQ1086" t="str">
            <v/>
          </cell>
          <cell r="AT1086" t="str">
            <v/>
          </cell>
          <cell r="AW1086" t="str">
            <v/>
          </cell>
          <cell r="AZ1086" t="str">
            <v/>
          </cell>
          <cell r="BA1086" t="str">
            <v/>
          </cell>
          <cell r="BB1086" t="str">
            <v/>
          </cell>
          <cell r="BC1086" t="str">
            <v/>
          </cell>
        </row>
        <row r="1087">
          <cell r="AM1087" t="str">
            <v/>
          </cell>
          <cell r="AQ1087" t="str">
            <v/>
          </cell>
          <cell r="AT1087" t="str">
            <v/>
          </cell>
          <cell r="AW1087" t="str">
            <v/>
          </cell>
          <cell r="AZ1087" t="str">
            <v/>
          </cell>
          <cell r="BA1087" t="str">
            <v/>
          </cell>
          <cell r="BB1087" t="str">
            <v/>
          </cell>
          <cell r="BC1087" t="str">
            <v/>
          </cell>
        </row>
        <row r="1088">
          <cell r="AM1088" t="str">
            <v/>
          </cell>
          <cell r="AQ1088" t="str">
            <v/>
          </cell>
          <cell r="AT1088" t="str">
            <v/>
          </cell>
          <cell r="AW1088" t="str">
            <v/>
          </cell>
          <cell r="AZ1088" t="str">
            <v/>
          </cell>
          <cell r="BA1088" t="str">
            <v/>
          </cell>
          <cell r="BB1088" t="str">
            <v/>
          </cell>
          <cell r="BC1088" t="str">
            <v/>
          </cell>
        </row>
        <row r="1089">
          <cell r="AM1089" t="str">
            <v/>
          </cell>
          <cell r="AQ1089" t="str">
            <v/>
          </cell>
          <cell r="AT1089" t="str">
            <v/>
          </cell>
          <cell r="AW1089" t="str">
            <v/>
          </cell>
          <cell r="AZ1089" t="str">
            <v/>
          </cell>
          <cell r="BA1089" t="str">
            <v/>
          </cell>
          <cell r="BB1089" t="str">
            <v/>
          </cell>
          <cell r="BC1089" t="str">
            <v/>
          </cell>
        </row>
        <row r="1090">
          <cell r="AM1090" t="str">
            <v/>
          </cell>
          <cell r="AQ1090" t="str">
            <v/>
          </cell>
          <cell r="AT1090" t="str">
            <v/>
          </cell>
          <cell r="AW1090" t="str">
            <v/>
          </cell>
          <cell r="AZ1090" t="str">
            <v/>
          </cell>
          <cell r="BA1090" t="str">
            <v/>
          </cell>
          <cell r="BB1090" t="str">
            <v/>
          </cell>
          <cell r="BC1090" t="str">
            <v/>
          </cell>
        </row>
        <row r="1091">
          <cell r="AM1091" t="str">
            <v/>
          </cell>
          <cell r="AQ1091" t="str">
            <v/>
          </cell>
          <cell r="AT1091" t="str">
            <v/>
          </cell>
          <cell r="AW1091" t="str">
            <v/>
          </cell>
          <cell r="AZ1091" t="str">
            <v/>
          </cell>
          <cell r="BA1091" t="str">
            <v/>
          </cell>
          <cell r="BB1091" t="str">
            <v/>
          </cell>
          <cell r="BC1091" t="str">
            <v/>
          </cell>
        </row>
        <row r="1092">
          <cell r="AM1092" t="str">
            <v/>
          </cell>
          <cell r="AQ1092" t="str">
            <v/>
          </cell>
          <cell r="AT1092" t="str">
            <v/>
          </cell>
          <cell r="AW1092" t="str">
            <v/>
          </cell>
          <cell r="AZ1092" t="str">
            <v/>
          </cell>
          <cell r="BA1092" t="str">
            <v/>
          </cell>
          <cell r="BB1092" t="str">
            <v/>
          </cell>
          <cell r="BC1092" t="str">
            <v/>
          </cell>
        </row>
        <row r="1093">
          <cell r="AM1093" t="str">
            <v/>
          </cell>
          <cell r="AQ1093" t="str">
            <v/>
          </cell>
          <cell r="AT1093" t="str">
            <v/>
          </cell>
          <cell r="AW1093" t="str">
            <v/>
          </cell>
          <cell r="AZ1093" t="str">
            <v/>
          </cell>
          <cell r="BA1093" t="str">
            <v/>
          </cell>
          <cell r="BB1093" t="str">
            <v/>
          </cell>
          <cell r="BC1093" t="str">
            <v/>
          </cell>
        </row>
        <row r="1094">
          <cell r="AM1094" t="str">
            <v/>
          </cell>
          <cell r="AQ1094" t="str">
            <v/>
          </cell>
          <cell r="AT1094" t="str">
            <v/>
          </cell>
          <cell r="AW1094" t="str">
            <v/>
          </cell>
          <cell r="AZ1094" t="str">
            <v/>
          </cell>
          <cell r="BA1094" t="str">
            <v/>
          </cell>
          <cell r="BB1094" t="str">
            <v/>
          </cell>
          <cell r="BC1094" t="str">
            <v/>
          </cell>
        </row>
        <row r="1095">
          <cell r="AM1095" t="str">
            <v/>
          </cell>
          <cell r="AQ1095" t="str">
            <v/>
          </cell>
          <cell r="AT1095" t="str">
            <v/>
          </cell>
          <cell r="AW1095" t="str">
            <v/>
          </cell>
          <cell r="AZ1095" t="str">
            <v/>
          </cell>
          <cell r="BA1095" t="str">
            <v/>
          </cell>
          <cell r="BB1095" t="str">
            <v/>
          </cell>
          <cell r="BC1095" t="str">
            <v/>
          </cell>
        </row>
        <row r="1096">
          <cell r="AM1096" t="str">
            <v/>
          </cell>
          <cell r="AQ1096" t="str">
            <v/>
          </cell>
          <cell r="AT1096" t="str">
            <v/>
          </cell>
          <cell r="AW1096" t="str">
            <v/>
          </cell>
          <cell r="AZ1096" t="str">
            <v/>
          </cell>
          <cell r="BA1096" t="str">
            <v/>
          </cell>
          <cell r="BB1096" t="str">
            <v/>
          </cell>
          <cell r="BC1096" t="str">
            <v/>
          </cell>
        </row>
        <row r="1097">
          <cell r="AM1097" t="str">
            <v/>
          </cell>
          <cell r="AQ1097" t="str">
            <v/>
          </cell>
          <cell r="AT1097" t="str">
            <v/>
          </cell>
          <cell r="AW1097" t="str">
            <v/>
          </cell>
          <cell r="AZ1097" t="str">
            <v/>
          </cell>
          <cell r="BA1097" t="str">
            <v/>
          </cell>
          <cell r="BB1097" t="str">
            <v/>
          </cell>
          <cell r="BC1097" t="str">
            <v/>
          </cell>
        </row>
        <row r="1098">
          <cell r="AM1098" t="str">
            <v/>
          </cell>
          <cell r="AQ1098" t="str">
            <v/>
          </cell>
          <cell r="AT1098" t="str">
            <v/>
          </cell>
          <cell r="AW1098" t="str">
            <v/>
          </cell>
          <cell r="AZ1098" t="str">
            <v/>
          </cell>
          <cell r="BA1098" t="str">
            <v/>
          </cell>
          <cell r="BB1098" t="str">
            <v/>
          </cell>
          <cell r="BC1098" t="str">
            <v/>
          </cell>
        </row>
        <row r="1099">
          <cell r="AM1099" t="str">
            <v/>
          </cell>
          <cell r="AQ1099" t="str">
            <v/>
          </cell>
          <cell r="AT1099" t="str">
            <v/>
          </cell>
          <cell r="AW1099" t="str">
            <v/>
          </cell>
          <cell r="AZ1099" t="str">
            <v/>
          </cell>
          <cell r="BA1099" t="str">
            <v/>
          </cell>
          <cell r="BB1099" t="str">
            <v/>
          </cell>
          <cell r="BC1099" t="str">
            <v/>
          </cell>
        </row>
        <row r="1100">
          <cell r="AM1100" t="str">
            <v/>
          </cell>
          <cell r="AQ1100" t="str">
            <v/>
          </cell>
          <cell r="AT1100" t="str">
            <v/>
          </cell>
          <cell r="AW1100" t="str">
            <v/>
          </cell>
          <cell r="AZ1100" t="str">
            <v/>
          </cell>
          <cell r="BA1100" t="str">
            <v/>
          </cell>
          <cell r="BB1100" t="str">
            <v/>
          </cell>
          <cell r="BC1100" t="str">
            <v/>
          </cell>
        </row>
        <row r="1101">
          <cell r="AM1101" t="str">
            <v/>
          </cell>
          <cell r="AQ1101" t="str">
            <v/>
          </cell>
          <cell r="AT1101" t="str">
            <v/>
          </cell>
          <cell r="AW1101" t="str">
            <v/>
          </cell>
          <cell r="AZ1101" t="str">
            <v/>
          </cell>
          <cell r="BA1101" t="str">
            <v/>
          </cell>
          <cell r="BB1101" t="str">
            <v/>
          </cell>
          <cell r="BC1101" t="str">
            <v/>
          </cell>
        </row>
        <row r="1102">
          <cell r="AM1102" t="str">
            <v/>
          </cell>
          <cell r="AQ1102" t="str">
            <v/>
          </cell>
          <cell r="AT1102" t="str">
            <v/>
          </cell>
          <cell r="AW1102" t="str">
            <v/>
          </cell>
          <cell r="AZ1102" t="str">
            <v/>
          </cell>
          <cell r="BA1102" t="str">
            <v/>
          </cell>
          <cell r="BB1102" t="str">
            <v/>
          </cell>
          <cell r="BC1102" t="str">
            <v/>
          </cell>
        </row>
        <row r="1103">
          <cell r="AM1103" t="str">
            <v/>
          </cell>
          <cell r="AQ1103" t="str">
            <v/>
          </cell>
          <cell r="AT1103" t="str">
            <v/>
          </cell>
          <cell r="AW1103" t="str">
            <v/>
          </cell>
          <cell r="AZ1103" t="str">
            <v/>
          </cell>
          <cell r="BA1103" t="str">
            <v/>
          </cell>
          <cell r="BB1103" t="str">
            <v/>
          </cell>
          <cell r="BC1103" t="str">
            <v/>
          </cell>
        </row>
        <row r="1104">
          <cell r="AM1104" t="str">
            <v/>
          </cell>
          <cell r="AQ1104" t="str">
            <v/>
          </cell>
          <cell r="AT1104" t="str">
            <v/>
          </cell>
          <cell r="AW1104" t="str">
            <v/>
          </cell>
          <cell r="AZ1104" t="str">
            <v/>
          </cell>
          <cell r="BA1104" t="str">
            <v/>
          </cell>
          <cell r="BB1104" t="str">
            <v/>
          </cell>
          <cell r="BC1104" t="str">
            <v/>
          </cell>
        </row>
        <row r="1105">
          <cell r="AM1105" t="str">
            <v/>
          </cell>
          <cell r="AQ1105" t="str">
            <v/>
          </cell>
          <cell r="AT1105" t="str">
            <v/>
          </cell>
          <cell r="AW1105" t="str">
            <v/>
          </cell>
          <cell r="AZ1105" t="str">
            <v/>
          </cell>
          <cell r="BA1105" t="str">
            <v/>
          </cell>
          <cell r="BB1105" t="str">
            <v/>
          </cell>
          <cell r="BC1105" t="str">
            <v/>
          </cell>
        </row>
        <row r="1106">
          <cell r="AM1106" t="str">
            <v/>
          </cell>
          <cell r="AQ1106" t="str">
            <v/>
          </cell>
          <cell r="AT1106" t="str">
            <v/>
          </cell>
          <cell r="AW1106" t="str">
            <v/>
          </cell>
          <cell r="AZ1106" t="str">
            <v/>
          </cell>
          <cell r="BA1106" t="str">
            <v/>
          </cell>
          <cell r="BB1106" t="str">
            <v/>
          </cell>
          <cell r="BC1106" t="str">
            <v/>
          </cell>
        </row>
        <row r="1107">
          <cell r="AM1107" t="str">
            <v/>
          </cell>
          <cell r="AQ1107" t="str">
            <v/>
          </cell>
          <cell r="AT1107" t="str">
            <v/>
          </cell>
          <cell r="AW1107" t="str">
            <v/>
          </cell>
          <cell r="AZ1107" t="str">
            <v/>
          </cell>
          <cell r="BA1107" t="str">
            <v/>
          </cell>
          <cell r="BB1107" t="str">
            <v/>
          </cell>
          <cell r="BC1107" t="str">
            <v/>
          </cell>
        </row>
        <row r="1108">
          <cell r="AM1108" t="str">
            <v/>
          </cell>
          <cell r="AQ1108" t="str">
            <v/>
          </cell>
          <cell r="AT1108" t="str">
            <v/>
          </cell>
          <cell r="AW1108" t="str">
            <v/>
          </cell>
          <cell r="AZ1108" t="str">
            <v/>
          </cell>
          <cell r="BA1108" t="str">
            <v/>
          </cell>
          <cell r="BB1108" t="str">
            <v/>
          </cell>
          <cell r="BC1108" t="str">
            <v/>
          </cell>
        </row>
        <row r="1109">
          <cell r="AM1109" t="str">
            <v/>
          </cell>
          <cell r="AQ1109" t="str">
            <v/>
          </cell>
          <cell r="AT1109" t="str">
            <v/>
          </cell>
          <cell r="AW1109" t="str">
            <v/>
          </cell>
          <cell r="AZ1109" t="str">
            <v/>
          </cell>
          <cell r="BA1109" t="str">
            <v/>
          </cell>
          <cell r="BB1109" t="str">
            <v/>
          </cell>
          <cell r="BC1109" t="str">
            <v/>
          </cell>
        </row>
        <row r="1110">
          <cell r="AM1110">
            <v>21215.67</v>
          </cell>
          <cell r="AQ1110">
            <v>2</v>
          </cell>
          <cell r="AT1110" t="str">
            <v>СМР</v>
          </cell>
          <cell r="AW1110">
            <v>40442</v>
          </cell>
          <cell r="AZ1110" t="str">
            <v>8.2010</v>
          </cell>
          <cell r="BA1110" t="str">
            <v>9.2010</v>
          </cell>
          <cell r="BB1110" t="str">
            <v/>
          </cell>
          <cell r="BC1110" t="str">
            <v>3.2010</v>
          </cell>
        </row>
        <row r="1111">
          <cell r="AM1111">
            <v>1994452.8</v>
          </cell>
          <cell r="AQ1111">
            <v>2</v>
          </cell>
          <cell r="AT1111" t="str">
            <v>СМР</v>
          </cell>
          <cell r="AW1111">
            <v>40464</v>
          </cell>
          <cell r="AZ1111" t="str">
            <v>9.2010</v>
          </cell>
          <cell r="BA1111" t="str">
            <v>10.2010</v>
          </cell>
          <cell r="BB1111" t="str">
            <v/>
          </cell>
          <cell r="BC1111" t="str">
            <v>4.2010</v>
          </cell>
        </row>
        <row r="1112">
          <cell r="AM1112">
            <v>25397.24</v>
          </cell>
          <cell r="AQ1112">
            <v>2</v>
          </cell>
          <cell r="AT1112" t="str">
            <v>СМР</v>
          </cell>
          <cell r="AW1112">
            <v>40540</v>
          </cell>
          <cell r="AZ1112" t="str">
            <v>12.2010</v>
          </cell>
          <cell r="BA1112" t="str">
            <v>12.2010</v>
          </cell>
          <cell r="BB1112" t="str">
            <v/>
          </cell>
          <cell r="BC1112" t="str">
            <v>4.2010</v>
          </cell>
        </row>
        <row r="1113">
          <cell r="AM1113">
            <v>51467.19</v>
          </cell>
          <cell r="AQ1113">
            <v>2</v>
          </cell>
          <cell r="AT1113" t="str">
            <v>СМР</v>
          </cell>
          <cell r="AW1113">
            <v>40495</v>
          </cell>
          <cell r="AZ1113" t="str">
            <v>10.2010</v>
          </cell>
          <cell r="BA1113" t="str">
            <v>11.2010</v>
          </cell>
          <cell r="BB1113" t="str">
            <v/>
          </cell>
          <cell r="BC1113" t="str">
            <v>4.2010</v>
          </cell>
        </row>
        <row r="1114">
          <cell r="AM1114" t="str">
            <v/>
          </cell>
          <cell r="AQ1114" t="str">
            <v/>
          </cell>
          <cell r="AT1114" t="str">
            <v/>
          </cell>
          <cell r="AW1114" t="str">
            <v/>
          </cell>
          <cell r="AZ1114" t="str">
            <v/>
          </cell>
          <cell r="BA1114" t="str">
            <v/>
          </cell>
          <cell r="BB1114" t="str">
            <v/>
          </cell>
          <cell r="BC1114" t="str">
            <v/>
          </cell>
        </row>
        <row r="1115">
          <cell r="AM1115" t="str">
            <v/>
          </cell>
          <cell r="AQ1115" t="str">
            <v/>
          </cell>
          <cell r="AT1115" t="str">
            <v/>
          </cell>
          <cell r="AW1115" t="str">
            <v/>
          </cell>
          <cell r="AZ1115" t="str">
            <v/>
          </cell>
          <cell r="BA1115" t="str">
            <v/>
          </cell>
          <cell r="BB1115" t="str">
            <v/>
          </cell>
          <cell r="BC1115" t="str">
            <v/>
          </cell>
        </row>
        <row r="1116">
          <cell r="AM1116" t="str">
            <v/>
          </cell>
          <cell r="AQ1116" t="str">
            <v/>
          </cell>
          <cell r="AT1116" t="str">
            <v/>
          </cell>
          <cell r="AW1116" t="str">
            <v/>
          </cell>
          <cell r="AZ1116" t="str">
            <v/>
          </cell>
          <cell r="BA1116" t="str">
            <v/>
          </cell>
          <cell r="BB1116" t="str">
            <v/>
          </cell>
          <cell r="BC1116" t="str">
            <v/>
          </cell>
        </row>
        <row r="1117">
          <cell r="AM1117" t="str">
            <v/>
          </cell>
          <cell r="AQ1117">
            <v>10</v>
          </cell>
          <cell r="AT1117" t="str">
            <v>СМР</v>
          </cell>
          <cell r="AW1117" t="str">
            <v/>
          </cell>
          <cell r="AZ1117" t="str">
            <v/>
          </cell>
          <cell r="BA1117" t="str">
            <v/>
          </cell>
          <cell r="BB1117" t="str">
            <v/>
          </cell>
          <cell r="BC1117" t="str">
            <v/>
          </cell>
        </row>
        <row r="1118">
          <cell r="AM1118" t="str">
            <v/>
          </cell>
          <cell r="AQ1118" t="str">
            <v/>
          </cell>
          <cell r="AT1118" t="str">
            <v/>
          </cell>
          <cell r="AW1118" t="str">
            <v/>
          </cell>
          <cell r="AZ1118" t="str">
            <v/>
          </cell>
          <cell r="BA1118" t="str">
            <v/>
          </cell>
          <cell r="BB1118" t="str">
            <v/>
          </cell>
          <cell r="BC1118" t="str">
            <v/>
          </cell>
        </row>
        <row r="1119">
          <cell r="AM1119">
            <v>1630980.6</v>
          </cell>
          <cell r="AQ1119">
            <v>10</v>
          </cell>
          <cell r="AT1119" t="str">
            <v>СМР</v>
          </cell>
          <cell r="AW1119">
            <v>40681</v>
          </cell>
          <cell r="AZ1119" t="str">
            <v>4.2011</v>
          </cell>
          <cell r="BA1119" t="str">
            <v>5.2011</v>
          </cell>
          <cell r="BB1119" t="str">
            <v>5.2011</v>
          </cell>
          <cell r="BC1119" t="str">
            <v>2.2011</v>
          </cell>
        </row>
        <row r="1120">
          <cell r="AM1120">
            <v>534330.43000000005</v>
          </cell>
          <cell r="AQ1120">
            <v>10</v>
          </cell>
          <cell r="AT1120" t="str">
            <v>СМР</v>
          </cell>
          <cell r="AW1120">
            <v>40681</v>
          </cell>
          <cell r="AZ1120" t="str">
            <v>4.2011</v>
          </cell>
          <cell r="BA1120" t="str">
            <v>5.2011</v>
          </cell>
          <cell r="BB1120" t="str">
            <v>5.2011</v>
          </cell>
          <cell r="BC1120" t="str">
            <v>2.2011</v>
          </cell>
        </row>
        <row r="1121">
          <cell r="AM1121">
            <v>1425639.3</v>
          </cell>
          <cell r="AQ1121">
            <v>10</v>
          </cell>
          <cell r="AT1121" t="str">
            <v>СМР</v>
          </cell>
          <cell r="AW1121">
            <v>40681</v>
          </cell>
          <cell r="AZ1121" t="str">
            <v>4.2011</v>
          </cell>
          <cell r="BA1121" t="str">
            <v>5.2011</v>
          </cell>
          <cell r="BB1121" t="str">
            <v>5.2011</v>
          </cell>
          <cell r="BC1121" t="str">
            <v>2.2011</v>
          </cell>
        </row>
        <row r="1122">
          <cell r="AM1122">
            <v>66909.350000000006</v>
          </cell>
          <cell r="AQ1122">
            <v>10</v>
          </cell>
          <cell r="AT1122" t="str">
            <v>СМР</v>
          </cell>
          <cell r="AW1122">
            <v>40681</v>
          </cell>
          <cell r="AZ1122" t="str">
            <v>4.2011</v>
          </cell>
          <cell r="BA1122" t="str">
            <v>5.2011</v>
          </cell>
          <cell r="BB1122" t="str">
            <v>5.2011</v>
          </cell>
          <cell r="BC1122" t="str">
            <v>2.2011</v>
          </cell>
        </row>
        <row r="1123">
          <cell r="AM1123">
            <v>177534.42</v>
          </cell>
          <cell r="AQ1123">
            <v>10</v>
          </cell>
          <cell r="AT1123" t="str">
            <v>СМР</v>
          </cell>
          <cell r="AW1123">
            <v>40681</v>
          </cell>
          <cell r="AZ1123" t="str">
            <v>4.2011</v>
          </cell>
          <cell r="BA1123" t="str">
            <v>5.2011</v>
          </cell>
          <cell r="BB1123" t="str">
            <v>5.2011</v>
          </cell>
          <cell r="BC1123" t="str">
            <v>2.2011</v>
          </cell>
        </row>
        <row r="1124">
          <cell r="AM1124">
            <v>185021.18</v>
          </cell>
          <cell r="AQ1124">
            <v>10</v>
          </cell>
          <cell r="AT1124" t="str">
            <v>СМР</v>
          </cell>
          <cell r="AW1124">
            <v>40681</v>
          </cell>
          <cell r="AZ1124" t="str">
            <v>4.2011</v>
          </cell>
          <cell r="BA1124" t="str">
            <v>5.2011</v>
          </cell>
          <cell r="BB1124" t="str">
            <v>5.2011</v>
          </cell>
          <cell r="BC1124" t="str">
            <v>2.2011</v>
          </cell>
        </row>
        <row r="1125">
          <cell r="AM1125">
            <v>154799.1</v>
          </cell>
          <cell r="AQ1125">
            <v>10</v>
          </cell>
          <cell r="AT1125" t="str">
            <v>СМР</v>
          </cell>
          <cell r="AW1125">
            <v>40681</v>
          </cell>
          <cell r="AZ1125" t="str">
            <v>4.2011</v>
          </cell>
          <cell r="BA1125" t="str">
            <v>5.2011</v>
          </cell>
          <cell r="BB1125" t="str">
            <v>5.2011</v>
          </cell>
          <cell r="BC1125" t="str">
            <v>2.2011</v>
          </cell>
        </row>
        <row r="1126">
          <cell r="AM1126" t="str">
            <v/>
          </cell>
          <cell r="AQ1126" t="str">
            <v/>
          </cell>
          <cell r="AT1126" t="str">
            <v/>
          </cell>
          <cell r="AW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</row>
        <row r="1127">
          <cell r="AM1127" t="str">
            <v/>
          </cell>
          <cell r="AQ1127" t="str">
            <v/>
          </cell>
          <cell r="AT1127" t="str">
            <v/>
          </cell>
          <cell r="AW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</row>
        <row r="1128">
          <cell r="AM1128" t="str">
            <v/>
          </cell>
          <cell r="AQ1128" t="str">
            <v/>
          </cell>
          <cell r="AT1128" t="str">
            <v/>
          </cell>
          <cell r="AW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</row>
        <row r="1129">
          <cell r="AM1129" t="str">
            <v/>
          </cell>
          <cell r="AQ1129" t="str">
            <v/>
          </cell>
          <cell r="AT1129" t="str">
            <v/>
          </cell>
          <cell r="AW1129" t="str">
            <v/>
          </cell>
          <cell r="AZ1129" t="str">
            <v/>
          </cell>
          <cell r="BA1129" t="str">
            <v/>
          </cell>
          <cell r="BB1129" t="str">
            <v/>
          </cell>
          <cell r="BC1129" t="str">
            <v/>
          </cell>
        </row>
        <row r="1130">
          <cell r="AM1130" t="str">
            <v/>
          </cell>
          <cell r="AQ1130" t="str">
            <v/>
          </cell>
          <cell r="AT1130" t="str">
            <v/>
          </cell>
          <cell r="AW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</row>
        <row r="1131">
          <cell r="AM1131" t="str">
            <v/>
          </cell>
          <cell r="AQ1131" t="str">
            <v/>
          </cell>
          <cell r="AT1131" t="str">
            <v/>
          </cell>
          <cell r="AW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</row>
        <row r="1132">
          <cell r="AM1132">
            <v>2041983.27</v>
          </cell>
          <cell r="AQ1132">
            <v>10</v>
          </cell>
          <cell r="AT1132" t="str">
            <v>СМР</v>
          </cell>
          <cell r="AW1132">
            <v>40711</v>
          </cell>
          <cell r="AZ1132" t="str">
            <v>6.2011</v>
          </cell>
          <cell r="BA1132" t="str">
            <v>6.2011</v>
          </cell>
          <cell r="BB1132" t="str">
            <v>1.1900</v>
          </cell>
          <cell r="BC1132" t="str">
            <v>2.2011</v>
          </cell>
        </row>
        <row r="1133">
          <cell r="AM1133" t="str">
            <v/>
          </cell>
          <cell r="AQ1133" t="str">
            <v/>
          </cell>
          <cell r="AT1133" t="str">
            <v/>
          </cell>
          <cell r="AW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</row>
        <row r="1134">
          <cell r="AM1134" t="str">
            <v/>
          </cell>
          <cell r="AQ1134" t="str">
            <v/>
          </cell>
          <cell r="AT1134" t="str">
            <v/>
          </cell>
          <cell r="AW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</row>
        <row r="1135">
          <cell r="AM1135" t="str">
            <v/>
          </cell>
          <cell r="AQ1135" t="str">
            <v/>
          </cell>
          <cell r="AT1135" t="str">
            <v/>
          </cell>
          <cell r="AW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</row>
        <row r="1136">
          <cell r="AM1136" t="str">
            <v/>
          </cell>
          <cell r="AQ1136" t="str">
            <v/>
          </cell>
          <cell r="AT1136" t="str">
            <v/>
          </cell>
          <cell r="AW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</row>
        <row r="1137">
          <cell r="AM1137" t="str">
            <v/>
          </cell>
          <cell r="AQ1137" t="str">
            <v/>
          </cell>
          <cell r="AT1137" t="str">
            <v/>
          </cell>
          <cell r="AW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</row>
        <row r="1138">
          <cell r="AM1138" t="str">
            <v/>
          </cell>
          <cell r="AQ1138" t="str">
            <v/>
          </cell>
          <cell r="AT1138" t="str">
            <v/>
          </cell>
          <cell r="AW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</row>
        <row r="1139">
          <cell r="AM1139">
            <v>140984.13</v>
          </cell>
          <cell r="AQ1139">
            <v>16</v>
          </cell>
          <cell r="AT1139" t="str">
            <v>СМР</v>
          </cell>
          <cell r="AW1139" t="str">
            <v>не принят нет обоснования стоимости материалов</v>
          </cell>
          <cell r="AZ1139" t="e">
            <v>#VALUE!</v>
          </cell>
          <cell r="BA1139" t="e">
            <v>#VALUE!</v>
          </cell>
          <cell r="BB1139" t="str">
            <v/>
          </cell>
          <cell r="BC1139" t="e">
            <v>#VALUE!</v>
          </cell>
        </row>
        <row r="1140">
          <cell r="AM1140">
            <v>437881.17</v>
          </cell>
          <cell r="AQ1140">
            <v>16</v>
          </cell>
          <cell r="AT1140" t="str">
            <v>СМР</v>
          </cell>
          <cell r="AW1140">
            <v>40711</v>
          </cell>
          <cell r="AZ1140" t="str">
            <v>6.2011</v>
          </cell>
          <cell r="BA1140" t="str">
            <v>6.2011</v>
          </cell>
          <cell r="BB1140" t="str">
            <v>1.1900</v>
          </cell>
          <cell r="BC1140" t="str">
            <v>2.2011</v>
          </cell>
        </row>
        <row r="1141">
          <cell r="AM1141">
            <v>123075.11</v>
          </cell>
          <cell r="AQ1141">
            <v>16</v>
          </cell>
          <cell r="AT1141" t="str">
            <v>СМР</v>
          </cell>
          <cell r="AW1141">
            <v>40711</v>
          </cell>
          <cell r="AZ1141" t="str">
            <v>6.2011</v>
          </cell>
          <cell r="BA1141" t="str">
            <v>6.2011</v>
          </cell>
          <cell r="BB1141" t="str">
            <v>1.1900</v>
          </cell>
          <cell r="BC1141" t="str">
            <v>2.2011</v>
          </cell>
        </row>
        <row r="1142">
          <cell r="AM1142" t="str">
            <v/>
          </cell>
          <cell r="AQ1142" t="str">
            <v/>
          </cell>
          <cell r="AT1142" t="str">
            <v/>
          </cell>
          <cell r="AW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</row>
        <row r="1143">
          <cell r="AM1143" t="str">
            <v/>
          </cell>
          <cell r="AQ1143" t="str">
            <v/>
          </cell>
          <cell r="AT1143" t="str">
            <v/>
          </cell>
          <cell r="AW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</row>
        <row r="1144">
          <cell r="AM1144">
            <v>133409.82</v>
          </cell>
          <cell r="AQ1144">
            <v>16</v>
          </cell>
          <cell r="AT1144" t="str">
            <v>СМР</v>
          </cell>
          <cell r="AW1144">
            <v>40686</v>
          </cell>
          <cell r="AZ1144" t="str">
            <v>5.2011</v>
          </cell>
          <cell r="BA1144" t="str">
            <v>5.2011</v>
          </cell>
          <cell r="BB1144" t="str">
            <v>6.2011</v>
          </cell>
          <cell r="BC1144" t="str">
            <v>2.2011</v>
          </cell>
        </row>
        <row r="1145">
          <cell r="AM1145" t="str">
            <v/>
          </cell>
          <cell r="AQ1145" t="str">
            <v/>
          </cell>
          <cell r="AT1145" t="str">
            <v/>
          </cell>
          <cell r="AW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</row>
        <row r="1146">
          <cell r="AM1146">
            <v>133409.82</v>
          </cell>
          <cell r="AQ1146">
            <v>16</v>
          </cell>
          <cell r="AT1146" t="str">
            <v>СМР</v>
          </cell>
          <cell r="AW1146">
            <v>40686</v>
          </cell>
          <cell r="AZ1146" t="str">
            <v>5.2011</v>
          </cell>
          <cell r="BA1146" t="str">
            <v>5.2011</v>
          </cell>
          <cell r="BB1146" t="str">
            <v>6.2011</v>
          </cell>
          <cell r="BC1146" t="str">
            <v>2.2011</v>
          </cell>
        </row>
        <row r="1147">
          <cell r="AM1147" t="str">
            <v/>
          </cell>
          <cell r="AQ1147" t="str">
            <v/>
          </cell>
          <cell r="AT1147" t="str">
            <v/>
          </cell>
          <cell r="AW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</row>
        <row r="1148">
          <cell r="AM1148" t="str">
            <v/>
          </cell>
          <cell r="AQ1148" t="str">
            <v/>
          </cell>
          <cell r="AT1148" t="str">
            <v/>
          </cell>
          <cell r="AW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</row>
        <row r="1149">
          <cell r="AM1149" t="str">
            <v/>
          </cell>
          <cell r="AQ1149" t="str">
            <v/>
          </cell>
          <cell r="AT1149" t="str">
            <v/>
          </cell>
          <cell r="AW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</row>
        <row r="1150">
          <cell r="AM1150" t="str">
            <v/>
          </cell>
          <cell r="AQ1150" t="str">
            <v/>
          </cell>
          <cell r="AT1150" t="str">
            <v/>
          </cell>
          <cell r="AW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</row>
        <row r="1151">
          <cell r="AM1151">
            <v>1192286.06</v>
          </cell>
          <cell r="AQ1151">
            <v>16</v>
          </cell>
          <cell r="AT1151" t="str">
            <v>СМР</v>
          </cell>
          <cell r="AW1151" t="str">
            <v>не принят нет обоснования стоимости материалов</v>
          </cell>
          <cell r="AZ1151" t="e">
            <v>#VALUE!</v>
          </cell>
          <cell r="BA1151" t="e">
            <v>#VALUE!</v>
          </cell>
          <cell r="BB1151" t="str">
            <v/>
          </cell>
          <cell r="BC1151" t="e">
            <v>#VALUE!</v>
          </cell>
        </row>
        <row r="1152">
          <cell r="AM1152" t="str">
            <v/>
          </cell>
          <cell r="AQ1152" t="str">
            <v/>
          </cell>
          <cell r="AT1152" t="str">
            <v/>
          </cell>
          <cell r="AW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</row>
        <row r="1153">
          <cell r="AQ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</row>
        <row r="1154">
          <cell r="AQ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</row>
        <row r="1155">
          <cell r="AM1155" t="str">
            <v/>
          </cell>
          <cell r="AQ1155" t="str">
            <v/>
          </cell>
          <cell r="AT1155" t="str">
            <v/>
          </cell>
          <cell r="AW1155" t="str">
            <v/>
          </cell>
          <cell r="AZ1155" t="str">
            <v/>
          </cell>
          <cell r="BA1155" t="str">
            <v/>
          </cell>
          <cell r="BB1155" t="str">
            <v/>
          </cell>
          <cell r="BC1155" t="str">
            <v/>
          </cell>
        </row>
        <row r="1156">
          <cell r="AQ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</row>
        <row r="1157">
          <cell r="AQ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</row>
        <row r="1158">
          <cell r="AM1158" t="str">
            <v/>
          </cell>
          <cell r="AQ1158" t="str">
            <v/>
          </cell>
          <cell r="AT1158" t="str">
            <v/>
          </cell>
          <cell r="AW1158" t="str">
            <v/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</row>
        <row r="1159">
          <cell r="AM1159" t="str">
            <v/>
          </cell>
          <cell r="AQ1159" t="str">
            <v/>
          </cell>
          <cell r="AT1159" t="str">
            <v/>
          </cell>
          <cell r="AW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</row>
        <row r="1160">
          <cell r="AM1160" t="str">
            <v/>
          </cell>
          <cell r="AQ1160" t="str">
            <v/>
          </cell>
          <cell r="AT1160" t="str">
            <v/>
          </cell>
          <cell r="AW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</row>
        <row r="1161">
          <cell r="AM1161" t="str">
            <v/>
          </cell>
          <cell r="AQ1161" t="str">
            <v/>
          </cell>
          <cell r="AT1161" t="str">
            <v/>
          </cell>
          <cell r="AW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</row>
        <row r="1162">
          <cell r="AM1162" t="str">
            <v/>
          </cell>
          <cell r="AQ1162" t="str">
            <v/>
          </cell>
          <cell r="AT1162" t="str">
            <v/>
          </cell>
          <cell r="AW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</row>
        <row r="1163">
          <cell r="AQ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</row>
        <row r="1164">
          <cell r="AQ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</row>
        <row r="1165">
          <cell r="AQ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</row>
        <row r="1166">
          <cell r="AQ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</row>
        <row r="1167">
          <cell r="AQ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</row>
        <row r="1168">
          <cell r="AQ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</row>
        <row r="1169">
          <cell r="AQ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</row>
        <row r="1170">
          <cell r="AM1170" t="str">
            <v/>
          </cell>
          <cell r="AQ1170" t="str">
            <v/>
          </cell>
          <cell r="AT1170" t="str">
            <v/>
          </cell>
          <cell r="AW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</row>
        <row r="1171">
          <cell r="AM1171">
            <v>1931918.91</v>
          </cell>
          <cell r="AQ1171">
            <v>16</v>
          </cell>
          <cell r="AT1171" t="str">
            <v>СМР</v>
          </cell>
          <cell r="AW1171">
            <v>40711</v>
          </cell>
          <cell r="AZ1171" t="str">
            <v>6.2011</v>
          </cell>
          <cell r="BA1171" t="str">
            <v>6.2011</v>
          </cell>
          <cell r="BB1171" t="str">
            <v>1.1900</v>
          </cell>
          <cell r="BC1171" t="str">
            <v>2.2011</v>
          </cell>
        </row>
        <row r="1172">
          <cell r="AM1172" t="str">
            <v/>
          </cell>
          <cell r="AQ1172" t="str">
            <v/>
          </cell>
          <cell r="AT1172" t="str">
            <v/>
          </cell>
          <cell r="AW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</row>
        <row r="1173">
          <cell r="AM1173" t="str">
            <v/>
          </cell>
          <cell r="AQ1173" t="str">
            <v/>
          </cell>
          <cell r="AT1173" t="str">
            <v/>
          </cell>
          <cell r="AW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</row>
        <row r="1174">
          <cell r="AM1174" t="str">
            <v/>
          </cell>
          <cell r="AQ1174" t="str">
            <v/>
          </cell>
          <cell r="AT1174" t="str">
            <v/>
          </cell>
          <cell r="AW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</row>
        <row r="1175">
          <cell r="AM1175" t="str">
            <v/>
          </cell>
          <cell r="AQ1175" t="str">
            <v/>
          </cell>
          <cell r="AT1175" t="str">
            <v/>
          </cell>
          <cell r="AW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</row>
        <row r="1176">
          <cell r="AM1176" t="str">
            <v/>
          </cell>
          <cell r="AQ1176" t="str">
            <v/>
          </cell>
          <cell r="AT1176" t="str">
            <v/>
          </cell>
          <cell r="AW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</row>
        <row r="1177">
          <cell r="AM1177" t="str">
            <v/>
          </cell>
          <cell r="AQ1177" t="str">
            <v/>
          </cell>
          <cell r="AT1177" t="str">
            <v/>
          </cell>
          <cell r="AW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</row>
        <row r="1178">
          <cell r="AM1178" t="str">
            <v/>
          </cell>
          <cell r="AQ1178" t="str">
            <v/>
          </cell>
          <cell r="AT1178" t="str">
            <v/>
          </cell>
          <cell r="AW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</row>
        <row r="1179">
          <cell r="AM1179">
            <v>1369010.43</v>
          </cell>
          <cell r="AQ1179">
            <v>16</v>
          </cell>
          <cell r="AT1179" t="str">
            <v>СМР</v>
          </cell>
          <cell r="AW1179">
            <v>40681</v>
          </cell>
          <cell r="AZ1179" t="str">
            <v>4.2011</v>
          </cell>
          <cell r="BA1179" t="str">
            <v>5.2011</v>
          </cell>
          <cell r="BB1179" t="str">
            <v>5.2011</v>
          </cell>
          <cell r="BC1179" t="str">
            <v>2.2011</v>
          </cell>
        </row>
        <row r="1180">
          <cell r="AM1180" t="str">
            <v/>
          </cell>
          <cell r="AQ1180" t="str">
            <v/>
          </cell>
          <cell r="AT1180" t="str">
            <v/>
          </cell>
          <cell r="AW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</row>
        <row r="1181">
          <cell r="AM1181" t="str">
            <v/>
          </cell>
          <cell r="AQ1181" t="str">
            <v/>
          </cell>
          <cell r="AT1181" t="str">
            <v/>
          </cell>
          <cell r="AW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</row>
        <row r="1182">
          <cell r="AM1182" t="str">
            <v/>
          </cell>
          <cell r="AQ1182" t="str">
            <v/>
          </cell>
          <cell r="AT1182" t="str">
            <v/>
          </cell>
          <cell r="AW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</row>
        <row r="1183">
          <cell r="AM1183" t="str">
            <v/>
          </cell>
          <cell r="AQ1183" t="str">
            <v/>
          </cell>
          <cell r="AT1183" t="str">
            <v/>
          </cell>
          <cell r="AW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</row>
        <row r="1184">
          <cell r="AM1184">
            <v>361240.16</v>
          </cell>
          <cell r="AQ1184">
            <v>16</v>
          </cell>
          <cell r="AT1184" t="str">
            <v>СМР</v>
          </cell>
          <cell r="AW1184">
            <v>40681</v>
          </cell>
          <cell r="AZ1184" t="str">
            <v>4.2011</v>
          </cell>
          <cell r="BA1184" t="str">
            <v>5.2011</v>
          </cell>
          <cell r="BB1184" t="str">
            <v>5.2011</v>
          </cell>
          <cell r="BC1184" t="str">
            <v>2.2011</v>
          </cell>
        </row>
        <row r="1185">
          <cell r="AM1185" t="str">
            <v/>
          </cell>
          <cell r="AQ1185" t="str">
            <v/>
          </cell>
          <cell r="AT1185" t="str">
            <v/>
          </cell>
          <cell r="AW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</row>
        <row r="1186">
          <cell r="AM1186" t="str">
            <v/>
          </cell>
          <cell r="AQ1186" t="str">
            <v/>
          </cell>
          <cell r="AT1186" t="str">
            <v/>
          </cell>
          <cell r="AW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</row>
        <row r="1187">
          <cell r="AM1187" t="str">
            <v/>
          </cell>
          <cell r="AQ1187" t="str">
            <v/>
          </cell>
          <cell r="AT1187" t="str">
            <v/>
          </cell>
          <cell r="AW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</row>
        <row r="1188">
          <cell r="AM1188" t="str">
            <v/>
          </cell>
          <cell r="AQ1188" t="str">
            <v/>
          </cell>
          <cell r="AT1188" t="str">
            <v/>
          </cell>
          <cell r="AW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</row>
        <row r="1189">
          <cell r="AM1189" t="str">
            <v/>
          </cell>
          <cell r="AQ1189" t="str">
            <v/>
          </cell>
          <cell r="AT1189" t="str">
            <v/>
          </cell>
          <cell r="AW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</row>
        <row r="1190">
          <cell r="AM1190" t="str">
            <v/>
          </cell>
          <cell r="AQ1190" t="str">
            <v/>
          </cell>
          <cell r="AT1190" t="str">
            <v/>
          </cell>
          <cell r="AW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</row>
        <row r="1191">
          <cell r="AM1191" t="str">
            <v/>
          </cell>
          <cell r="AQ1191" t="str">
            <v/>
          </cell>
          <cell r="AT1191" t="str">
            <v/>
          </cell>
          <cell r="AW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</row>
        <row r="1192">
          <cell r="AM1192" t="str">
            <v/>
          </cell>
          <cell r="AQ1192" t="str">
            <v/>
          </cell>
          <cell r="AT1192" t="str">
            <v/>
          </cell>
          <cell r="AW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</row>
        <row r="1193">
          <cell r="AM1193">
            <v>851721329.34000003</v>
          </cell>
          <cell r="AQ1193" t="str">
            <v/>
          </cell>
          <cell r="AT1193" t="str">
            <v>Оборудование</v>
          </cell>
          <cell r="AW1193">
            <v>40521</v>
          </cell>
          <cell r="AZ1193" t="str">
            <v>12.2010</v>
          </cell>
          <cell r="BA1193" t="str">
            <v>12.2010</v>
          </cell>
          <cell r="BB1193" t="str">
            <v/>
          </cell>
          <cell r="BC1193" t="str">
            <v>4.2010</v>
          </cell>
        </row>
        <row r="1194">
          <cell r="AM1194">
            <v>138364989.75</v>
          </cell>
          <cell r="AQ1194" t="str">
            <v/>
          </cell>
          <cell r="AT1194" t="str">
            <v>Оборудование</v>
          </cell>
          <cell r="AW1194">
            <v>40521</v>
          </cell>
          <cell r="AZ1194" t="str">
            <v>12.2010</v>
          </cell>
          <cell r="BA1194" t="str">
            <v>12.2010</v>
          </cell>
          <cell r="BB1194" t="str">
            <v/>
          </cell>
          <cell r="BC1194" t="str">
            <v>4.2010</v>
          </cell>
        </row>
        <row r="1195">
          <cell r="AM1195">
            <v>14016080</v>
          </cell>
          <cell r="AQ1195" t="str">
            <v/>
          </cell>
          <cell r="AT1195" t="str">
            <v>Оборудование</v>
          </cell>
          <cell r="AW1195">
            <v>40521</v>
          </cell>
          <cell r="AZ1195" t="str">
            <v>12.2010</v>
          </cell>
          <cell r="BA1195" t="str">
            <v>12.2010</v>
          </cell>
          <cell r="BB1195" t="str">
            <v/>
          </cell>
          <cell r="BC1195" t="str">
            <v>4.2010</v>
          </cell>
        </row>
        <row r="1196">
          <cell r="AM1196">
            <v>31440324</v>
          </cell>
          <cell r="AQ1196" t="str">
            <v/>
          </cell>
          <cell r="AT1196" t="str">
            <v>Оборудование</v>
          </cell>
          <cell r="AW1196">
            <v>40602</v>
          </cell>
          <cell r="AZ1196" t="str">
            <v>2.2011</v>
          </cell>
          <cell r="BA1196" t="str">
            <v>2.2011</v>
          </cell>
          <cell r="BB1196" t="str">
            <v>3.2011</v>
          </cell>
          <cell r="BC1196" t="str">
            <v>1.2011</v>
          </cell>
        </row>
        <row r="1197">
          <cell r="AM1197" t="str">
            <v/>
          </cell>
          <cell r="AQ1197" t="str">
            <v/>
          </cell>
          <cell r="AT1197" t="str">
            <v/>
          </cell>
          <cell r="AW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</row>
        <row r="1198">
          <cell r="AM1198" t="str">
            <v/>
          </cell>
          <cell r="AQ1198" t="str">
            <v/>
          </cell>
          <cell r="AT1198" t="str">
            <v/>
          </cell>
          <cell r="AW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</row>
        <row r="1199">
          <cell r="AM1199" t="str">
            <v/>
          </cell>
          <cell r="AQ1199" t="str">
            <v/>
          </cell>
          <cell r="AT1199" t="str">
            <v/>
          </cell>
          <cell r="AW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</row>
        <row r="1200">
          <cell r="AM1200" t="str">
            <v/>
          </cell>
          <cell r="AQ1200" t="str">
            <v/>
          </cell>
          <cell r="AT1200" t="str">
            <v/>
          </cell>
          <cell r="AW1200" t="str">
            <v/>
          </cell>
          <cell r="AZ1200" t="str">
            <v/>
          </cell>
          <cell r="BA1200" t="str">
            <v/>
          </cell>
          <cell r="BB1200" t="str">
            <v/>
          </cell>
          <cell r="BC1200" t="str">
            <v/>
          </cell>
        </row>
        <row r="1201">
          <cell r="AM1201" t="str">
            <v/>
          </cell>
          <cell r="AQ1201" t="str">
            <v/>
          </cell>
          <cell r="AT1201" t="str">
            <v/>
          </cell>
          <cell r="AW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</row>
        <row r="1202">
          <cell r="AM1202" t="str">
            <v/>
          </cell>
          <cell r="AQ1202" t="str">
            <v/>
          </cell>
          <cell r="AT1202" t="str">
            <v/>
          </cell>
          <cell r="AW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</row>
        <row r="1203">
          <cell r="AM1203" t="str">
            <v/>
          </cell>
          <cell r="AQ1203" t="str">
            <v/>
          </cell>
          <cell r="AT1203" t="str">
            <v/>
          </cell>
          <cell r="AW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</row>
        <row r="1204">
          <cell r="AM1204" t="str">
            <v/>
          </cell>
          <cell r="AQ1204" t="str">
            <v/>
          </cell>
          <cell r="AT1204" t="str">
            <v/>
          </cell>
          <cell r="AW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</row>
        <row r="1205">
          <cell r="AM1205">
            <v>985115571.63</v>
          </cell>
          <cell r="AQ1205" t="str">
            <v/>
          </cell>
          <cell r="AT1205" t="str">
            <v>Оборудование</v>
          </cell>
          <cell r="AW1205">
            <v>40521</v>
          </cell>
          <cell r="AZ1205" t="str">
            <v>12.2010</v>
          </cell>
          <cell r="BA1205" t="str">
            <v>12.2010</v>
          </cell>
          <cell r="BB1205" t="str">
            <v/>
          </cell>
          <cell r="BC1205" t="str">
            <v>4.2010</v>
          </cell>
        </row>
        <row r="1206">
          <cell r="AM1206">
            <v>13945712</v>
          </cell>
          <cell r="AQ1206" t="str">
            <v/>
          </cell>
          <cell r="AT1206" t="str">
            <v>Оборудование</v>
          </cell>
          <cell r="AW1206">
            <v>40521</v>
          </cell>
          <cell r="AZ1206" t="str">
            <v>12.2010</v>
          </cell>
          <cell r="BA1206" t="str">
            <v>12.2010</v>
          </cell>
          <cell r="BB1206" t="str">
            <v/>
          </cell>
          <cell r="BC1206" t="str">
            <v>4.2010</v>
          </cell>
        </row>
        <row r="1207">
          <cell r="AM1207">
            <v>31440324</v>
          </cell>
          <cell r="AQ1207" t="str">
            <v/>
          </cell>
          <cell r="AT1207" t="str">
            <v>Оборудование</v>
          </cell>
          <cell r="AW1207">
            <v>40602</v>
          </cell>
          <cell r="AZ1207" t="str">
            <v>2.2011</v>
          </cell>
          <cell r="BA1207" t="str">
            <v>2.2011</v>
          </cell>
          <cell r="BB1207" t="str">
            <v>3.2011</v>
          </cell>
          <cell r="BC1207" t="str">
            <v>1.2011</v>
          </cell>
        </row>
        <row r="1208">
          <cell r="AM1208" t="str">
            <v/>
          </cell>
          <cell r="AQ1208" t="str">
            <v/>
          </cell>
          <cell r="AT1208" t="str">
            <v/>
          </cell>
          <cell r="AW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</row>
        <row r="1209">
          <cell r="AM1209" t="str">
            <v/>
          </cell>
          <cell r="AQ1209" t="str">
            <v/>
          </cell>
          <cell r="AT1209" t="str">
            <v/>
          </cell>
          <cell r="AW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</row>
        <row r="1210">
          <cell r="AM1210" t="str">
            <v/>
          </cell>
          <cell r="AQ1210" t="str">
            <v/>
          </cell>
          <cell r="AT1210" t="str">
            <v/>
          </cell>
          <cell r="AW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</row>
        <row r="1211">
          <cell r="AM1211" t="str">
            <v/>
          </cell>
          <cell r="AQ1211" t="str">
            <v/>
          </cell>
          <cell r="AT1211" t="str">
            <v/>
          </cell>
          <cell r="AW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</row>
        <row r="1212">
          <cell r="AM1212" t="str">
            <v/>
          </cell>
          <cell r="AQ1212" t="str">
            <v/>
          </cell>
          <cell r="AT1212" t="str">
            <v/>
          </cell>
          <cell r="AW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</row>
        <row r="1213">
          <cell r="AM1213" t="str">
            <v/>
          </cell>
          <cell r="AQ1213" t="str">
            <v/>
          </cell>
          <cell r="AT1213" t="str">
            <v/>
          </cell>
          <cell r="AW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</row>
        <row r="1214">
          <cell r="AM1214" t="str">
            <v/>
          </cell>
          <cell r="AQ1214" t="str">
            <v/>
          </cell>
          <cell r="AT1214" t="str">
            <v/>
          </cell>
          <cell r="AW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</row>
        <row r="1215">
          <cell r="AM1215" t="str">
            <v/>
          </cell>
          <cell r="AQ1215" t="str">
            <v/>
          </cell>
          <cell r="AT1215" t="str">
            <v/>
          </cell>
          <cell r="AW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</row>
        <row r="1216">
          <cell r="AM1216">
            <v>964154023.44000006</v>
          </cell>
          <cell r="AQ1216" t="str">
            <v/>
          </cell>
          <cell r="AT1216" t="str">
            <v>Оборудование</v>
          </cell>
          <cell r="AW1216">
            <v>40602</v>
          </cell>
          <cell r="AZ1216" t="str">
            <v>2.2011</v>
          </cell>
          <cell r="BA1216" t="str">
            <v>2.2011</v>
          </cell>
          <cell r="BB1216" t="str">
            <v>3.2011</v>
          </cell>
          <cell r="BC1216" t="str">
            <v>1.2011</v>
          </cell>
        </row>
        <row r="1217">
          <cell r="AM1217">
            <v>31290891.600000001</v>
          </cell>
          <cell r="AQ1217" t="str">
            <v/>
          </cell>
          <cell r="AT1217" t="str">
            <v>Оборудование</v>
          </cell>
          <cell r="AW1217">
            <v>40602</v>
          </cell>
          <cell r="AZ1217" t="str">
            <v>2.2011</v>
          </cell>
          <cell r="BA1217" t="str">
            <v>2.2011</v>
          </cell>
          <cell r="BB1217" t="str">
            <v>3.2011</v>
          </cell>
          <cell r="BC1217" t="str">
            <v>1.2011</v>
          </cell>
        </row>
        <row r="1218">
          <cell r="AM1218" t="str">
            <v/>
          </cell>
          <cell r="AQ1218" t="str">
            <v/>
          </cell>
          <cell r="AT1218" t="str">
            <v/>
          </cell>
          <cell r="AW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</row>
        <row r="1219">
          <cell r="AM1219" t="str">
            <v/>
          </cell>
          <cell r="AQ1219" t="str">
            <v/>
          </cell>
          <cell r="AT1219" t="str">
            <v/>
          </cell>
          <cell r="AW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</row>
        <row r="1220">
          <cell r="AM1220" t="str">
            <v/>
          </cell>
          <cell r="AQ1220" t="str">
            <v/>
          </cell>
          <cell r="AT1220" t="str">
            <v/>
          </cell>
          <cell r="AW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</row>
        <row r="1221">
          <cell r="AM1221" t="str">
            <v/>
          </cell>
          <cell r="AQ1221" t="str">
            <v/>
          </cell>
          <cell r="AT1221" t="str">
            <v/>
          </cell>
          <cell r="AW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</row>
        <row r="1222">
          <cell r="AM1222" t="str">
            <v/>
          </cell>
          <cell r="AQ1222" t="str">
            <v/>
          </cell>
          <cell r="AT1222" t="str">
            <v/>
          </cell>
          <cell r="AW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</row>
        <row r="1223">
          <cell r="AM1223" t="str">
            <v/>
          </cell>
          <cell r="AQ1223" t="str">
            <v/>
          </cell>
          <cell r="AT1223" t="str">
            <v/>
          </cell>
          <cell r="AW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</row>
        <row r="1224">
          <cell r="AM1224" t="str">
            <v/>
          </cell>
          <cell r="AQ1224" t="str">
            <v/>
          </cell>
          <cell r="AT1224" t="str">
            <v/>
          </cell>
          <cell r="AW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</row>
        <row r="1225">
          <cell r="AM1225" t="str">
            <v/>
          </cell>
          <cell r="AQ1225" t="str">
            <v/>
          </cell>
          <cell r="AT1225" t="str">
            <v/>
          </cell>
          <cell r="AW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</row>
        <row r="1226">
          <cell r="AM1226">
            <v>968075273.10000002</v>
          </cell>
          <cell r="AQ1226" t="str">
            <v/>
          </cell>
          <cell r="AT1226" t="str">
            <v>Оборудование</v>
          </cell>
          <cell r="AW1226">
            <v>40633</v>
          </cell>
          <cell r="AZ1226" t="str">
            <v>3.2011</v>
          </cell>
          <cell r="BA1226" t="str">
            <v>3.2011</v>
          </cell>
          <cell r="BB1226" t="str">
            <v>4.2011</v>
          </cell>
          <cell r="BC1226" t="str">
            <v>1.2011</v>
          </cell>
        </row>
        <row r="1227">
          <cell r="AM1227">
            <v>31418152.800000001</v>
          </cell>
          <cell r="AQ1227" t="str">
            <v/>
          </cell>
          <cell r="AT1227" t="str">
            <v>Оборудование</v>
          </cell>
          <cell r="AW1227">
            <v>40694</v>
          </cell>
          <cell r="AZ1227" t="str">
            <v>5.2011</v>
          </cell>
          <cell r="BA1227" t="str">
            <v>5.2011</v>
          </cell>
          <cell r="BB1227" t="str">
            <v>6.2011</v>
          </cell>
          <cell r="BC1227" t="str">
            <v>2.2011</v>
          </cell>
        </row>
        <row r="1228">
          <cell r="AM1228" t="str">
            <v/>
          </cell>
          <cell r="AQ1228" t="str">
            <v/>
          </cell>
          <cell r="AT1228" t="str">
            <v/>
          </cell>
          <cell r="AW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</row>
        <row r="1229">
          <cell r="AM1229" t="str">
            <v/>
          </cell>
          <cell r="AQ1229" t="str">
            <v/>
          </cell>
          <cell r="AT1229" t="str">
            <v/>
          </cell>
          <cell r="AW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</row>
        <row r="1230">
          <cell r="AM1230" t="str">
            <v/>
          </cell>
          <cell r="AQ1230" t="str">
            <v/>
          </cell>
          <cell r="AT1230" t="str">
            <v/>
          </cell>
          <cell r="AW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</row>
        <row r="1231">
          <cell r="AM1231" t="str">
            <v/>
          </cell>
          <cell r="AQ1231" t="str">
            <v/>
          </cell>
          <cell r="AT1231" t="str">
            <v/>
          </cell>
          <cell r="AW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</row>
        <row r="1232">
          <cell r="AM1232" t="str">
            <v/>
          </cell>
          <cell r="AQ1232" t="str">
            <v/>
          </cell>
          <cell r="AT1232" t="str">
            <v/>
          </cell>
          <cell r="AW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</row>
        <row r="1233">
          <cell r="AM1233" t="str">
            <v/>
          </cell>
          <cell r="AQ1233" t="str">
            <v/>
          </cell>
          <cell r="AT1233" t="str">
            <v/>
          </cell>
          <cell r="AW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</row>
        <row r="1234">
          <cell r="AM1234" t="str">
            <v/>
          </cell>
          <cell r="AQ1234" t="str">
            <v/>
          </cell>
          <cell r="AT1234" t="str">
            <v/>
          </cell>
          <cell r="AW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</row>
        <row r="1235">
          <cell r="AM1235" t="str">
            <v/>
          </cell>
          <cell r="AQ1235" t="str">
            <v/>
          </cell>
          <cell r="AT1235" t="str">
            <v/>
          </cell>
          <cell r="AW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</row>
        <row r="1236">
          <cell r="AM1236" t="str">
            <v/>
          </cell>
          <cell r="AQ1236" t="str">
            <v/>
          </cell>
          <cell r="AT1236" t="str">
            <v/>
          </cell>
          <cell r="AW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</row>
        <row r="1237">
          <cell r="AM1237" t="str">
            <v/>
          </cell>
          <cell r="AQ1237" t="str">
            <v/>
          </cell>
          <cell r="AT1237" t="str">
            <v/>
          </cell>
          <cell r="AW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</row>
        <row r="1238">
          <cell r="AM1238" t="str">
            <v/>
          </cell>
          <cell r="AQ1238" t="str">
            <v/>
          </cell>
          <cell r="AT1238" t="str">
            <v/>
          </cell>
          <cell r="AW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</row>
        <row r="1239">
          <cell r="AM1239" t="str">
            <v/>
          </cell>
          <cell r="AQ1239" t="str">
            <v/>
          </cell>
          <cell r="AT1239" t="str">
            <v/>
          </cell>
          <cell r="AW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</row>
        <row r="1240">
          <cell r="AM1240" t="str">
            <v/>
          </cell>
          <cell r="AQ1240" t="str">
            <v/>
          </cell>
          <cell r="AT1240" t="str">
            <v/>
          </cell>
          <cell r="AW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</row>
        <row r="1241">
          <cell r="AM1241">
            <v>239048556.63999999</v>
          </cell>
          <cell r="AQ1241" t="str">
            <v/>
          </cell>
          <cell r="AT1241" t="str">
            <v>Оборудование</v>
          </cell>
          <cell r="AW1241">
            <v>40602</v>
          </cell>
          <cell r="AZ1241" t="str">
            <v>2.2011</v>
          </cell>
          <cell r="BA1241" t="str">
            <v>2.2011</v>
          </cell>
          <cell r="BB1241" t="str">
            <v>3.2011</v>
          </cell>
          <cell r="BC1241" t="str">
            <v>1.2011</v>
          </cell>
        </row>
        <row r="1242">
          <cell r="AM1242" t="str">
            <v/>
          </cell>
          <cell r="AQ1242" t="str">
            <v/>
          </cell>
          <cell r="AT1242" t="str">
            <v/>
          </cell>
          <cell r="AW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</row>
        <row r="1243">
          <cell r="AM1243">
            <v>146910674.30000001</v>
          </cell>
          <cell r="AQ1243" t="str">
            <v/>
          </cell>
          <cell r="AT1243" t="str">
            <v>Оборудование</v>
          </cell>
          <cell r="AW1243">
            <v>40662</v>
          </cell>
          <cell r="AZ1243" t="str">
            <v>4.2011</v>
          </cell>
          <cell r="BA1243" t="str">
            <v>4.2011</v>
          </cell>
          <cell r="BB1243" t="str">
            <v>5.2011</v>
          </cell>
          <cell r="BC1243" t="str">
            <v>2.2011</v>
          </cell>
        </row>
        <row r="1244">
          <cell r="AM1244">
            <v>3000000</v>
          </cell>
          <cell r="AQ1244" t="str">
            <v/>
          </cell>
          <cell r="AT1244" t="str">
            <v>Оборудование</v>
          </cell>
          <cell r="AW1244">
            <v>40662</v>
          </cell>
          <cell r="AZ1244" t="str">
            <v>4.2011</v>
          </cell>
          <cell r="BA1244" t="str">
            <v>4.2011</v>
          </cell>
          <cell r="BB1244" t="str">
            <v>5.2011</v>
          </cell>
          <cell r="BC1244" t="str">
            <v>2.2011</v>
          </cell>
        </row>
        <row r="1245">
          <cell r="AM1245">
            <v>0</v>
          </cell>
          <cell r="AQ1245" t="str">
            <v/>
          </cell>
          <cell r="AT1245" t="str">
            <v>Оборудование</v>
          </cell>
          <cell r="AW1245">
            <v>40715</v>
          </cell>
          <cell r="AZ1245" t="str">
            <v>6.2011</v>
          </cell>
          <cell r="BA1245" t="str">
            <v>6.2011</v>
          </cell>
          <cell r="BB1245" t="str">
            <v>1.1900</v>
          </cell>
          <cell r="BC1245" t="str">
            <v>2.2011</v>
          </cell>
        </row>
        <row r="1246">
          <cell r="AM1246">
            <v>37848660</v>
          </cell>
          <cell r="AQ1246" t="str">
            <v/>
          </cell>
          <cell r="AT1246" t="str">
            <v>Оборудование</v>
          </cell>
          <cell r="AW1246">
            <v>40602</v>
          </cell>
          <cell r="AZ1246" t="str">
            <v>2.2011</v>
          </cell>
          <cell r="BA1246" t="str">
            <v>2.2011</v>
          </cell>
          <cell r="BB1246" t="str">
            <v>3.2011</v>
          </cell>
          <cell r="BC1246" t="str">
            <v>1.2011</v>
          </cell>
        </row>
        <row r="1247">
          <cell r="AM1247">
            <v>37848660</v>
          </cell>
          <cell r="AQ1247" t="str">
            <v/>
          </cell>
          <cell r="AT1247" t="str">
            <v>Оборудование</v>
          </cell>
          <cell r="AW1247">
            <v>40602</v>
          </cell>
          <cell r="AZ1247" t="str">
            <v>2.2011</v>
          </cell>
          <cell r="BA1247" t="str">
            <v>2.2011</v>
          </cell>
          <cell r="BB1247" t="str">
            <v>3.2011</v>
          </cell>
          <cell r="BC1247" t="str">
            <v>1.2011</v>
          </cell>
        </row>
        <row r="1248">
          <cell r="AM1248">
            <v>46944117</v>
          </cell>
          <cell r="AQ1248" t="str">
            <v/>
          </cell>
          <cell r="AT1248" t="str">
            <v>Оборудование</v>
          </cell>
          <cell r="AW1248">
            <v>40602</v>
          </cell>
          <cell r="AZ1248" t="str">
            <v>2.2011</v>
          </cell>
          <cell r="BA1248" t="str">
            <v>2.2011</v>
          </cell>
          <cell r="BB1248" t="str">
            <v>3.2011</v>
          </cell>
          <cell r="BC1248" t="str">
            <v>1.2011</v>
          </cell>
        </row>
        <row r="1249">
          <cell r="AM1249" t="str">
            <v/>
          </cell>
          <cell r="AQ1249" t="str">
            <v/>
          </cell>
          <cell r="AT1249" t="str">
            <v/>
          </cell>
          <cell r="AW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</row>
        <row r="1250">
          <cell r="AM1250" t="str">
            <v/>
          </cell>
          <cell r="AQ1250" t="str">
            <v/>
          </cell>
          <cell r="AT1250" t="str">
            <v/>
          </cell>
          <cell r="AW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</row>
        <row r="1251">
          <cell r="AM1251">
            <v>1233408</v>
          </cell>
          <cell r="AQ1251" t="str">
            <v/>
          </cell>
          <cell r="AT1251" t="str">
            <v>Оборудование</v>
          </cell>
          <cell r="AW1251">
            <v>40694</v>
          </cell>
          <cell r="AZ1251" t="str">
            <v>5.2011</v>
          </cell>
          <cell r="BA1251" t="str">
            <v>5.2011</v>
          </cell>
          <cell r="BB1251" t="str">
            <v>6.2011</v>
          </cell>
          <cell r="BC1251" t="str">
            <v>2.2011</v>
          </cell>
        </row>
        <row r="1252">
          <cell r="AM1252" t="str">
            <v/>
          </cell>
          <cell r="AQ1252" t="str">
            <v/>
          </cell>
          <cell r="AT1252" t="str">
            <v/>
          </cell>
          <cell r="AW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</row>
        <row r="1253">
          <cell r="AM1253">
            <v>637959</v>
          </cell>
          <cell r="AQ1253" t="str">
            <v/>
          </cell>
          <cell r="AT1253" t="str">
            <v>Оборудование</v>
          </cell>
          <cell r="AW1253">
            <v>40715</v>
          </cell>
          <cell r="AZ1253" t="str">
            <v>6.2011</v>
          </cell>
          <cell r="BA1253" t="str">
            <v>6.2011</v>
          </cell>
          <cell r="BB1253" t="str">
            <v>1.1900</v>
          </cell>
          <cell r="BC1253" t="str">
            <v>2.2011</v>
          </cell>
        </row>
        <row r="1254">
          <cell r="AM1254">
            <v>4025039</v>
          </cell>
          <cell r="AQ1254" t="str">
            <v/>
          </cell>
          <cell r="AT1254" t="str">
            <v>Оборудование</v>
          </cell>
          <cell r="AW1254">
            <v>40715</v>
          </cell>
          <cell r="AZ1254" t="str">
            <v>6.2011</v>
          </cell>
          <cell r="BA1254" t="str">
            <v>6.2011</v>
          </cell>
          <cell r="BB1254" t="str">
            <v>1.1900</v>
          </cell>
          <cell r="BC1254" t="str">
            <v>2.2011</v>
          </cell>
        </row>
        <row r="1255">
          <cell r="AM1255" t="str">
            <v/>
          </cell>
          <cell r="AQ1255" t="str">
            <v/>
          </cell>
          <cell r="AT1255" t="str">
            <v/>
          </cell>
          <cell r="AW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</row>
        <row r="1256">
          <cell r="AM1256">
            <v>983207</v>
          </cell>
          <cell r="AQ1256" t="str">
            <v/>
          </cell>
          <cell r="AT1256" t="str">
            <v>Оборудование</v>
          </cell>
          <cell r="AW1256">
            <v>40715</v>
          </cell>
          <cell r="AZ1256" t="str">
            <v>6.2011</v>
          </cell>
          <cell r="BA1256" t="str">
            <v>6.2011</v>
          </cell>
          <cell r="BB1256" t="str">
            <v>1.1900</v>
          </cell>
          <cell r="BC1256" t="str">
            <v>2.2011</v>
          </cell>
        </row>
        <row r="1257">
          <cell r="AM1257" t="str">
            <v/>
          </cell>
          <cell r="AQ1257" t="str">
            <v/>
          </cell>
          <cell r="AT1257" t="str">
            <v/>
          </cell>
          <cell r="AW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</row>
        <row r="1258">
          <cell r="AM1258" t="str">
            <v/>
          </cell>
          <cell r="AQ1258" t="str">
            <v/>
          </cell>
          <cell r="AT1258" t="str">
            <v/>
          </cell>
          <cell r="AW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</row>
        <row r="1259">
          <cell r="AM1259" t="str">
            <v/>
          </cell>
          <cell r="AQ1259" t="str">
            <v/>
          </cell>
          <cell r="AT1259" t="str">
            <v/>
          </cell>
          <cell r="AW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</row>
        <row r="1260">
          <cell r="AM1260">
            <v>239048556.63999999</v>
          </cell>
          <cell r="AQ1260" t="str">
            <v/>
          </cell>
          <cell r="AT1260" t="str">
            <v>Оборудование</v>
          </cell>
          <cell r="AW1260">
            <v>40701</v>
          </cell>
          <cell r="AZ1260" t="str">
            <v>6.2011</v>
          </cell>
          <cell r="BA1260" t="str">
            <v>6.2011</v>
          </cell>
          <cell r="BB1260" t="str">
            <v>6.2011</v>
          </cell>
          <cell r="BC1260" t="str">
            <v>2.2011</v>
          </cell>
        </row>
        <row r="1261">
          <cell r="AM1261" t="str">
            <v/>
          </cell>
          <cell r="AQ1261" t="str">
            <v/>
          </cell>
          <cell r="AT1261" t="str">
            <v/>
          </cell>
          <cell r="AW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</row>
        <row r="1262">
          <cell r="AM1262">
            <v>146910674.30000001</v>
          </cell>
          <cell r="AQ1262" t="str">
            <v/>
          </cell>
          <cell r="AT1262" t="str">
            <v>Оборудование</v>
          </cell>
          <cell r="AW1262">
            <v>40662</v>
          </cell>
          <cell r="AZ1262" t="str">
            <v>4.2011</v>
          </cell>
          <cell r="BA1262" t="str">
            <v>4.2011</v>
          </cell>
          <cell r="BB1262" t="str">
            <v>5.2011</v>
          </cell>
          <cell r="BC1262" t="str">
            <v>2.2011</v>
          </cell>
        </row>
        <row r="1263">
          <cell r="AM1263">
            <v>3000000</v>
          </cell>
          <cell r="AQ1263" t="str">
            <v/>
          </cell>
          <cell r="AT1263" t="str">
            <v>Оборудование</v>
          </cell>
          <cell r="AW1263">
            <v>40662</v>
          </cell>
          <cell r="AZ1263" t="str">
            <v>4.2011</v>
          </cell>
          <cell r="BA1263" t="str">
            <v>4.2011</v>
          </cell>
          <cell r="BB1263" t="str">
            <v>5.2011</v>
          </cell>
          <cell r="BC1263" t="str">
            <v>2.2011</v>
          </cell>
        </row>
        <row r="1264">
          <cell r="AM1264">
            <v>0</v>
          </cell>
          <cell r="AQ1264" t="str">
            <v/>
          </cell>
          <cell r="AT1264" t="str">
            <v>Оборудование</v>
          </cell>
          <cell r="AW1264">
            <v>40715</v>
          </cell>
          <cell r="AZ1264" t="str">
            <v>6.2011</v>
          </cell>
          <cell r="BA1264" t="str">
            <v>6.2011</v>
          </cell>
          <cell r="BB1264" t="str">
            <v>1.1900</v>
          </cell>
          <cell r="BC1264" t="str">
            <v>2.2011</v>
          </cell>
        </row>
        <row r="1265">
          <cell r="AM1265">
            <v>37848660</v>
          </cell>
          <cell r="AQ1265" t="str">
            <v/>
          </cell>
          <cell r="AT1265" t="str">
            <v>Оборудование</v>
          </cell>
          <cell r="AW1265">
            <v>40633</v>
          </cell>
          <cell r="AZ1265" t="str">
            <v>3.2011</v>
          </cell>
          <cell r="BA1265" t="str">
            <v>3.2011</v>
          </cell>
          <cell r="BB1265" t="str">
            <v>4.2011</v>
          </cell>
          <cell r="BC1265" t="str">
            <v>1.2011</v>
          </cell>
        </row>
        <row r="1266">
          <cell r="AM1266">
            <v>37848660</v>
          </cell>
          <cell r="AQ1266" t="str">
            <v/>
          </cell>
          <cell r="AT1266" t="str">
            <v>Оборудование</v>
          </cell>
          <cell r="AW1266">
            <v>40694</v>
          </cell>
          <cell r="AZ1266" t="str">
            <v>5.2011</v>
          </cell>
          <cell r="BA1266" t="str">
            <v>5.2011</v>
          </cell>
          <cell r="BB1266" t="str">
            <v>6.2011</v>
          </cell>
          <cell r="BC1266" t="str">
            <v>2.2011</v>
          </cell>
        </row>
        <row r="1267">
          <cell r="AM1267">
            <v>46944117</v>
          </cell>
          <cell r="AQ1267" t="str">
            <v/>
          </cell>
          <cell r="AT1267" t="str">
            <v>Оборудование</v>
          </cell>
          <cell r="AW1267">
            <v>40694</v>
          </cell>
          <cell r="AZ1267" t="str">
            <v>5.2011</v>
          </cell>
          <cell r="BA1267" t="str">
            <v>5.2011</v>
          </cell>
          <cell r="BB1267" t="str">
            <v>6.2011</v>
          </cell>
          <cell r="BC1267" t="str">
            <v>2.2011</v>
          </cell>
        </row>
        <row r="1268">
          <cell r="AM1268" t="str">
            <v/>
          </cell>
          <cell r="AQ1268" t="str">
            <v/>
          </cell>
          <cell r="AT1268" t="str">
            <v/>
          </cell>
          <cell r="AW1268" t="str">
            <v/>
          </cell>
          <cell r="AZ1268" t="str">
            <v/>
          </cell>
          <cell r="BA1268" t="str">
            <v/>
          </cell>
          <cell r="BB1268" t="str">
            <v/>
          </cell>
          <cell r="BC1268" t="str">
            <v/>
          </cell>
        </row>
        <row r="1269">
          <cell r="AM1269" t="str">
            <v/>
          </cell>
          <cell r="AQ1269" t="str">
            <v/>
          </cell>
          <cell r="AT1269" t="str">
            <v/>
          </cell>
          <cell r="AW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</row>
        <row r="1270">
          <cell r="AM1270">
            <v>1233408</v>
          </cell>
          <cell r="AQ1270" t="str">
            <v/>
          </cell>
          <cell r="AT1270" t="str">
            <v>Оборудование</v>
          </cell>
          <cell r="AW1270">
            <v>40694</v>
          </cell>
          <cell r="AZ1270" t="str">
            <v>5.2011</v>
          </cell>
          <cell r="BA1270" t="str">
            <v>5.2011</v>
          </cell>
          <cell r="BB1270" t="str">
            <v>6.2011</v>
          </cell>
          <cell r="BC1270" t="str">
            <v>2.2011</v>
          </cell>
        </row>
        <row r="1271">
          <cell r="AM1271" t="str">
            <v/>
          </cell>
          <cell r="AQ1271" t="str">
            <v/>
          </cell>
          <cell r="AT1271" t="str">
            <v/>
          </cell>
          <cell r="AW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</row>
        <row r="1272">
          <cell r="AM1272">
            <v>637959</v>
          </cell>
          <cell r="AQ1272" t="str">
            <v/>
          </cell>
          <cell r="AT1272" t="str">
            <v>Оборудование</v>
          </cell>
          <cell r="AW1272">
            <v>40715</v>
          </cell>
          <cell r="AZ1272" t="str">
            <v>6.2011</v>
          </cell>
          <cell r="BA1272" t="str">
            <v>6.2011</v>
          </cell>
          <cell r="BB1272" t="str">
            <v>1.1900</v>
          </cell>
          <cell r="BC1272" t="str">
            <v>2.2011</v>
          </cell>
        </row>
        <row r="1273">
          <cell r="AM1273">
            <v>4025039</v>
          </cell>
          <cell r="AQ1273" t="str">
            <v/>
          </cell>
          <cell r="AT1273" t="str">
            <v>Оборудование</v>
          </cell>
          <cell r="AW1273">
            <v>40715</v>
          </cell>
          <cell r="AZ1273" t="str">
            <v>6.2011</v>
          </cell>
          <cell r="BA1273" t="str">
            <v>6.2011</v>
          </cell>
          <cell r="BB1273" t="str">
            <v>1.1900</v>
          </cell>
          <cell r="BC1273" t="str">
            <v>2.2011</v>
          </cell>
        </row>
        <row r="1274">
          <cell r="AM1274" t="str">
            <v/>
          </cell>
          <cell r="AQ1274" t="str">
            <v/>
          </cell>
          <cell r="AT1274" t="str">
            <v/>
          </cell>
          <cell r="AW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</row>
        <row r="1275">
          <cell r="AM1275">
            <v>983207</v>
          </cell>
          <cell r="AQ1275" t="str">
            <v/>
          </cell>
          <cell r="AT1275" t="str">
            <v>Оборудование</v>
          </cell>
          <cell r="AW1275">
            <v>40715</v>
          </cell>
          <cell r="AZ1275" t="str">
            <v>6.2011</v>
          </cell>
          <cell r="BA1275" t="str">
            <v>6.2011</v>
          </cell>
          <cell r="BB1275" t="str">
            <v>1.1900</v>
          </cell>
          <cell r="BC1275" t="str">
            <v>2.2011</v>
          </cell>
        </row>
        <row r="1276">
          <cell r="AM1276" t="str">
            <v/>
          </cell>
          <cell r="AQ1276" t="str">
            <v/>
          </cell>
          <cell r="AT1276" t="str">
            <v/>
          </cell>
          <cell r="AW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</row>
        <row r="1277">
          <cell r="AM1277" t="str">
            <v/>
          </cell>
          <cell r="AQ1277" t="str">
            <v/>
          </cell>
          <cell r="AT1277" t="str">
            <v/>
          </cell>
          <cell r="AW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</row>
        <row r="1278">
          <cell r="AM1278" t="str">
            <v/>
          </cell>
          <cell r="AQ1278" t="str">
            <v/>
          </cell>
          <cell r="AT1278" t="str">
            <v/>
          </cell>
          <cell r="AW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</row>
        <row r="1279">
          <cell r="AM1279" t="str">
            <v/>
          </cell>
          <cell r="AQ1279" t="str">
            <v/>
          </cell>
          <cell r="AT1279" t="str">
            <v/>
          </cell>
          <cell r="AW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</row>
        <row r="1280">
          <cell r="AM1280">
            <v>40000000</v>
          </cell>
          <cell r="AQ1280" t="str">
            <v/>
          </cell>
          <cell r="AT1280" t="str">
            <v>Оборудование</v>
          </cell>
          <cell r="AW1280">
            <v>40479</v>
          </cell>
          <cell r="AZ1280" t="str">
            <v>10.2010</v>
          </cell>
          <cell r="BA1280" t="str">
            <v>10.2010</v>
          </cell>
          <cell r="BB1280" t="str">
            <v/>
          </cell>
          <cell r="BC1280" t="str">
            <v>4.2010</v>
          </cell>
        </row>
        <row r="1281">
          <cell r="AM1281">
            <v>12000000</v>
          </cell>
          <cell r="AQ1281" t="str">
            <v/>
          </cell>
          <cell r="AT1281" t="str">
            <v>Оборудование</v>
          </cell>
          <cell r="AW1281">
            <v>40543</v>
          </cell>
          <cell r="AZ1281" t="str">
            <v>12.2010</v>
          </cell>
          <cell r="BA1281" t="str">
            <v>12.2010</v>
          </cell>
          <cell r="BB1281" t="str">
            <v/>
          </cell>
          <cell r="BC1281" t="str">
            <v>4.2010</v>
          </cell>
        </row>
        <row r="1282">
          <cell r="AM1282">
            <v>23000000</v>
          </cell>
          <cell r="AQ1282" t="str">
            <v/>
          </cell>
          <cell r="AT1282" t="str">
            <v>Оборудование</v>
          </cell>
          <cell r="AW1282">
            <v>40511</v>
          </cell>
          <cell r="AZ1282" t="str">
            <v>11.2010</v>
          </cell>
          <cell r="BA1282" t="str">
            <v>11.2010</v>
          </cell>
          <cell r="BB1282" t="str">
            <v/>
          </cell>
          <cell r="BC1282" t="str">
            <v>4.2010</v>
          </cell>
        </row>
        <row r="1283">
          <cell r="AM1283">
            <v>23000000</v>
          </cell>
          <cell r="AQ1283" t="str">
            <v/>
          </cell>
          <cell r="AT1283" t="str">
            <v>Оборудование</v>
          </cell>
          <cell r="AW1283">
            <v>40529</v>
          </cell>
          <cell r="AZ1283" t="str">
            <v>12.2010</v>
          </cell>
          <cell r="BA1283" t="str">
            <v>12.2010</v>
          </cell>
          <cell r="BB1283" t="str">
            <v/>
          </cell>
          <cell r="BC1283" t="str">
            <v>4.2010</v>
          </cell>
        </row>
        <row r="1284">
          <cell r="AM1284">
            <v>24000000</v>
          </cell>
          <cell r="AQ1284" t="str">
            <v/>
          </cell>
          <cell r="AT1284" t="str">
            <v>Оборудование</v>
          </cell>
          <cell r="AW1284">
            <v>40529</v>
          </cell>
          <cell r="AZ1284" t="str">
            <v>12.2010</v>
          </cell>
          <cell r="BA1284" t="str">
            <v>12.2010</v>
          </cell>
          <cell r="BB1284" t="str">
            <v/>
          </cell>
          <cell r="BC1284" t="str">
            <v>4.2010</v>
          </cell>
        </row>
        <row r="1285">
          <cell r="AM1285">
            <v>27000000</v>
          </cell>
          <cell r="AQ1285" t="str">
            <v/>
          </cell>
          <cell r="AT1285" t="str">
            <v>Оборудование</v>
          </cell>
          <cell r="AW1285">
            <v>40535</v>
          </cell>
          <cell r="AZ1285" t="str">
            <v>12.2010</v>
          </cell>
          <cell r="BA1285" t="str">
            <v>12.2010</v>
          </cell>
          <cell r="BB1285" t="str">
            <v/>
          </cell>
          <cell r="BC1285" t="str">
            <v>4.2010</v>
          </cell>
        </row>
        <row r="1286">
          <cell r="AM1286">
            <v>16000000</v>
          </cell>
          <cell r="AQ1286" t="str">
            <v/>
          </cell>
          <cell r="AT1286" t="str">
            <v>Оборудование</v>
          </cell>
          <cell r="AW1286">
            <v>40511</v>
          </cell>
          <cell r="AZ1286" t="str">
            <v>11.2010</v>
          </cell>
          <cell r="BA1286" t="str">
            <v>11.2010</v>
          </cell>
          <cell r="BB1286" t="str">
            <v/>
          </cell>
          <cell r="BC1286" t="str">
            <v>4.2010</v>
          </cell>
        </row>
        <row r="1287">
          <cell r="AM1287">
            <v>16400000</v>
          </cell>
          <cell r="AQ1287" t="str">
            <v/>
          </cell>
          <cell r="AT1287" t="str">
            <v>Оборудование</v>
          </cell>
          <cell r="AW1287">
            <v>40535</v>
          </cell>
          <cell r="AZ1287" t="str">
            <v>12.2010</v>
          </cell>
          <cell r="BA1287" t="str">
            <v>12.2010</v>
          </cell>
          <cell r="BB1287" t="str">
            <v/>
          </cell>
          <cell r="BC1287" t="str">
            <v>4.2010</v>
          </cell>
        </row>
        <row r="1288">
          <cell r="AM1288">
            <v>4000000</v>
          </cell>
          <cell r="AQ1288" t="str">
            <v/>
          </cell>
          <cell r="AT1288" t="str">
            <v>Оборудование</v>
          </cell>
          <cell r="AW1288">
            <v>40529</v>
          </cell>
          <cell r="AZ1288" t="str">
            <v>12.2010</v>
          </cell>
          <cell r="BA1288" t="str">
            <v>12.2010</v>
          </cell>
          <cell r="BB1288" t="str">
            <v/>
          </cell>
          <cell r="BC1288" t="str">
            <v>4.2010</v>
          </cell>
        </row>
        <row r="1289">
          <cell r="AM1289">
            <v>11000000</v>
          </cell>
          <cell r="AQ1289" t="str">
            <v/>
          </cell>
          <cell r="AT1289" t="str">
            <v>Оборудование</v>
          </cell>
          <cell r="AW1289">
            <v>40543</v>
          </cell>
          <cell r="AZ1289" t="str">
            <v>12.2010</v>
          </cell>
          <cell r="BA1289" t="str">
            <v>12.2010</v>
          </cell>
          <cell r="BB1289" t="str">
            <v/>
          </cell>
          <cell r="BC1289" t="str">
            <v>4.2010</v>
          </cell>
        </row>
        <row r="1290">
          <cell r="AM1290" t="str">
            <v/>
          </cell>
          <cell r="AQ1290" t="str">
            <v/>
          </cell>
          <cell r="AT1290" t="str">
            <v/>
          </cell>
          <cell r="AW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</row>
        <row r="1291">
          <cell r="AM1291">
            <v>2500000</v>
          </cell>
          <cell r="AQ1291" t="str">
            <v/>
          </cell>
          <cell r="AT1291" t="str">
            <v>Оборудование</v>
          </cell>
          <cell r="AW1291">
            <v>40694</v>
          </cell>
          <cell r="AZ1291" t="str">
            <v>5.2011</v>
          </cell>
          <cell r="BA1291" t="str">
            <v>5.2011</v>
          </cell>
          <cell r="BB1291" t="str">
            <v>6.2011</v>
          </cell>
          <cell r="BC1291" t="str">
            <v>2.2011</v>
          </cell>
        </row>
        <row r="1292">
          <cell r="AM1292">
            <v>1500000</v>
          </cell>
          <cell r="AQ1292" t="str">
            <v/>
          </cell>
          <cell r="AT1292" t="str">
            <v>Оборудование</v>
          </cell>
          <cell r="AW1292">
            <v>40574</v>
          </cell>
          <cell r="AZ1292" t="str">
            <v>1.2011</v>
          </cell>
          <cell r="BA1292" t="str">
            <v>1.2011</v>
          </cell>
          <cell r="BB1292" t="str">
            <v>2.2011</v>
          </cell>
          <cell r="BC1292" t="str">
            <v>1.2011</v>
          </cell>
        </row>
        <row r="1293">
          <cell r="AM1293">
            <v>9000000</v>
          </cell>
          <cell r="AQ1293" t="str">
            <v/>
          </cell>
          <cell r="AT1293" t="str">
            <v>Оборудование</v>
          </cell>
          <cell r="AW1293">
            <v>40543</v>
          </cell>
          <cell r="AZ1293" t="str">
            <v>12.2010</v>
          </cell>
          <cell r="BA1293" t="str">
            <v>12.2010</v>
          </cell>
          <cell r="BB1293" t="str">
            <v/>
          </cell>
          <cell r="BC1293" t="str">
            <v>4.2010</v>
          </cell>
        </row>
        <row r="1294">
          <cell r="AM1294">
            <v>4000000</v>
          </cell>
          <cell r="AQ1294" t="str">
            <v/>
          </cell>
          <cell r="AT1294" t="str">
            <v>Оборудование</v>
          </cell>
          <cell r="AW1294">
            <v>40631</v>
          </cell>
          <cell r="AZ1294" t="str">
            <v>3.2011</v>
          </cell>
          <cell r="BA1294" t="str">
            <v>3.2011</v>
          </cell>
          <cell r="BB1294" t="str">
            <v>4.2011</v>
          </cell>
          <cell r="BC1294" t="str">
            <v>1.2011</v>
          </cell>
        </row>
        <row r="1295">
          <cell r="AM1295">
            <v>1600000</v>
          </cell>
          <cell r="AQ1295" t="str">
            <v/>
          </cell>
          <cell r="AT1295" t="str">
            <v>Оборудование</v>
          </cell>
          <cell r="AW1295">
            <v>40591</v>
          </cell>
          <cell r="AZ1295" t="str">
            <v>2.2011</v>
          </cell>
          <cell r="BA1295" t="str">
            <v>2.2011</v>
          </cell>
          <cell r="BB1295" t="str">
            <v>2.2011</v>
          </cell>
          <cell r="BC1295" t="str">
            <v>1.2011</v>
          </cell>
        </row>
        <row r="1296">
          <cell r="AM1296">
            <v>18000000</v>
          </cell>
          <cell r="AQ1296" t="str">
            <v/>
          </cell>
          <cell r="AT1296" t="str">
            <v>Оборудование</v>
          </cell>
          <cell r="AW1296">
            <v>40511</v>
          </cell>
          <cell r="AZ1296" t="str">
            <v>11.2010</v>
          </cell>
          <cell r="BA1296" t="str">
            <v>11.2010</v>
          </cell>
          <cell r="BB1296" t="str">
            <v/>
          </cell>
          <cell r="BC1296" t="str">
            <v>4.2010</v>
          </cell>
        </row>
        <row r="1297">
          <cell r="AM1297">
            <v>400000</v>
          </cell>
          <cell r="AQ1297" t="str">
            <v/>
          </cell>
          <cell r="AT1297" t="str">
            <v>Оборудование</v>
          </cell>
          <cell r="AW1297">
            <v>40511</v>
          </cell>
          <cell r="AZ1297" t="str">
            <v>11.2010</v>
          </cell>
          <cell r="BA1297" t="str">
            <v>11.2010</v>
          </cell>
          <cell r="BB1297" t="str">
            <v/>
          </cell>
          <cell r="BC1297" t="str">
            <v>4.2010</v>
          </cell>
        </row>
        <row r="1298">
          <cell r="AM1298">
            <v>40000000</v>
          </cell>
          <cell r="AQ1298" t="str">
            <v/>
          </cell>
          <cell r="AT1298" t="str">
            <v>Оборудование</v>
          </cell>
          <cell r="AW1298">
            <v>40479</v>
          </cell>
          <cell r="AZ1298" t="str">
            <v>10.2010</v>
          </cell>
          <cell r="BA1298" t="str">
            <v>10.2010</v>
          </cell>
          <cell r="BB1298" t="str">
            <v/>
          </cell>
          <cell r="BC1298" t="str">
            <v>4.2010</v>
          </cell>
        </row>
        <row r="1299">
          <cell r="AM1299">
            <v>12000000</v>
          </cell>
          <cell r="AQ1299" t="str">
            <v/>
          </cell>
          <cell r="AT1299" t="str">
            <v>Оборудование</v>
          </cell>
          <cell r="AW1299">
            <v>40574</v>
          </cell>
          <cell r="AZ1299" t="str">
            <v>1.2011</v>
          </cell>
          <cell r="BA1299" t="str">
            <v>1.2011</v>
          </cell>
          <cell r="BB1299" t="str">
            <v>2.2011</v>
          </cell>
          <cell r="BC1299" t="str">
            <v>1.2011</v>
          </cell>
        </row>
        <row r="1300">
          <cell r="AM1300">
            <v>23000000</v>
          </cell>
          <cell r="AQ1300" t="str">
            <v/>
          </cell>
          <cell r="AT1300" t="str">
            <v>Оборудование</v>
          </cell>
          <cell r="AW1300">
            <v>40543</v>
          </cell>
          <cell r="AZ1300" t="str">
            <v>12.2010</v>
          </cell>
          <cell r="BA1300" t="str">
            <v>12.2010</v>
          </cell>
          <cell r="BB1300" t="str">
            <v/>
          </cell>
          <cell r="BC1300" t="str">
            <v>4.2010</v>
          </cell>
        </row>
        <row r="1301">
          <cell r="AM1301">
            <v>23000000</v>
          </cell>
          <cell r="AQ1301" t="str">
            <v/>
          </cell>
          <cell r="AT1301" t="str">
            <v>Оборудование</v>
          </cell>
          <cell r="AW1301">
            <v>40574</v>
          </cell>
          <cell r="AZ1301" t="str">
            <v>1.2011</v>
          </cell>
          <cell r="BA1301" t="str">
            <v>1.2011</v>
          </cell>
          <cell r="BB1301" t="str">
            <v>2.2011</v>
          </cell>
          <cell r="BC1301" t="str">
            <v>1.2011</v>
          </cell>
        </row>
        <row r="1302">
          <cell r="AM1302">
            <v>24000000</v>
          </cell>
          <cell r="AQ1302" t="str">
            <v/>
          </cell>
          <cell r="AT1302" t="str">
            <v>Оборудование</v>
          </cell>
          <cell r="AW1302">
            <v>40574</v>
          </cell>
          <cell r="AZ1302" t="str">
            <v>1.2011</v>
          </cell>
          <cell r="BA1302" t="str">
            <v>1.2011</v>
          </cell>
          <cell r="BB1302" t="str">
            <v>2.2011</v>
          </cell>
          <cell r="BC1302" t="str">
            <v>1.2011</v>
          </cell>
        </row>
        <row r="1303">
          <cell r="AM1303">
            <v>27000000</v>
          </cell>
          <cell r="AQ1303" t="str">
            <v/>
          </cell>
          <cell r="AT1303" t="str">
            <v>Оборудование</v>
          </cell>
          <cell r="AW1303">
            <v>40574</v>
          </cell>
          <cell r="AZ1303" t="str">
            <v>1.2011</v>
          </cell>
          <cell r="BA1303" t="str">
            <v>1.2011</v>
          </cell>
          <cell r="BB1303" t="str">
            <v>2.2011</v>
          </cell>
          <cell r="BC1303" t="str">
            <v>1.2011</v>
          </cell>
        </row>
        <row r="1304">
          <cell r="AM1304">
            <v>16000000</v>
          </cell>
          <cell r="AQ1304" t="str">
            <v/>
          </cell>
          <cell r="AT1304" t="str">
            <v>Оборудование</v>
          </cell>
          <cell r="AW1304">
            <v>40630</v>
          </cell>
          <cell r="AZ1304" t="str">
            <v>3.2011</v>
          </cell>
          <cell r="BA1304" t="str">
            <v>3.2011</v>
          </cell>
          <cell r="BB1304" t="str">
            <v>3.2011</v>
          </cell>
          <cell r="BC1304" t="str">
            <v>1.2011</v>
          </cell>
        </row>
        <row r="1305">
          <cell r="AM1305">
            <v>16400000</v>
          </cell>
          <cell r="AQ1305" t="str">
            <v/>
          </cell>
          <cell r="AT1305" t="str">
            <v>Оборудование</v>
          </cell>
          <cell r="AW1305">
            <v>40535</v>
          </cell>
          <cell r="AZ1305" t="str">
            <v>12.2010</v>
          </cell>
          <cell r="BA1305" t="str">
            <v>12.2010</v>
          </cell>
          <cell r="BB1305" t="str">
            <v/>
          </cell>
          <cell r="BC1305" t="str">
            <v>4.2010</v>
          </cell>
        </row>
        <row r="1306">
          <cell r="AM1306">
            <v>4000000</v>
          </cell>
          <cell r="AQ1306" t="str">
            <v/>
          </cell>
          <cell r="AT1306" t="str">
            <v>Оборудование</v>
          </cell>
          <cell r="AW1306">
            <v>40529</v>
          </cell>
          <cell r="AZ1306" t="str">
            <v>12.2010</v>
          </cell>
          <cell r="BA1306" t="str">
            <v>12.2010</v>
          </cell>
          <cell r="BB1306" t="str">
            <v/>
          </cell>
          <cell r="BC1306" t="str">
            <v>4.2010</v>
          </cell>
        </row>
        <row r="1307">
          <cell r="AM1307">
            <v>11000000</v>
          </cell>
          <cell r="AQ1307" t="str">
            <v/>
          </cell>
          <cell r="AT1307" t="str">
            <v>Оборудование</v>
          </cell>
          <cell r="AW1307">
            <v>40591</v>
          </cell>
          <cell r="AZ1307" t="str">
            <v>2.2011</v>
          </cell>
          <cell r="BA1307" t="str">
            <v>2.2011</v>
          </cell>
          <cell r="BB1307" t="str">
            <v>2.2011</v>
          </cell>
          <cell r="BC1307" t="str">
            <v>1.2011</v>
          </cell>
        </row>
        <row r="1308">
          <cell r="AM1308" t="str">
            <v/>
          </cell>
          <cell r="AQ1308" t="str">
            <v/>
          </cell>
          <cell r="AT1308" t="str">
            <v/>
          </cell>
          <cell r="AW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</row>
        <row r="1309">
          <cell r="AM1309">
            <v>2500000</v>
          </cell>
          <cell r="AQ1309" t="str">
            <v/>
          </cell>
          <cell r="AT1309" t="str">
            <v>Оборудование</v>
          </cell>
          <cell r="AW1309">
            <v>40694</v>
          </cell>
          <cell r="AZ1309" t="str">
            <v>5.2011</v>
          </cell>
          <cell r="BA1309" t="str">
            <v>5.2011</v>
          </cell>
          <cell r="BB1309" t="str">
            <v>6.2011</v>
          </cell>
          <cell r="BC1309" t="str">
            <v>2.2011</v>
          </cell>
        </row>
        <row r="1310">
          <cell r="AM1310">
            <v>1500000</v>
          </cell>
          <cell r="AQ1310" t="str">
            <v/>
          </cell>
          <cell r="AT1310" t="str">
            <v>Оборудование</v>
          </cell>
          <cell r="AW1310">
            <v>40631</v>
          </cell>
          <cell r="AZ1310" t="str">
            <v>3.2011</v>
          </cell>
          <cell r="BA1310" t="str">
            <v>3.2011</v>
          </cell>
          <cell r="BB1310" t="str">
            <v>4.2011</v>
          </cell>
          <cell r="BC1310" t="str">
            <v>1.2011</v>
          </cell>
        </row>
        <row r="1311">
          <cell r="AM1311">
            <v>9000000</v>
          </cell>
          <cell r="AQ1311" t="str">
            <v/>
          </cell>
          <cell r="AT1311" t="str">
            <v>Оборудование</v>
          </cell>
          <cell r="AW1311">
            <v>40543</v>
          </cell>
          <cell r="AZ1311" t="str">
            <v>12.2010</v>
          </cell>
          <cell r="BA1311" t="str">
            <v>12.2010</v>
          </cell>
          <cell r="BB1311" t="str">
            <v/>
          </cell>
          <cell r="BC1311" t="str">
            <v>4.2010</v>
          </cell>
        </row>
        <row r="1312">
          <cell r="AM1312">
            <v>4000000</v>
          </cell>
          <cell r="AQ1312" t="str">
            <v/>
          </cell>
          <cell r="AT1312" t="str">
            <v>Оборудование</v>
          </cell>
          <cell r="AW1312">
            <v>40694</v>
          </cell>
          <cell r="AZ1312" t="str">
            <v>5.2011</v>
          </cell>
          <cell r="BA1312" t="str">
            <v>5.2011</v>
          </cell>
          <cell r="BB1312" t="str">
            <v>6.2011</v>
          </cell>
          <cell r="BC1312" t="str">
            <v>2.2011</v>
          </cell>
        </row>
        <row r="1313">
          <cell r="AM1313">
            <v>1600000</v>
          </cell>
          <cell r="AQ1313" t="str">
            <v/>
          </cell>
          <cell r="AT1313" t="str">
            <v>Оборудование</v>
          </cell>
          <cell r="AW1313">
            <v>40591</v>
          </cell>
          <cell r="AZ1313" t="str">
            <v>2.2011</v>
          </cell>
          <cell r="BA1313" t="str">
            <v>2.2011</v>
          </cell>
          <cell r="BB1313" t="str">
            <v>2.2011</v>
          </cell>
          <cell r="BC1313" t="str">
            <v>1.2011</v>
          </cell>
        </row>
        <row r="1314">
          <cell r="AM1314">
            <v>18000000</v>
          </cell>
          <cell r="AQ1314" t="str">
            <v/>
          </cell>
          <cell r="AT1314" t="str">
            <v>Оборудование</v>
          </cell>
          <cell r="AW1314">
            <v>40511</v>
          </cell>
          <cell r="AZ1314" t="str">
            <v>11.2010</v>
          </cell>
          <cell r="BA1314" t="str">
            <v>11.2010</v>
          </cell>
          <cell r="BB1314" t="str">
            <v/>
          </cell>
          <cell r="BC1314" t="str">
            <v>4.2010</v>
          </cell>
        </row>
        <row r="1315">
          <cell r="AM1315">
            <v>40000000</v>
          </cell>
          <cell r="AQ1315" t="str">
            <v/>
          </cell>
          <cell r="AT1315" t="str">
            <v>Оборудование</v>
          </cell>
          <cell r="AW1315">
            <v>40631</v>
          </cell>
          <cell r="AZ1315" t="str">
            <v>3.2011</v>
          </cell>
          <cell r="BA1315" t="str">
            <v>3.2011</v>
          </cell>
          <cell r="BB1315" t="str">
            <v>4.2011</v>
          </cell>
          <cell r="BC1315" t="str">
            <v>1.2011</v>
          </cell>
        </row>
        <row r="1316">
          <cell r="AM1316">
            <v>12000000</v>
          </cell>
          <cell r="AQ1316" t="str">
            <v/>
          </cell>
          <cell r="AT1316" t="str">
            <v>Оборудование</v>
          </cell>
          <cell r="AW1316">
            <v>40694</v>
          </cell>
          <cell r="AZ1316" t="str">
            <v>5.2011</v>
          </cell>
          <cell r="BA1316" t="str">
            <v>5.2011</v>
          </cell>
          <cell r="BB1316" t="str">
            <v>6.2011</v>
          </cell>
          <cell r="BC1316" t="str">
            <v>2.2011</v>
          </cell>
        </row>
        <row r="1317">
          <cell r="AM1317">
            <v>23000000</v>
          </cell>
          <cell r="AQ1317" t="str">
            <v/>
          </cell>
          <cell r="AT1317" t="str">
            <v>Оборудование</v>
          </cell>
          <cell r="AW1317">
            <v>40694</v>
          </cell>
          <cell r="AZ1317" t="str">
            <v>5.2011</v>
          </cell>
          <cell r="BA1317" t="str">
            <v>5.2011</v>
          </cell>
          <cell r="BB1317" t="str">
            <v>6.2011</v>
          </cell>
          <cell r="BC1317" t="str">
            <v>2.2011</v>
          </cell>
        </row>
        <row r="1318">
          <cell r="AM1318">
            <v>23000000</v>
          </cell>
          <cell r="AQ1318" t="str">
            <v/>
          </cell>
          <cell r="AT1318" t="str">
            <v>Оборудование</v>
          </cell>
          <cell r="AW1318">
            <v>40694</v>
          </cell>
          <cell r="AZ1318" t="str">
            <v>5.2011</v>
          </cell>
          <cell r="BA1318" t="str">
            <v>5.2011</v>
          </cell>
          <cell r="BB1318" t="str">
            <v>6.2011</v>
          </cell>
          <cell r="BC1318" t="str">
            <v>2.2011</v>
          </cell>
        </row>
        <row r="1319">
          <cell r="AM1319">
            <v>24000000</v>
          </cell>
          <cell r="AQ1319" t="str">
            <v/>
          </cell>
          <cell r="AT1319" t="str">
            <v>Оборудование</v>
          </cell>
          <cell r="AW1319">
            <v>40715</v>
          </cell>
          <cell r="AZ1319" t="str">
            <v>6.2011</v>
          </cell>
          <cell r="BA1319" t="str">
            <v>6.2011</v>
          </cell>
          <cell r="BB1319" t="str">
            <v>1.1900</v>
          </cell>
          <cell r="BC1319" t="str">
            <v>2.2011</v>
          </cell>
        </row>
        <row r="1320">
          <cell r="AM1320">
            <v>27000000</v>
          </cell>
          <cell r="AQ1320" t="str">
            <v/>
          </cell>
          <cell r="AT1320" t="str">
            <v>Оборудование</v>
          </cell>
          <cell r="AW1320">
            <v>40722</v>
          </cell>
          <cell r="AZ1320" t="str">
            <v>6.2011</v>
          </cell>
          <cell r="BA1320" t="str">
            <v>6.2011</v>
          </cell>
          <cell r="BB1320" t="str">
            <v>1.1900</v>
          </cell>
          <cell r="BC1320" t="str">
            <v>2.2011</v>
          </cell>
        </row>
        <row r="1321">
          <cell r="AM1321" t="str">
            <v/>
          </cell>
          <cell r="AQ1321" t="str">
            <v/>
          </cell>
          <cell r="AT1321" t="str">
            <v/>
          </cell>
          <cell r="AW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</row>
        <row r="1322">
          <cell r="AM1322">
            <v>16400000</v>
          </cell>
          <cell r="AQ1322" t="str">
            <v/>
          </cell>
          <cell r="AT1322" t="str">
            <v>Оборудование</v>
          </cell>
          <cell r="AW1322">
            <v>40659</v>
          </cell>
          <cell r="AZ1322" t="str">
            <v>4.2011</v>
          </cell>
          <cell r="BA1322" t="str">
            <v>4.2011</v>
          </cell>
          <cell r="BB1322" t="str">
            <v>5.2011</v>
          </cell>
          <cell r="BC1322" t="str">
            <v>2.2011</v>
          </cell>
        </row>
        <row r="1323">
          <cell r="AM1323">
            <v>4000000</v>
          </cell>
          <cell r="AQ1323" t="str">
            <v/>
          </cell>
          <cell r="AT1323" t="str">
            <v>Оборудование</v>
          </cell>
          <cell r="AW1323">
            <v>40659</v>
          </cell>
          <cell r="AZ1323" t="str">
            <v>4.2011</v>
          </cell>
          <cell r="BA1323" t="str">
            <v>4.2011</v>
          </cell>
          <cell r="BB1323" t="str">
            <v>5.2011</v>
          </cell>
          <cell r="BC1323" t="str">
            <v>2.2011</v>
          </cell>
        </row>
        <row r="1324">
          <cell r="AM1324" t="str">
            <v/>
          </cell>
          <cell r="AQ1324" t="str">
            <v/>
          </cell>
          <cell r="AT1324" t="str">
            <v/>
          </cell>
          <cell r="AW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</row>
        <row r="1325">
          <cell r="AM1325" t="str">
            <v/>
          </cell>
          <cell r="AQ1325" t="str">
            <v/>
          </cell>
          <cell r="AT1325" t="str">
            <v/>
          </cell>
          <cell r="AW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</row>
        <row r="1326">
          <cell r="AM1326" t="str">
            <v/>
          </cell>
          <cell r="AQ1326" t="str">
            <v/>
          </cell>
          <cell r="AT1326" t="str">
            <v/>
          </cell>
          <cell r="AW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</row>
        <row r="1327">
          <cell r="AM1327" t="str">
            <v/>
          </cell>
          <cell r="AQ1327" t="str">
            <v/>
          </cell>
          <cell r="AT1327" t="str">
            <v/>
          </cell>
          <cell r="AW1327" t="str">
            <v/>
          </cell>
          <cell r="AZ1327" t="str">
            <v/>
          </cell>
          <cell r="BA1327" t="str">
            <v/>
          </cell>
          <cell r="BB1327" t="str">
            <v/>
          </cell>
          <cell r="BC1327" t="str">
            <v/>
          </cell>
        </row>
        <row r="1328">
          <cell r="AM1328" t="str">
            <v/>
          </cell>
          <cell r="AQ1328" t="str">
            <v/>
          </cell>
          <cell r="AT1328" t="str">
            <v/>
          </cell>
          <cell r="AW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</row>
        <row r="1329">
          <cell r="AM1329" t="str">
            <v/>
          </cell>
          <cell r="AQ1329" t="str">
            <v/>
          </cell>
          <cell r="AT1329" t="str">
            <v/>
          </cell>
          <cell r="AW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</row>
        <row r="1330">
          <cell r="AM1330" t="str">
            <v/>
          </cell>
          <cell r="AQ1330" t="str">
            <v/>
          </cell>
          <cell r="AT1330" t="str">
            <v/>
          </cell>
          <cell r="AW1330" t="str">
            <v/>
          </cell>
          <cell r="AZ1330" t="str">
            <v/>
          </cell>
          <cell r="BA1330" t="str">
            <v/>
          </cell>
          <cell r="BB1330" t="str">
            <v/>
          </cell>
          <cell r="BC1330" t="str">
            <v/>
          </cell>
        </row>
        <row r="1331">
          <cell r="AM1331">
            <v>18000000</v>
          </cell>
          <cell r="AQ1331" t="str">
            <v/>
          </cell>
          <cell r="AT1331" t="str">
            <v>Оборудование</v>
          </cell>
          <cell r="AW1331">
            <v>40535</v>
          </cell>
          <cell r="AZ1331" t="str">
            <v>12.2010</v>
          </cell>
          <cell r="BA1331" t="str">
            <v>12.2010</v>
          </cell>
          <cell r="BB1331" t="str">
            <v/>
          </cell>
          <cell r="BC1331" t="str">
            <v>4.2010</v>
          </cell>
        </row>
        <row r="1332">
          <cell r="AM1332">
            <v>40000000</v>
          </cell>
          <cell r="AQ1332" t="str">
            <v/>
          </cell>
          <cell r="AT1332" t="str">
            <v>Оборудование</v>
          </cell>
          <cell r="AW1332">
            <v>40694</v>
          </cell>
          <cell r="AZ1332" t="str">
            <v>5.2011</v>
          </cell>
          <cell r="BA1332" t="str">
            <v>5.2011</v>
          </cell>
          <cell r="BB1332" t="str">
            <v>6.2011</v>
          </cell>
          <cell r="BC1332" t="str">
            <v>2.2011</v>
          </cell>
        </row>
        <row r="1333">
          <cell r="AM1333">
            <v>12000000</v>
          </cell>
          <cell r="AQ1333" t="str">
            <v/>
          </cell>
          <cell r="AT1333" t="str">
            <v>Оборудование</v>
          </cell>
          <cell r="AW1333">
            <v>40701</v>
          </cell>
          <cell r="AZ1333" t="str">
            <v>6.2011</v>
          </cell>
          <cell r="BA1333" t="str">
            <v>6.2011</v>
          </cell>
          <cell r="BB1333" t="str">
            <v>6.2011</v>
          </cell>
          <cell r="BC1333" t="str">
            <v>2.2011</v>
          </cell>
        </row>
        <row r="1334">
          <cell r="AM1334" t="str">
            <v/>
          </cell>
          <cell r="AQ1334" t="str">
            <v/>
          </cell>
          <cell r="AT1334" t="str">
            <v/>
          </cell>
          <cell r="AW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</row>
        <row r="1335">
          <cell r="AM1335" t="str">
            <v/>
          </cell>
          <cell r="AQ1335" t="str">
            <v/>
          </cell>
          <cell r="AT1335" t="str">
            <v/>
          </cell>
          <cell r="AW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</row>
        <row r="1336">
          <cell r="AM1336" t="str">
            <v/>
          </cell>
          <cell r="AQ1336" t="str">
            <v/>
          </cell>
          <cell r="AT1336" t="str">
            <v/>
          </cell>
          <cell r="AW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</row>
        <row r="1337">
          <cell r="AM1337" t="str">
            <v/>
          </cell>
          <cell r="AQ1337" t="str">
            <v/>
          </cell>
          <cell r="AT1337" t="str">
            <v/>
          </cell>
          <cell r="AW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</row>
        <row r="1338">
          <cell r="AM1338" t="str">
            <v/>
          </cell>
          <cell r="AQ1338" t="str">
            <v/>
          </cell>
          <cell r="AT1338" t="str">
            <v/>
          </cell>
          <cell r="AW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</row>
        <row r="1339">
          <cell r="AM1339">
            <v>16400000</v>
          </cell>
          <cell r="AQ1339" t="str">
            <v/>
          </cell>
          <cell r="AT1339" t="str">
            <v>Оборудование</v>
          </cell>
          <cell r="AW1339">
            <v>40659</v>
          </cell>
          <cell r="AZ1339" t="str">
            <v>4.2011</v>
          </cell>
          <cell r="BA1339" t="str">
            <v>4.2011</v>
          </cell>
          <cell r="BB1339" t="str">
            <v>5.2011</v>
          </cell>
          <cell r="BC1339" t="str">
            <v>2.2011</v>
          </cell>
        </row>
        <row r="1340">
          <cell r="AM1340">
            <v>4000000</v>
          </cell>
          <cell r="AQ1340" t="str">
            <v/>
          </cell>
          <cell r="AT1340" t="str">
            <v>Оборудование</v>
          </cell>
          <cell r="AW1340">
            <v>40659</v>
          </cell>
          <cell r="AZ1340" t="str">
            <v>4.2011</v>
          </cell>
          <cell r="BA1340" t="str">
            <v>4.2011</v>
          </cell>
          <cell r="BB1340" t="str">
            <v>5.2011</v>
          </cell>
          <cell r="BC1340" t="str">
            <v>2.2011</v>
          </cell>
        </row>
        <row r="1341">
          <cell r="AM1341" t="str">
            <v/>
          </cell>
          <cell r="AQ1341" t="str">
            <v/>
          </cell>
          <cell r="AT1341" t="str">
            <v/>
          </cell>
          <cell r="AW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</row>
        <row r="1342">
          <cell r="AM1342" t="str">
            <v/>
          </cell>
          <cell r="AQ1342" t="str">
            <v/>
          </cell>
          <cell r="AT1342" t="str">
            <v/>
          </cell>
          <cell r="AW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</row>
        <row r="1343">
          <cell r="AM1343" t="str">
            <v/>
          </cell>
          <cell r="AQ1343" t="str">
            <v/>
          </cell>
          <cell r="AT1343" t="str">
            <v/>
          </cell>
          <cell r="AW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</row>
        <row r="1344">
          <cell r="AM1344" t="str">
            <v/>
          </cell>
          <cell r="AQ1344" t="str">
            <v/>
          </cell>
          <cell r="AT1344" t="str">
            <v/>
          </cell>
          <cell r="AW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</row>
        <row r="1345">
          <cell r="AM1345" t="str">
            <v/>
          </cell>
          <cell r="AQ1345" t="str">
            <v/>
          </cell>
          <cell r="AT1345" t="str">
            <v/>
          </cell>
          <cell r="AW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</row>
        <row r="1346">
          <cell r="AM1346" t="str">
            <v/>
          </cell>
          <cell r="AQ1346" t="str">
            <v/>
          </cell>
          <cell r="AT1346" t="str">
            <v/>
          </cell>
          <cell r="AW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</row>
        <row r="1347">
          <cell r="AM1347" t="str">
            <v/>
          </cell>
          <cell r="AQ1347" t="str">
            <v/>
          </cell>
          <cell r="AT1347" t="str">
            <v/>
          </cell>
          <cell r="AW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</row>
        <row r="1348">
          <cell r="AM1348">
            <v>18000000</v>
          </cell>
          <cell r="AQ1348" t="str">
            <v/>
          </cell>
          <cell r="AT1348" t="str">
            <v>Оборудование</v>
          </cell>
          <cell r="AW1348">
            <v>40535</v>
          </cell>
          <cell r="AZ1348" t="str">
            <v>12.2010</v>
          </cell>
          <cell r="BA1348" t="str">
            <v>12.2010</v>
          </cell>
          <cell r="BB1348" t="str">
            <v/>
          </cell>
          <cell r="BC1348" t="str">
            <v>4.2010</v>
          </cell>
        </row>
        <row r="1349">
          <cell r="AM1349" t="str">
            <v/>
          </cell>
          <cell r="AQ1349" t="str">
            <v/>
          </cell>
          <cell r="AT1349" t="str">
            <v/>
          </cell>
          <cell r="AW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</row>
        <row r="1350">
          <cell r="AM1350" t="str">
            <v/>
          </cell>
          <cell r="AQ1350" t="str">
            <v/>
          </cell>
          <cell r="AT1350" t="str">
            <v/>
          </cell>
          <cell r="AW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</row>
        <row r="1351">
          <cell r="AM1351">
            <v>2000000</v>
          </cell>
          <cell r="AQ1351" t="str">
            <v/>
          </cell>
          <cell r="AT1351" t="str">
            <v>Оборудование</v>
          </cell>
          <cell r="AW1351">
            <v>40543</v>
          </cell>
          <cell r="AZ1351" t="str">
            <v>12.2010</v>
          </cell>
          <cell r="BA1351" t="str">
            <v>12.2010</v>
          </cell>
          <cell r="BB1351" t="str">
            <v/>
          </cell>
          <cell r="BC1351" t="str">
            <v>4.2010</v>
          </cell>
        </row>
        <row r="1352">
          <cell r="AM1352">
            <v>2000000</v>
          </cell>
          <cell r="AQ1352" t="str">
            <v/>
          </cell>
          <cell r="AT1352" t="str">
            <v>Оборудование</v>
          </cell>
          <cell r="AW1352">
            <v>40591</v>
          </cell>
          <cell r="AZ1352" t="str">
            <v>2.2011</v>
          </cell>
          <cell r="BA1352" t="str">
            <v>2.2011</v>
          </cell>
          <cell r="BB1352" t="str">
            <v>2.2011</v>
          </cell>
          <cell r="BC1352" t="str">
            <v>1.2011</v>
          </cell>
        </row>
        <row r="1353">
          <cell r="AM1353" t="str">
            <v/>
          </cell>
          <cell r="AQ1353" t="str">
            <v/>
          </cell>
          <cell r="AT1353" t="str">
            <v/>
          </cell>
          <cell r="AW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</row>
        <row r="1354">
          <cell r="AM1354" t="str">
            <v/>
          </cell>
          <cell r="AQ1354" t="str">
            <v/>
          </cell>
          <cell r="AT1354" t="str">
            <v/>
          </cell>
          <cell r="AW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</row>
        <row r="1355">
          <cell r="AM1355" t="str">
            <v/>
          </cell>
          <cell r="AQ1355" t="str">
            <v/>
          </cell>
          <cell r="AT1355" t="str">
            <v/>
          </cell>
          <cell r="AW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</row>
        <row r="1356">
          <cell r="AM1356">
            <v>1000000</v>
          </cell>
          <cell r="AQ1356" t="str">
            <v/>
          </cell>
          <cell r="AT1356" t="str">
            <v>Оборудование</v>
          </cell>
          <cell r="AW1356">
            <v>40708</v>
          </cell>
          <cell r="AZ1356" t="str">
            <v>6.2011</v>
          </cell>
          <cell r="BA1356" t="str">
            <v>6.2011</v>
          </cell>
          <cell r="BB1356" t="str">
            <v>6.2011</v>
          </cell>
          <cell r="BC1356" t="str">
            <v>2.2011</v>
          </cell>
        </row>
        <row r="1357">
          <cell r="AM1357">
            <v>1000000</v>
          </cell>
          <cell r="AQ1357" t="str">
            <v/>
          </cell>
          <cell r="AT1357" t="str">
            <v>Оборудование</v>
          </cell>
          <cell r="AW1357">
            <v>40708</v>
          </cell>
          <cell r="AZ1357" t="str">
            <v>6.2011</v>
          </cell>
          <cell r="BA1357" t="str">
            <v>6.2011</v>
          </cell>
          <cell r="BB1357" t="str">
            <v>6.2011</v>
          </cell>
          <cell r="BC1357" t="str">
            <v>2.2011</v>
          </cell>
        </row>
        <row r="1358">
          <cell r="AM1358" t="str">
            <v/>
          </cell>
          <cell r="AQ1358" t="str">
            <v/>
          </cell>
          <cell r="AT1358" t="str">
            <v/>
          </cell>
          <cell r="AW1358" t="str">
            <v/>
          </cell>
          <cell r="AZ1358" t="str">
            <v/>
          </cell>
          <cell r="BA1358" t="str">
            <v/>
          </cell>
          <cell r="BB1358" t="str">
            <v/>
          </cell>
          <cell r="BC1358" t="str">
            <v/>
          </cell>
        </row>
        <row r="1359">
          <cell r="AM1359" t="str">
            <v/>
          </cell>
          <cell r="AQ1359" t="str">
            <v/>
          </cell>
          <cell r="AT1359" t="str">
            <v/>
          </cell>
          <cell r="AW1359" t="str">
            <v/>
          </cell>
          <cell r="AZ1359" t="str">
            <v/>
          </cell>
          <cell r="BA1359" t="str">
            <v/>
          </cell>
          <cell r="BB1359" t="str">
            <v/>
          </cell>
          <cell r="BC1359" t="str">
            <v/>
          </cell>
        </row>
        <row r="1360">
          <cell r="AM1360" t="str">
            <v/>
          </cell>
          <cell r="AQ1360" t="str">
            <v/>
          </cell>
          <cell r="AT1360" t="str">
            <v/>
          </cell>
          <cell r="AW1360" t="str">
            <v/>
          </cell>
          <cell r="AZ1360" t="str">
            <v/>
          </cell>
          <cell r="BA1360" t="str">
            <v/>
          </cell>
          <cell r="BB1360" t="str">
            <v/>
          </cell>
          <cell r="BC1360" t="str">
            <v/>
          </cell>
        </row>
        <row r="1361">
          <cell r="AM1361" t="str">
            <v/>
          </cell>
          <cell r="AQ1361" t="str">
            <v/>
          </cell>
          <cell r="AT1361" t="str">
            <v/>
          </cell>
          <cell r="AW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</row>
        <row r="1362">
          <cell r="AM1362" t="str">
            <v/>
          </cell>
          <cell r="AQ1362" t="str">
            <v/>
          </cell>
          <cell r="AT1362" t="str">
            <v/>
          </cell>
          <cell r="AW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</row>
        <row r="1363">
          <cell r="AM1363" t="str">
            <v/>
          </cell>
          <cell r="AQ1363" t="str">
            <v/>
          </cell>
          <cell r="AT1363" t="str">
            <v/>
          </cell>
          <cell r="AW1363" t="str">
            <v/>
          </cell>
          <cell r="AZ1363" t="str">
            <v/>
          </cell>
          <cell r="BA1363" t="str">
            <v/>
          </cell>
          <cell r="BB1363" t="str">
            <v/>
          </cell>
          <cell r="BC1363" t="str">
            <v/>
          </cell>
        </row>
        <row r="1364">
          <cell r="AM1364" t="str">
            <v/>
          </cell>
          <cell r="AQ1364" t="str">
            <v/>
          </cell>
          <cell r="AT1364" t="str">
            <v/>
          </cell>
          <cell r="AW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</row>
        <row r="1365">
          <cell r="AM1365" t="str">
            <v/>
          </cell>
          <cell r="AQ1365" t="str">
            <v/>
          </cell>
          <cell r="AT1365" t="str">
            <v/>
          </cell>
          <cell r="AW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</row>
        <row r="1366">
          <cell r="AM1366" t="str">
            <v/>
          </cell>
          <cell r="AQ1366" t="str">
            <v/>
          </cell>
          <cell r="AT1366" t="str">
            <v/>
          </cell>
          <cell r="AW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</row>
        <row r="1367">
          <cell r="AM1367" t="str">
            <v/>
          </cell>
          <cell r="AQ1367" t="str">
            <v/>
          </cell>
          <cell r="AT1367" t="str">
            <v/>
          </cell>
          <cell r="AW1367" t="str">
            <v/>
          </cell>
          <cell r="AZ1367" t="str">
            <v/>
          </cell>
          <cell r="BA1367" t="str">
            <v/>
          </cell>
          <cell r="BB1367" t="str">
            <v/>
          </cell>
          <cell r="BC1367" t="str">
            <v/>
          </cell>
        </row>
        <row r="1368">
          <cell r="AM1368" t="str">
            <v/>
          </cell>
          <cell r="AQ1368" t="str">
            <v/>
          </cell>
          <cell r="AT1368" t="str">
            <v/>
          </cell>
          <cell r="AW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</row>
        <row r="1369">
          <cell r="AM1369" t="str">
            <v/>
          </cell>
          <cell r="AQ1369" t="str">
            <v/>
          </cell>
          <cell r="AT1369" t="str">
            <v/>
          </cell>
          <cell r="AW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</row>
        <row r="1370">
          <cell r="AM1370" t="str">
            <v/>
          </cell>
          <cell r="AQ1370" t="str">
            <v/>
          </cell>
          <cell r="AT1370" t="str">
            <v/>
          </cell>
          <cell r="AW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</row>
        <row r="1371">
          <cell r="AM1371" t="str">
            <v/>
          </cell>
          <cell r="AQ1371" t="str">
            <v/>
          </cell>
          <cell r="AT1371" t="str">
            <v/>
          </cell>
          <cell r="AW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</row>
        <row r="1372">
          <cell r="AM1372" t="str">
            <v/>
          </cell>
          <cell r="AQ1372" t="str">
            <v/>
          </cell>
          <cell r="AT1372" t="str">
            <v/>
          </cell>
          <cell r="AW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</row>
        <row r="1373">
          <cell r="AM1373" t="str">
            <v/>
          </cell>
          <cell r="AQ1373" t="str">
            <v/>
          </cell>
          <cell r="AT1373" t="str">
            <v/>
          </cell>
          <cell r="AW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</row>
        <row r="1374">
          <cell r="AM1374" t="str">
            <v/>
          </cell>
          <cell r="AQ1374" t="str">
            <v/>
          </cell>
          <cell r="AT1374" t="str">
            <v/>
          </cell>
          <cell r="AW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</row>
        <row r="1375">
          <cell r="AM1375" t="str">
            <v/>
          </cell>
          <cell r="AQ1375" t="str">
            <v/>
          </cell>
          <cell r="AT1375" t="str">
            <v/>
          </cell>
          <cell r="AW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</row>
        <row r="1376">
          <cell r="AM1376" t="str">
            <v/>
          </cell>
          <cell r="AQ1376" t="str">
            <v/>
          </cell>
          <cell r="AT1376" t="str">
            <v/>
          </cell>
          <cell r="AW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</row>
        <row r="1377">
          <cell r="AM1377" t="str">
            <v/>
          </cell>
          <cell r="AQ1377" t="str">
            <v/>
          </cell>
          <cell r="AT1377" t="str">
            <v/>
          </cell>
          <cell r="AW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</row>
        <row r="1378">
          <cell r="AM1378" t="str">
            <v/>
          </cell>
          <cell r="AQ1378" t="str">
            <v/>
          </cell>
          <cell r="AT1378" t="str">
            <v/>
          </cell>
          <cell r="AW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</row>
        <row r="1379">
          <cell r="AM1379" t="str">
            <v/>
          </cell>
          <cell r="AQ1379" t="str">
            <v/>
          </cell>
          <cell r="AT1379" t="str">
            <v/>
          </cell>
          <cell r="AW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</row>
        <row r="1380">
          <cell r="AM1380" t="str">
            <v/>
          </cell>
          <cell r="AQ1380" t="str">
            <v/>
          </cell>
          <cell r="AT1380" t="str">
            <v/>
          </cell>
          <cell r="AW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</row>
        <row r="1381">
          <cell r="AM1381" t="str">
            <v/>
          </cell>
          <cell r="AQ1381" t="str">
            <v/>
          </cell>
          <cell r="AT1381" t="str">
            <v/>
          </cell>
          <cell r="AW1381" t="str">
            <v/>
          </cell>
          <cell r="AZ1381" t="str">
            <v/>
          </cell>
          <cell r="BA1381" t="str">
            <v/>
          </cell>
          <cell r="BB1381" t="str">
            <v/>
          </cell>
          <cell r="BC1381" t="str">
            <v/>
          </cell>
        </row>
        <row r="1382">
          <cell r="AM1382" t="str">
            <v/>
          </cell>
          <cell r="AQ1382" t="str">
            <v/>
          </cell>
          <cell r="AT1382" t="str">
            <v/>
          </cell>
          <cell r="AW1382" t="str">
            <v/>
          </cell>
          <cell r="AZ1382" t="str">
            <v/>
          </cell>
          <cell r="BA1382" t="str">
            <v/>
          </cell>
          <cell r="BB1382" t="str">
            <v/>
          </cell>
          <cell r="BC1382" t="str">
            <v/>
          </cell>
        </row>
        <row r="1383">
          <cell r="AM1383" t="str">
            <v/>
          </cell>
          <cell r="AQ1383" t="str">
            <v/>
          </cell>
          <cell r="AT1383" t="str">
            <v/>
          </cell>
          <cell r="AW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</row>
        <row r="1384">
          <cell r="AM1384" t="str">
            <v/>
          </cell>
          <cell r="AQ1384" t="str">
            <v/>
          </cell>
          <cell r="AT1384" t="str">
            <v/>
          </cell>
          <cell r="AW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</row>
        <row r="1385">
          <cell r="AM1385" t="str">
            <v/>
          </cell>
          <cell r="AQ1385" t="str">
            <v/>
          </cell>
          <cell r="AT1385" t="str">
            <v/>
          </cell>
          <cell r="AW1385" t="str">
            <v/>
          </cell>
          <cell r="AZ1385" t="str">
            <v/>
          </cell>
          <cell r="BA1385" t="str">
            <v/>
          </cell>
          <cell r="BB1385" t="str">
            <v/>
          </cell>
          <cell r="BC1385" t="str">
            <v/>
          </cell>
        </row>
        <row r="1386">
          <cell r="AM1386" t="str">
            <v/>
          </cell>
          <cell r="AQ1386" t="str">
            <v/>
          </cell>
          <cell r="AT1386" t="str">
            <v/>
          </cell>
          <cell r="AW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</row>
        <row r="1387">
          <cell r="AM1387" t="str">
            <v/>
          </cell>
          <cell r="AQ1387" t="str">
            <v/>
          </cell>
          <cell r="AT1387" t="str">
            <v/>
          </cell>
          <cell r="AW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</row>
        <row r="1388">
          <cell r="AM1388" t="str">
            <v/>
          </cell>
          <cell r="AQ1388" t="str">
            <v/>
          </cell>
          <cell r="AT1388" t="str">
            <v/>
          </cell>
          <cell r="AW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</row>
        <row r="1389">
          <cell r="AM1389" t="str">
            <v/>
          </cell>
          <cell r="AQ1389" t="str">
            <v/>
          </cell>
          <cell r="AT1389" t="str">
            <v/>
          </cell>
          <cell r="AW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</row>
        <row r="1390">
          <cell r="AM1390" t="str">
            <v/>
          </cell>
          <cell r="AQ1390" t="str">
            <v/>
          </cell>
          <cell r="AT1390" t="str">
            <v/>
          </cell>
          <cell r="AW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</row>
        <row r="1391">
          <cell r="AM1391" t="str">
            <v/>
          </cell>
          <cell r="AQ1391" t="str">
            <v/>
          </cell>
          <cell r="AT1391" t="str">
            <v/>
          </cell>
          <cell r="AW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</row>
        <row r="1392">
          <cell r="AM1392" t="str">
            <v/>
          </cell>
          <cell r="AQ1392" t="str">
            <v/>
          </cell>
          <cell r="AT1392" t="str">
            <v/>
          </cell>
          <cell r="AW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</row>
        <row r="1393">
          <cell r="AM1393" t="str">
            <v/>
          </cell>
          <cell r="AQ1393" t="str">
            <v/>
          </cell>
          <cell r="AT1393" t="str">
            <v/>
          </cell>
          <cell r="AW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</row>
        <row r="1394">
          <cell r="AM1394" t="str">
            <v/>
          </cell>
          <cell r="AQ1394" t="str">
            <v/>
          </cell>
          <cell r="AT1394" t="str">
            <v/>
          </cell>
          <cell r="AW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</row>
        <row r="1395">
          <cell r="AM1395" t="str">
            <v/>
          </cell>
          <cell r="AQ1395" t="str">
            <v/>
          </cell>
          <cell r="AT1395" t="str">
            <v/>
          </cell>
          <cell r="AW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 t="str">
            <v/>
          </cell>
        </row>
        <row r="1396">
          <cell r="AM1396" t="str">
            <v/>
          </cell>
          <cell r="AQ1396" t="str">
            <v/>
          </cell>
          <cell r="AT1396" t="str">
            <v/>
          </cell>
          <cell r="AW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</row>
        <row r="1397">
          <cell r="AM1397" t="str">
            <v/>
          </cell>
          <cell r="AQ1397" t="str">
            <v/>
          </cell>
          <cell r="AT1397" t="str">
            <v/>
          </cell>
          <cell r="AW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</row>
        <row r="1398">
          <cell r="AM1398" t="str">
            <v/>
          </cell>
          <cell r="AQ1398" t="str">
            <v/>
          </cell>
          <cell r="AT1398" t="str">
            <v/>
          </cell>
          <cell r="AW1398" t="str">
            <v/>
          </cell>
          <cell r="AZ1398" t="str">
            <v/>
          </cell>
          <cell r="BA1398" t="str">
            <v/>
          </cell>
          <cell r="BB1398" t="str">
            <v/>
          </cell>
          <cell r="BC1398" t="str">
            <v/>
          </cell>
        </row>
        <row r="1399">
          <cell r="AM1399" t="str">
            <v/>
          </cell>
          <cell r="AQ1399" t="str">
            <v/>
          </cell>
          <cell r="AT1399" t="str">
            <v/>
          </cell>
          <cell r="AW1399" t="str">
            <v/>
          </cell>
          <cell r="AZ1399" t="str">
            <v/>
          </cell>
          <cell r="BA1399" t="str">
            <v/>
          </cell>
          <cell r="BB1399" t="str">
            <v/>
          </cell>
          <cell r="BC1399" t="str">
            <v/>
          </cell>
        </row>
        <row r="1400">
          <cell r="AM1400" t="str">
            <v/>
          </cell>
          <cell r="AQ1400" t="str">
            <v/>
          </cell>
          <cell r="AT1400" t="str">
            <v/>
          </cell>
          <cell r="AW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</row>
        <row r="1401">
          <cell r="AM1401" t="str">
            <v/>
          </cell>
          <cell r="AQ1401" t="str">
            <v/>
          </cell>
          <cell r="AT1401" t="str">
            <v/>
          </cell>
          <cell r="AW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</row>
        <row r="1402">
          <cell r="AM1402" t="str">
            <v/>
          </cell>
          <cell r="AQ1402" t="str">
            <v/>
          </cell>
          <cell r="AT1402" t="str">
            <v/>
          </cell>
          <cell r="AW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</row>
        <row r="1403">
          <cell r="AM1403" t="str">
            <v/>
          </cell>
          <cell r="AQ1403" t="str">
            <v/>
          </cell>
          <cell r="AT1403" t="str">
            <v/>
          </cell>
          <cell r="AW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</row>
        <row r="1404">
          <cell r="AM1404" t="str">
            <v/>
          </cell>
          <cell r="AQ1404" t="str">
            <v/>
          </cell>
          <cell r="AT1404" t="str">
            <v/>
          </cell>
          <cell r="AW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</row>
        <row r="1405">
          <cell r="AM1405" t="str">
            <v/>
          </cell>
          <cell r="AQ1405" t="str">
            <v/>
          </cell>
          <cell r="AT1405" t="str">
            <v/>
          </cell>
          <cell r="AW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</row>
        <row r="1406">
          <cell r="AM1406" t="str">
            <v/>
          </cell>
          <cell r="AQ1406" t="str">
            <v/>
          </cell>
          <cell r="AT1406" t="str">
            <v/>
          </cell>
          <cell r="AW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</row>
        <row r="1407">
          <cell r="AM1407" t="str">
            <v/>
          </cell>
          <cell r="AQ1407" t="str">
            <v/>
          </cell>
          <cell r="AT1407" t="str">
            <v/>
          </cell>
          <cell r="AW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</row>
        <row r="1408">
          <cell r="AM1408" t="str">
            <v/>
          </cell>
          <cell r="AQ1408" t="str">
            <v/>
          </cell>
          <cell r="AT1408" t="str">
            <v/>
          </cell>
          <cell r="AW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</row>
        <row r="1409">
          <cell r="AM1409" t="str">
            <v/>
          </cell>
          <cell r="AQ1409" t="str">
            <v/>
          </cell>
          <cell r="AT1409" t="str">
            <v/>
          </cell>
          <cell r="AW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</row>
        <row r="1410">
          <cell r="AM1410" t="str">
            <v/>
          </cell>
          <cell r="AQ1410" t="str">
            <v/>
          </cell>
          <cell r="AT1410" t="str">
            <v/>
          </cell>
          <cell r="AW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</row>
        <row r="1411">
          <cell r="AM1411" t="str">
            <v/>
          </cell>
          <cell r="AQ1411" t="str">
            <v/>
          </cell>
          <cell r="AT1411" t="str">
            <v/>
          </cell>
          <cell r="AW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</row>
        <row r="1412">
          <cell r="AM1412" t="str">
            <v/>
          </cell>
          <cell r="AQ1412" t="str">
            <v/>
          </cell>
          <cell r="AT1412" t="str">
            <v/>
          </cell>
          <cell r="AW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</row>
        <row r="1413">
          <cell r="AM1413" t="str">
            <v/>
          </cell>
          <cell r="AQ1413" t="str">
            <v/>
          </cell>
          <cell r="AT1413" t="str">
            <v/>
          </cell>
          <cell r="AW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</row>
        <row r="1414">
          <cell r="AM1414" t="str">
            <v/>
          </cell>
          <cell r="AQ1414" t="str">
            <v/>
          </cell>
          <cell r="AT1414" t="str">
            <v/>
          </cell>
          <cell r="AW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</row>
        <row r="1415">
          <cell r="AM1415" t="str">
            <v/>
          </cell>
          <cell r="AQ1415" t="str">
            <v/>
          </cell>
          <cell r="AT1415" t="str">
            <v/>
          </cell>
          <cell r="AW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</row>
        <row r="1416">
          <cell r="AM1416" t="str">
            <v/>
          </cell>
          <cell r="AQ1416" t="str">
            <v/>
          </cell>
          <cell r="AT1416" t="str">
            <v/>
          </cell>
          <cell r="AW1416" t="str">
            <v/>
          </cell>
          <cell r="AZ1416" t="str">
            <v/>
          </cell>
          <cell r="BA1416" t="str">
            <v/>
          </cell>
          <cell r="BB1416" t="str">
            <v/>
          </cell>
          <cell r="BC1416" t="str">
            <v/>
          </cell>
        </row>
        <row r="1417">
          <cell r="AM1417" t="str">
            <v/>
          </cell>
          <cell r="AQ1417" t="str">
            <v/>
          </cell>
          <cell r="AT1417" t="str">
            <v/>
          </cell>
          <cell r="AW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</row>
        <row r="1418">
          <cell r="AM1418" t="str">
            <v/>
          </cell>
          <cell r="AQ1418" t="str">
            <v/>
          </cell>
          <cell r="AT1418" t="str">
            <v/>
          </cell>
          <cell r="AW1418" t="str">
            <v/>
          </cell>
          <cell r="AZ1418" t="str">
            <v/>
          </cell>
          <cell r="BA1418" t="str">
            <v/>
          </cell>
          <cell r="BB1418" t="str">
            <v/>
          </cell>
          <cell r="BC1418" t="str">
            <v/>
          </cell>
        </row>
        <row r="1419">
          <cell r="AM1419" t="str">
            <v/>
          </cell>
          <cell r="AQ1419" t="str">
            <v/>
          </cell>
          <cell r="AT1419" t="str">
            <v/>
          </cell>
          <cell r="AW1419" t="str">
            <v/>
          </cell>
          <cell r="AZ1419" t="str">
            <v/>
          </cell>
          <cell r="BA1419" t="str">
            <v/>
          </cell>
          <cell r="BB1419" t="str">
            <v/>
          </cell>
          <cell r="BC1419" t="str">
            <v/>
          </cell>
        </row>
        <row r="1420">
          <cell r="AM1420" t="str">
            <v/>
          </cell>
          <cell r="AQ1420" t="str">
            <v/>
          </cell>
          <cell r="AT1420" t="str">
            <v/>
          </cell>
          <cell r="AW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</row>
        <row r="1421">
          <cell r="AM1421" t="str">
            <v/>
          </cell>
          <cell r="AQ1421" t="str">
            <v/>
          </cell>
          <cell r="AT1421" t="str">
            <v/>
          </cell>
          <cell r="AW1421" t="str">
            <v/>
          </cell>
          <cell r="AZ1421" t="str">
            <v/>
          </cell>
          <cell r="BA1421" t="str">
            <v/>
          </cell>
          <cell r="BB1421" t="str">
            <v/>
          </cell>
          <cell r="BC1421" t="str">
            <v/>
          </cell>
        </row>
        <row r="1422">
          <cell r="AM1422" t="str">
            <v/>
          </cell>
          <cell r="AQ1422" t="str">
            <v/>
          </cell>
          <cell r="AT1422" t="str">
            <v/>
          </cell>
          <cell r="AW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</row>
        <row r="1423">
          <cell r="AM1423" t="str">
            <v/>
          </cell>
          <cell r="AQ1423" t="str">
            <v/>
          </cell>
          <cell r="AT1423" t="str">
            <v/>
          </cell>
          <cell r="AW1423" t="str">
            <v/>
          </cell>
          <cell r="AZ1423" t="str">
            <v/>
          </cell>
          <cell r="BA1423" t="str">
            <v/>
          </cell>
          <cell r="BB1423" t="str">
            <v/>
          </cell>
          <cell r="BC1423" t="str">
            <v/>
          </cell>
        </row>
        <row r="1424">
          <cell r="AM1424" t="str">
            <v/>
          </cell>
          <cell r="AQ1424" t="str">
            <v/>
          </cell>
          <cell r="AT1424" t="str">
            <v/>
          </cell>
          <cell r="AW1424" t="str">
            <v/>
          </cell>
          <cell r="AZ1424" t="str">
            <v/>
          </cell>
          <cell r="BA1424" t="str">
            <v/>
          </cell>
          <cell r="BB1424" t="str">
            <v/>
          </cell>
          <cell r="BC1424" t="str">
            <v/>
          </cell>
        </row>
        <row r="1425">
          <cell r="AM1425" t="str">
            <v/>
          </cell>
          <cell r="AQ1425" t="str">
            <v/>
          </cell>
          <cell r="AT1425" t="str">
            <v/>
          </cell>
          <cell r="AW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</row>
        <row r="1426">
          <cell r="AM1426" t="str">
            <v/>
          </cell>
          <cell r="AQ1426" t="str">
            <v/>
          </cell>
          <cell r="AT1426" t="str">
            <v/>
          </cell>
          <cell r="AW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</row>
        <row r="1427">
          <cell r="AM1427" t="str">
            <v/>
          </cell>
          <cell r="AQ1427" t="str">
            <v/>
          </cell>
          <cell r="AT1427" t="str">
            <v/>
          </cell>
          <cell r="AW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</row>
        <row r="1428">
          <cell r="AM1428" t="str">
            <v/>
          </cell>
          <cell r="AQ1428" t="str">
            <v/>
          </cell>
          <cell r="AT1428" t="str">
            <v/>
          </cell>
          <cell r="AW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</row>
        <row r="1429">
          <cell r="AM1429" t="str">
            <v/>
          </cell>
          <cell r="AQ1429" t="str">
            <v/>
          </cell>
          <cell r="AT1429" t="str">
            <v/>
          </cell>
          <cell r="AW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</row>
        <row r="1430">
          <cell r="AM1430" t="str">
            <v/>
          </cell>
          <cell r="AQ1430" t="str">
            <v/>
          </cell>
          <cell r="AT1430" t="str">
            <v/>
          </cell>
          <cell r="AW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</row>
        <row r="1431">
          <cell r="AM1431" t="str">
            <v/>
          </cell>
          <cell r="AQ1431" t="str">
            <v/>
          </cell>
          <cell r="AT1431" t="str">
            <v/>
          </cell>
          <cell r="AW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</row>
        <row r="1432">
          <cell r="AM1432" t="str">
            <v/>
          </cell>
          <cell r="AQ1432" t="str">
            <v/>
          </cell>
          <cell r="AT1432" t="str">
            <v/>
          </cell>
          <cell r="AW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</row>
        <row r="1433">
          <cell r="AM1433" t="str">
            <v/>
          </cell>
          <cell r="AQ1433" t="str">
            <v/>
          </cell>
          <cell r="AT1433" t="str">
            <v/>
          </cell>
          <cell r="AW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</row>
        <row r="1434">
          <cell r="AM1434" t="str">
            <v/>
          </cell>
          <cell r="AQ1434" t="str">
            <v/>
          </cell>
          <cell r="AT1434" t="str">
            <v/>
          </cell>
          <cell r="AW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</row>
        <row r="1435">
          <cell r="AM1435" t="str">
            <v/>
          </cell>
          <cell r="AQ1435" t="str">
            <v/>
          </cell>
          <cell r="AT1435" t="str">
            <v/>
          </cell>
          <cell r="AW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</row>
        <row r="1436">
          <cell r="AM1436" t="str">
            <v/>
          </cell>
          <cell r="AQ1436" t="str">
            <v/>
          </cell>
          <cell r="AT1436" t="str">
            <v/>
          </cell>
          <cell r="AW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</row>
        <row r="1437">
          <cell r="AM1437" t="str">
            <v/>
          </cell>
          <cell r="AQ1437" t="str">
            <v/>
          </cell>
          <cell r="AT1437" t="str">
            <v/>
          </cell>
          <cell r="AW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</row>
        <row r="1438">
          <cell r="AM1438" t="str">
            <v/>
          </cell>
          <cell r="AQ1438" t="str">
            <v/>
          </cell>
          <cell r="AT1438" t="str">
            <v/>
          </cell>
          <cell r="AW1438" t="str">
            <v/>
          </cell>
          <cell r="AZ1438" t="str">
            <v/>
          </cell>
          <cell r="BA1438" t="str">
            <v/>
          </cell>
          <cell r="BB1438" t="str">
            <v/>
          </cell>
          <cell r="BC1438" t="str">
            <v/>
          </cell>
        </row>
        <row r="1439">
          <cell r="AM1439" t="str">
            <v/>
          </cell>
          <cell r="AQ1439" t="str">
            <v/>
          </cell>
          <cell r="AT1439" t="str">
            <v/>
          </cell>
          <cell r="AW1439" t="str">
            <v/>
          </cell>
          <cell r="AZ1439" t="str">
            <v/>
          </cell>
          <cell r="BA1439" t="str">
            <v/>
          </cell>
          <cell r="BB1439" t="str">
            <v/>
          </cell>
          <cell r="BC1439" t="str">
            <v/>
          </cell>
        </row>
        <row r="1440">
          <cell r="AM1440" t="str">
            <v/>
          </cell>
          <cell r="AQ1440" t="str">
            <v/>
          </cell>
          <cell r="AT1440" t="str">
            <v/>
          </cell>
          <cell r="AW1440" t="str">
            <v/>
          </cell>
          <cell r="AZ1440" t="str">
            <v/>
          </cell>
          <cell r="BA1440" t="str">
            <v/>
          </cell>
          <cell r="BB1440" t="str">
            <v/>
          </cell>
          <cell r="BC1440" t="str">
            <v/>
          </cell>
        </row>
        <row r="1441">
          <cell r="AM1441" t="str">
            <v/>
          </cell>
          <cell r="AQ1441" t="str">
            <v/>
          </cell>
          <cell r="AT1441" t="str">
            <v/>
          </cell>
          <cell r="AW1441" t="str">
            <v/>
          </cell>
          <cell r="AZ1441" t="str">
            <v/>
          </cell>
          <cell r="BA1441" t="str">
            <v/>
          </cell>
          <cell r="BB1441" t="str">
            <v/>
          </cell>
          <cell r="BC1441" t="str">
            <v/>
          </cell>
        </row>
        <row r="1442">
          <cell r="AM1442" t="str">
            <v/>
          </cell>
          <cell r="AQ1442" t="str">
            <v/>
          </cell>
          <cell r="AT1442" t="str">
            <v/>
          </cell>
          <cell r="AW1442" t="str">
            <v/>
          </cell>
          <cell r="AZ1442" t="str">
            <v/>
          </cell>
          <cell r="BA1442" t="str">
            <v/>
          </cell>
          <cell r="BB1442" t="str">
            <v/>
          </cell>
          <cell r="BC1442" t="str">
            <v/>
          </cell>
        </row>
        <row r="1443">
          <cell r="AM1443" t="str">
            <v/>
          </cell>
          <cell r="AQ1443" t="str">
            <v/>
          </cell>
          <cell r="AT1443" t="str">
            <v/>
          </cell>
          <cell r="AW1443" t="str">
            <v/>
          </cell>
          <cell r="AZ1443" t="str">
            <v/>
          </cell>
          <cell r="BA1443" t="str">
            <v/>
          </cell>
          <cell r="BB1443" t="str">
            <v/>
          </cell>
          <cell r="BC1443" t="str">
            <v/>
          </cell>
        </row>
        <row r="1444">
          <cell r="AM1444" t="str">
            <v/>
          </cell>
          <cell r="AQ1444" t="str">
            <v/>
          </cell>
          <cell r="AT1444" t="str">
            <v/>
          </cell>
          <cell r="AW1444" t="str">
            <v/>
          </cell>
          <cell r="AZ1444" t="str">
            <v/>
          </cell>
          <cell r="BA1444" t="str">
            <v/>
          </cell>
          <cell r="BB1444" t="str">
            <v/>
          </cell>
          <cell r="BC1444" t="str">
            <v/>
          </cell>
        </row>
        <row r="1445">
          <cell r="AM1445" t="str">
            <v/>
          </cell>
          <cell r="AQ1445" t="str">
            <v/>
          </cell>
          <cell r="AT1445" t="str">
            <v/>
          </cell>
          <cell r="AW1445" t="str">
            <v/>
          </cell>
          <cell r="AZ1445" t="str">
            <v/>
          </cell>
          <cell r="BA1445" t="str">
            <v/>
          </cell>
          <cell r="BB1445" t="str">
            <v/>
          </cell>
          <cell r="BC1445" t="str">
            <v/>
          </cell>
        </row>
        <row r="1446">
          <cell r="AM1446" t="str">
            <v/>
          </cell>
          <cell r="AQ1446" t="str">
            <v/>
          </cell>
          <cell r="AT1446" t="str">
            <v/>
          </cell>
          <cell r="AW1446" t="str">
            <v/>
          </cell>
          <cell r="AZ1446" t="str">
            <v/>
          </cell>
          <cell r="BA1446" t="str">
            <v/>
          </cell>
          <cell r="BB1446" t="str">
            <v/>
          </cell>
          <cell r="BC1446" t="str">
            <v/>
          </cell>
        </row>
        <row r="1447">
          <cell r="AM1447" t="str">
            <v/>
          </cell>
          <cell r="AQ1447" t="str">
            <v/>
          </cell>
          <cell r="AT1447" t="str">
            <v/>
          </cell>
          <cell r="AW1447" t="str">
            <v/>
          </cell>
          <cell r="AZ1447" t="str">
            <v/>
          </cell>
          <cell r="BA1447" t="str">
            <v/>
          </cell>
          <cell r="BB1447" t="str">
            <v/>
          </cell>
          <cell r="BC1447" t="str">
            <v/>
          </cell>
        </row>
        <row r="1448">
          <cell r="AM1448" t="str">
            <v/>
          </cell>
          <cell r="AQ1448" t="str">
            <v/>
          </cell>
          <cell r="AT1448" t="str">
            <v/>
          </cell>
          <cell r="AW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</row>
        <row r="1449">
          <cell r="AM1449" t="str">
            <v/>
          </cell>
          <cell r="AQ1449" t="str">
            <v/>
          </cell>
          <cell r="AT1449" t="str">
            <v/>
          </cell>
          <cell r="AW1449" t="str">
            <v/>
          </cell>
          <cell r="AZ1449" t="str">
            <v/>
          </cell>
          <cell r="BA1449" t="str">
            <v/>
          </cell>
          <cell r="BB1449" t="str">
            <v/>
          </cell>
          <cell r="BC1449" t="str">
            <v/>
          </cell>
        </row>
        <row r="1450">
          <cell r="AM1450" t="str">
            <v/>
          </cell>
          <cell r="AQ1450" t="str">
            <v/>
          </cell>
          <cell r="AT1450" t="str">
            <v/>
          </cell>
          <cell r="AW1450" t="str">
            <v/>
          </cell>
          <cell r="AZ1450" t="str">
            <v/>
          </cell>
          <cell r="BA1450" t="str">
            <v/>
          </cell>
          <cell r="BB1450" t="str">
            <v/>
          </cell>
          <cell r="BC1450" t="str">
            <v/>
          </cell>
        </row>
        <row r="1451">
          <cell r="AM1451" t="str">
            <v/>
          </cell>
          <cell r="AQ1451" t="str">
            <v/>
          </cell>
          <cell r="AT1451" t="str">
            <v/>
          </cell>
          <cell r="AW1451" t="str">
            <v/>
          </cell>
          <cell r="AZ1451" t="str">
            <v/>
          </cell>
          <cell r="BA1451" t="str">
            <v/>
          </cell>
          <cell r="BB1451" t="str">
            <v/>
          </cell>
          <cell r="BC1451" t="str">
            <v/>
          </cell>
        </row>
        <row r="1452">
          <cell r="AM1452" t="str">
            <v/>
          </cell>
          <cell r="AQ1452" t="str">
            <v/>
          </cell>
          <cell r="AT1452" t="str">
            <v/>
          </cell>
          <cell r="AW1452" t="str">
            <v/>
          </cell>
          <cell r="AZ1452" t="str">
            <v/>
          </cell>
          <cell r="BA1452" t="str">
            <v/>
          </cell>
          <cell r="BB1452" t="str">
            <v/>
          </cell>
          <cell r="BC1452" t="str">
            <v/>
          </cell>
        </row>
        <row r="1453">
          <cell r="AM1453" t="str">
            <v/>
          </cell>
          <cell r="AQ1453" t="str">
            <v/>
          </cell>
          <cell r="AT1453" t="str">
            <v/>
          </cell>
          <cell r="AW1453" t="str">
            <v/>
          </cell>
          <cell r="AZ1453" t="str">
            <v/>
          </cell>
          <cell r="BA1453" t="str">
            <v/>
          </cell>
          <cell r="BB1453" t="str">
            <v/>
          </cell>
          <cell r="BC1453" t="str">
            <v/>
          </cell>
        </row>
        <row r="1454">
          <cell r="AM1454" t="str">
            <v/>
          </cell>
          <cell r="AQ1454" t="str">
            <v/>
          </cell>
          <cell r="AT1454" t="str">
            <v/>
          </cell>
          <cell r="AW1454" t="str">
            <v/>
          </cell>
          <cell r="AZ1454" t="str">
            <v/>
          </cell>
          <cell r="BA1454" t="str">
            <v/>
          </cell>
          <cell r="BB1454" t="str">
            <v/>
          </cell>
          <cell r="BC1454" t="str">
            <v/>
          </cell>
        </row>
        <row r="1455">
          <cell r="AM1455" t="str">
            <v/>
          </cell>
          <cell r="AQ1455" t="str">
            <v/>
          </cell>
          <cell r="AT1455" t="str">
            <v/>
          </cell>
          <cell r="AW1455" t="str">
            <v/>
          </cell>
          <cell r="AZ1455" t="str">
            <v/>
          </cell>
          <cell r="BA1455" t="str">
            <v/>
          </cell>
          <cell r="BB1455" t="str">
            <v/>
          </cell>
          <cell r="BC1455" t="str">
            <v/>
          </cell>
        </row>
        <row r="1456">
          <cell r="AM1456" t="str">
            <v/>
          </cell>
          <cell r="AQ1456" t="str">
            <v/>
          </cell>
          <cell r="AT1456" t="str">
            <v/>
          </cell>
          <cell r="AW1456" t="str">
            <v/>
          </cell>
          <cell r="AZ1456" t="str">
            <v/>
          </cell>
          <cell r="BA1456" t="str">
            <v/>
          </cell>
          <cell r="BB1456" t="str">
            <v/>
          </cell>
          <cell r="BC1456" t="str">
            <v/>
          </cell>
        </row>
        <row r="1457">
          <cell r="AM1457" t="str">
            <v/>
          </cell>
          <cell r="AQ1457" t="str">
            <v/>
          </cell>
          <cell r="AT1457" t="str">
            <v/>
          </cell>
          <cell r="AW1457" t="str">
            <v/>
          </cell>
          <cell r="AZ1457" t="str">
            <v/>
          </cell>
          <cell r="BA1457" t="str">
            <v/>
          </cell>
          <cell r="BB1457" t="str">
            <v/>
          </cell>
          <cell r="BC1457" t="str">
            <v/>
          </cell>
        </row>
        <row r="1458">
          <cell r="AM1458" t="str">
            <v/>
          </cell>
          <cell r="AQ1458" t="str">
            <v/>
          </cell>
          <cell r="AT1458" t="str">
            <v/>
          </cell>
          <cell r="AW1458" t="str">
            <v/>
          </cell>
          <cell r="AZ1458" t="str">
            <v/>
          </cell>
          <cell r="BA1458" t="str">
            <v/>
          </cell>
          <cell r="BB1458" t="str">
            <v/>
          </cell>
          <cell r="BC1458" t="str">
            <v/>
          </cell>
        </row>
        <row r="1459">
          <cell r="AM1459" t="str">
            <v/>
          </cell>
          <cell r="AQ1459" t="str">
            <v/>
          </cell>
          <cell r="AT1459" t="str">
            <v/>
          </cell>
          <cell r="AW1459" t="str">
            <v/>
          </cell>
          <cell r="AZ1459" t="str">
            <v/>
          </cell>
          <cell r="BA1459" t="str">
            <v/>
          </cell>
          <cell r="BB1459" t="str">
            <v/>
          </cell>
          <cell r="BC1459" t="str">
            <v/>
          </cell>
        </row>
        <row r="1460">
          <cell r="AM1460" t="str">
            <v/>
          </cell>
          <cell r="AQ1460" t="str">
            <v/>
          </cell>
          <cell r="AT1460" t="str">
            <v/>
          </cell>
          <cell r="AW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</row>
        <row r="1461">
          <cell r="AM1461">
            <v>29499800</v>
          </cell>
          <cell r="AQ1461" t="str">
            <v/>
          </cell>
          <cell r="AT1461" t="str">
            <v>Оборудование</v>
          </cell>
          <cell r="AW1461">
            <v>40653</v>
          </cell>
          <cell r="AZ1461" t="str">
            <v>4.2011</v>
          </cell>
          <cell r="BA1461" t="str">
            <v>4.2011</v>
          </cell>
          <cell r="BB1461" t="str">
            <v>6.2011</v>
          </cell>
          <cell r="BC1461" t="str">
            <v>2.2011</v>
          </cell>
        </row>
        <row r="1462">
          <cell r="AM1462" t="str">
            <v/>
          </cell>
          <cell r="AQ1462" t="str">
            <v/>
          </cell>
          <cell r="AT1462" t="str">
            <v/>
          </cell>
          <cell r="AW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</row>
        <row r="1463">
          <cell r="AM1463" t="str">
            <v/>
          </cell>
          <cell r="AQ1463" t="str">
            <v/>
          </cell>
          <cell r="AT1463" t="str">
            <v/>
          </cell>
          <cell r="AW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</row>
        <row r="1464">
          <cell r="AM1464" t="str">
            <v/>
          </cell>
          <cell r="AQ1464" t="str">
            <v/>
          </cell>
          <cell r="AT1464" t="str">
            <v/>
          </cell>
          <cell r="AW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</row>
        <row r="1465">
          <cell r="AM1465" t="str">
            <v/>
          </cell>
          <cell r="AQ1465" t="str">
            <v/>
          </cell>
          <cell r="AT1465" t="str">
            <v/>
          </cell>
          <cell r="AW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</row>
        <row r="1466">
          <cell r="AM1466" t="str">
            <v/>
          </cell>
          <cell r="AQ1466" t="str">
            <v/>
          </cell>
          <cell r="AT1466" t="str">
            <v/>
          </cell>
          <cell r="AW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</row>
        <row r="1467">
          <cell r="AM1467" t="str">
            <v/>
          </cell>
          <cell r="AQ1467" t="str">
            <v/>
          </cell>
          <cell r="AT1467" t="str">
            <v/>
          </cell>
          <cell r="AW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</row>
        <row r="1468">
          <cell r="AM1468" t="str">
            <v/>
          </cell>
          <cell r="AQ1468" t="str">
            <v/>
          </cell>
          <cell r="AT1468" t="str">
            <v/>
          </cell>
          <cell r="AW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</row>
        <row r="1469">
          <cell r="AM1469" t="str">
            <v/>
          </cell>
          <cell r="AQ1469" t="str">
            <v/>
          </cell>
          <cell r="AT1469" t="str">
            <v/>
          </cell>
          <cell r="AW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</row>
        <row r="1470">
          <cell r="AM1470" t="str">
            <v/>
          </cell>
          <cell r="AQ1470" t="str">
            <v/>
          </cell>
          <cell r="AT1470" t="str">
            <v/>
          </cell>
          <cell r="AW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</row>
        <row r="1471">
          <cell r="AM1471" t="str">
            <v/>
          </cell>
          <cell r="AQ1471" t="str">
            <v/>
          </cell>
          <cell r="AT1471" t="str">
            <v/>
          </cell>
          <cell r="AW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</row>
        <row r="1472">
          <cell r="AM1472" t="str">
            <v/>
          </cell>
          <cell r="AQ1472" t="str">
            <v/>
          </cell>
          <cell r="AT1472" t="str">
            <v/>
          </cell>
          <cell r="AW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</row>
        <row r="1473">
          <cell r="AM1473" t="str">
            <v/>
          </cell>
          <cell r="AQ1473" t="str">
            <v/>
          </cell>
          <cell r="AT1473" t="str">
            <v/>
          </cell>
          <cell r="AW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</row>
        <row r="1474">
          <cell r="AM1474" t="str">
            <v/>
          </cell>
          <cell r="AQ1474" t="str">
            <v/>
          </cell>
          <cell r="AT1474" t="str">
            <v/>
          </cell>
          <cell r="AW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</row>
        <row r="1475">
          <cell r="AM1475" t="str">
            <v/>
          </cell>
          <cell r="AQ1475" t="str">
            <v/>
          </cell>
          <cell r="AT1475" t="str">
            <v/>
          </cell>
          <cell r="AW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</row>
        <row r="1476">
          <cell r="AM1476" t="str">
            <v/>
          </cell>
          <cell r="AQ1476" t="str">
            <v/>
          </cell>
          <cell r="AT1476" t="str">
            <v/>
          </cell>
          <cell r="AW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</row>
        <row r="1477">
          <cell r="AM1477" t="str">
            <v/>
          </cell>
          <cell r="AQ1477" t="str">
            <v/>
          </cell>
          <cell r="AT1477" t="str">
            <v/>
          </cell>
          <cell r="AW1477" t="str">
            <v/>
          </cell>
          <cell r="AZ1477" t="str">
            <v/>
          </cell>
          <cell r="BA1477" t="str">
            <v/>
          </cell>
          <cell r="BB1477" t="str">
            <v/>
          </cell>
          <cell r="BC1477" t="str">
            <v/>
          </cell>
        </row>
        <row r="1478">
          <cell r="AM1478" t="str">
            <v/>
          </cell>
          <cell r="AQ1478" t="str">
            <v/>
          </cell>
          <cell r="AT1478" t="str">
            <v/>
          </cell>
          <cell r="AW1478" t="str">
            <v/>
          </cell>
          <cell r="AZ1478" t="str">
            <v/>
          </cell>
          <cell r="BA1478" t="str">
            <v/>
          </cell>
          <cell r="BB1478" t="str">
            <v/>
          </cell>
          <cell r="BC1478" t="str">
            <v/>
          </cell>
        </row>
        <row r="1479">
          <cell r="AM1479" t="str">
            <v/>
          </cell>
          <cell r="AQ1479" t="str">
            <v/>
          </cell>
          <cell r="AT1479" t="str">
            <v/>
          </cell>
          <cell r="AW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</row>
        <row r="1480">
          <cell r="AM1480" t="str">
            <v/>
          </cell>
          <cell r="AQ1480" t="str">
            <v/>
          </cell>
          <cell r="AT1480" t="str">
            <v/>
          </cell>
          <cell r="AW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</row>
        <row r="1481">
          <cell r="AM1481" t="str">
            <v/>
          </cell>
          <cell r="AQ1481" t="str">
            <v/>
          </cell>
          <cell r="AT1481" t="str">
            <v/>
          </cell>
          <cell r="AW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</row>
        <row r="1482">
          <cell r="AM1482" t="str">
            <v/>
          </cell>
          <cell r="AQ1482" t="str">
            <v/>
          </cell>
          <cell r="AT1482" t="str">
            <v/>
          </cell>
          <cell r="AW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</row>
        <row r="1483">
          <cell r="AM1483" t="str">
            <v/>
          </cell>
          <cell r="AQ1483" t="str">
            <v/>
          </cell>
          <cell r="AT1483" t="str">
            <v/>
          </cell>
          <cell r="AW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</row>
        <row r="1484">
          <cell r="AM1484" t="str">
            <v/>
          </cell>
          <cell r="AQ1484" t="str">
            <v/>
          </cell>
          <cell r="AT1484" t="str">
            <v/>
          </cell>
          <cell r="AW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</row>
        <row r="1485">
          <cell r="AM1485" t="str">
            <v/>
          </cell>
          <cell r="AQ1485" t="str">
            <v/>
          </cell>
          <cell r="AT1485" t="str">
            <v/>
          </cell>
          <cell r="AW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</row>
        <row r="1486">
          <cell r="AM1486" t="str">
            <v/>
          </cell>
          <cell r="AQ1486" t="str">
            <v/>
          </cell>
          <cell r="AT1486" t="str">
            <v/>
          </cell>
          <cell r="AW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</row>
        <row r="1487">
          <cell r="AM1487" t="str">
            <v/>
          </cell>
          <cell r="AQ1487" t="str">
            <v/>
          </cell>
          <cell r="AT1487" t="str">
            <v/>
          </cell>
          <cell r="AW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</row>
        <row r="1488">
          <cell r="AM1488" t="str">
            <v/>
          </cell>
          <cell r="AQ1488" t="str">
            <v/>
          </cell>
          <cell r="AT1488" t="str">
            <v/>
          </cell>
          <cell r="AW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</row>
        <row r="1489">
          <cell r="AM1489" t="str">
            <v/>
          </cell>
          <cell r="AQ1489" t="str">
            <v/>
          </cell>
          <cell r="AT1489" t="str">
            <v/>
          </cell>
          <cell r="AW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</row>
        <row r="1490">
          <cell r="AM1490" t="str">
            <v/>
          </cell>
          <cell r="AQ1490" t="str">
            <v/>
          </cell>
          <cell r="AT1490" t="str">
            <v/>
          </cell>
          <cell r="AW1490" t="str">
            <v/>
          </cell>
          <cell r="AZ1490" t="str">
            <v/>
          </cell>
          <cell r="BA1490" t="str">
            <v/>
          </cell>
          <cell r="BB1490" t="str">
            <v/>
          </cell>
          <cell r="BC1490" t="str">
            <v/>
          </cell>
        </row>
        <row r="1491">
          <cell r="AM1491" t="str">
            <v/>
          </cell>
          <cell r="AQ1491" t="str">
            <v/>
          </cell>
          <cell r="AT1491" t="str">
            <v/>
          </cell>
          <cell r="AW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</row>
        <row r="1492">
          <cell r="AM1492" t="str">
            <v/>
          </cell>
          <cell r="AQ1492" t="str">
            <v/>
          </cell>
          <cell r="AT1492" t="str">
            <v/>
          </cell>
          <cell r="AW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</row>
        <row r="1493">
          <cell r="AM1493">
            <v>13293621.880000001</v>
          </cell>
          <cell r="AQ1493" t="str">
            <v/>
          </cell>
          <cell r="AT1493" t="str">
            <v>Оборудование</v>
          </cell>
          <cell r="AW1493">
            <v>40543</v>
          </cell>
          <cell r="AZ1493" t="str">
            <v>12.2010</v>
          </cell>
          <cell r="BA1493" t="str">
            <v>12.2010</v>
          </cell>
          <cell r="BB1493" t="str">
            <v/>
          </cell>
          <cell r="BC1493" t="str">
            <v>4.2010</v>
          </cell>
        </row>
        <row r="1494">
          <cell r="AM1494">
            <v>13293621.880000001</v>
          </cell>
          <cell r="AQ1494" t="str">
            <v/>
          </cell>
          <cell r="AT1494" t="str">
            <v>Оборудование</v>
          </cell>
          <cell r="AW1494">
            <v>40543</v>
          </cell>
          <cell r="AZ1494" t="str">
            <v>12.2010</v>
          </cell>
          <cell r="BA1494" t="str">
            <v>12.2010</v>
          </cell>
          <cell r="BB1494" t="str">
            <v/>
          </cell>
          <cell r="BC1494" t="str">
            <v>4.2010</v>
          </cell>
        </row>
        <row r="1495">
          <cell r="AM1495">
            <v>13293621.880000001</v>
          </cell>
          <cell r="AQ1495" t="str">
            <v/>
          </cell>
          <cell r="AT1495" t="str">
            <v>Оборудование</v>
          </cell>
          <cell r="AW1495">
            <v>40623</v>
          </cell>
          <cell r="AZ1495" t="str">
            <v>3.2011</v>
          </cell>
          <cell r="BA1495" t="str">
            <v>3.2011</v>
          </cell>
          <cell r="BB1495" t="str">
            <v>4.2011</v>
          </cell>
          <cell r="BC1495" t="str">
            <v>1.2011</v>
          </cell>
        </row>
        <row r="1496">
          <cell r="AM1496">
            <v>13293621.880000001</v>
          </cell>
          <cell r="AQ1496" t="str">
            <v/>
          </cell>
          <cell r="AT1496" t="str">
            <v>Оборудование</v>
          </cell>
          <cell r="AW1496">
            <v>40623</v>
          </cell>
          <cell r="AZ1496" t="str">
            <v>3.2011</v>
          </cell>
          <cell r="BA1496" t="str">
            <v>3.2011</v>
          </cell>
          <cell r="BB1496" t="str">
            <v>4.2011</v>
          </cell>
          <cell r="BC1496" t="str">
            <v>1.2011</v>
          </cell>
        </row>
        <row r="1497">
          <cell r="AM1497" t="str">
            <v/>
          </cell>
          <cell r="AQ1497" t="str">
            <v/>
          </cell>
          <cell r="AT1497" t="str">
            <v/>
          </cell>
          <cell r="AW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</row>
        <row r="1498">
          <cell r="AM1498" t="str">
            <v/>
          </cell>
          <cell r="AQ1498" t="str">
            <v/>
          </cell>
          <cell r="AT1498" t="str">
            <v/>
          </cell>
          <cell r="AW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</row>
        <row r="1499">
          <cell r="AM1499" t="str">
            <v/>
          </cell>
          <cell r="AQ1499" t="str">
            <v/>
          </cell>
          <cell r="AT1499" t="str">
            <v/>
          </cell>
          <cell r="AW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</row>
        <row r="1500">
          <cell r="AM1500" t="str">
            <v/>
          </cell>
          <cell r="AQ1500" t="str">
            <v/>
          </cell>
          <cell r="AT1500" t="str">
            <v/>
          </cell>
          <cell r="AW1500" t="str">
            <v/>
          </cell>
          <cell r="AZ1500" t="str">
            <v/>
          </cell>
          <cell r="BA1500" t="str">
            <v/>
          </cell>
          <cell r="BB1500" t="str">
            <v/>
          </cell>
          <cell r="BC1500" t="str">
            <v/>
          </cell>
        </row>
        <row r="1501">
          <cell r="AM1501" t="str">
            <v/>
          </cell>
          <cell r="AQ1501" t="str">
            <v/>
          </cell>
          <cell r="AT1501" t="str">
            <v/>
          </cell>
          <cell r="AW1501" t="str">
            <v/>
          </cell>
          <cell r="AZ1501" t="str">
            <v/>
          </cell>
          <cell r="BA1501" t="str">
            <v/>
          </cell>
          <cell r="BB1501" t="str">
            <v/>
          </cell>
          <cell r="BC1501" t="str">
            <v/>
          </cell>
        </row>
        <row r="1502">
          <cell r="AM1502">
            <v>1583324.6</v>
          </cell>
          <cell r="AQ1502" t="str">
            <v/>
          </cell>
          <cell r="AT1502" t="str">
            <v>Оборудование</v>
          </cell>
          <cell r="AW1502">
            <v>40535</v>
          </cell>
          <cell r="AZ1502" t="str">
            <v>12.2010</v>
          </cell>
          <cell r="BA1502" t="str">
            <v>12.2010</v>
          </cell>
          <cell r="BB1502" t="str">
            <v/>
          </cell>
          <cell r="BC1502" t="str">
            <v>4.2010</v>
          </cell>
        </row>
        <row r="1503">
          <cell r="AM1503" t="str">
            <v/>
          </cell>
          <cell r="AQ1503" t="str">
            <v/>
          </cell>
          <cell r="AT1503" t="str">
            <v/>
          </cell>
          <cell r="AW1503" t="str">
            <v/>
          </cell>
          <cell r="AZ1503" t="str">
            <v/>
          </cell>
          <cell r="BA1503" t="str">
            <v/>
          </cell>
          <cell r="BB1503" t="str">
            <v/>
          </cell>
          <cell r="BC1503" t="str">
            <v/>
          </cell>
        </row>
        <row r="1504">
          <cell r="AM1504" t="str">
            <v/>
          </cell>
          <cell r="AQ1504" t="str">
            <v/>
          </cell>
          <cell r="AT1504" t="str">
            <v/>
          </cell>
          <cell r="AW1504" t="str">
            <v/>
          </cell>
          <cell r="AZ1504" t="str">
            <v/>
          </cell>
          <cell r="BA1504" t="str">
            <v/>
          </cell>
          <cell r="BB1504" t="str">
            <v/>
          </cell>
          <cell r="BC1504" t="str">
            <v/>
          </cell>
        </row>
        <row r="1505">
          <cell r="AM1505" t="str">
            <v/>
          </cell>
          <cell r="AQ1505" t="str">
            <v/>
          </cell>
          <cell r="AT1505" t="str">
            <v/>
          </cell>
          <cell r="AW1505" t="str">
            <v/>
          </cell>
          <cell r="AZ1505" t="str">
            <v/>
          </cell>
          <cell r="BA1505" t="str">
            <v/>
          </cell>
          <cell r="BB1505" t="str">
            <v/>
          </cell>
          <cell r="BC1505" t="str">
            <v/>
          </cell>
        </row>
        <row r="1506">
          <cell r="AM1506">
            <v>16591683.199999999</v>
          </cell>
          <cell r="AQ1506" t="str">
            <v/>
          </cell>
          <cell r="AT1506" t="str">
            <v>Оборудование</v>
          </cell>
          <cell r="AW1506">
            <v>40543</v>
          </cell>
          <cell r="AZ1506" t="str">
            <v>12.2010</v>
          </cell>
          <cell r="BA1506" t="str">
            <v>12.2010</v>
          </cell>
          <cell r="BB1506" t="str">
            <v/>
          </cell>
          <cell r="BC1506" t="str">
            <v>4.2010</v>
          </cell>
        </row>
        <row r="1507">
          <cell r="AM1507">
            <v>16591683.199999999</v>
          </cell>
          <cell r="AQ1507" t="str">
            <v/>
          </cell>
          <cell r="AT1507" t="str">
            <v>Оборудование</v>
          </cell>
          <cell r="AW1507">
            <v>40543</v>
          </cell>
          <cell r="AZ1507" t="str">
            <v>12.2010</v>
          </cell>
          <cell r="BA1507" t="str">
            <v>12.2010</v>
          </cell>
          <cell r="BB1507" t="str">
            <v/>
          </cell>
          <cell r="BC1507" t="str">
            <v>4.2010</v>
          </cell>
        </row>
        <row r="1508">
          <cell r="AM1508">
            <v>3365709.6</v>
          </cell>
          <cell r="AQ1508" t="str">
            <v/>
          </cell>
          <cell r="AT1508" t="str">
            <v>Оборудование</v>
          </cell>
          <cell r="AW1508">
            <v>40602</v>
          </cell>
          <cell r="AZ1508" t="str">
            <v>2.2011</v>
          </cell>
          <cell r="BA1508" t="str">
            <v>2.2011</v>
          </cell>
          <cell r="BB1508" t="str">
            <v>3.2011</v>
          </cell>
          <cell r="BC1508" t="str">
            <v>1.2011</v>
          </cell>
        </row>
        <row r="1509">
          <cell r="AM1509">
            <v>2204945.6</v>
          </cell>
          <cell r="AQ1509" t="str">
            <v/>
          </cell>
          <cell r="AT1509" t="str">
            <v>Оборудование</v>
          </cell>
          <cell r="AW1509">
            <v>40543</v>
          </cell>
          <cell r="AZ1509" t="str">
            <v>12.2010</v>
          </cell>
          <cell r="BA1509" t="str">
            <v>12.2010</v>
          </cell>
          <cell r="BB1509" t="str">
            <v/>
          </cell>
          <cell r="BC1509" t="str">
            <v>4.2010</v>
          </cell>
        </row>
        <row r="1510">
          <cell r="AM1510">
            <v>1097008</v>
          </cell>
          <cell r="AQ1510" t="str">
            <v/>
          </cell>
          <cell r="AT1510" t="str">
            <v>Оборудование</v>
          </cell>
          <cell r="AW1510">
            <v>40602</v>
          </cell>
          <cell r="AZ1510" t="str">
            <v>2.2011</v>
          </cell>
          <cell r="BA1510" t="str">
            <v>2.2011</v>
          </cell>
          <cell r="BB1510" t="str">
            <v>3.2011</v>
          </cell>
          <cell r="BC1510" t="str">
            <v>1.2011</v>
          </cell>
        </row>
        <row r="1511">
          <cell r="AM1511">
            <v>705364</v>
          </cell>
          <cell r="AQ1511" t="str">
            <v/>
          </cell>
          <cell r="AT1511" t="str">
            <v>Оборудование</v>
          </cell>
          <cell r="AW1511">
            <v>40602</v>
          </cell>
          <cell r="AZ1511" t="str">
            <v>2.2011</v>
          </cell>
          <cell r="BA1511" t="str">
            <v>2.2011</v>
          </cell>
          <cell r="BB1511" t="str">
            <v>3.2011</v>
          </cell>
          <cell r="BC1511" t="str">
            <v>1.2011</v>
          </cell>
        </row>
        <row r="1512">
          <cell r="AM1512">
            <v>379762.82</v>
          </cell>
          <cell r="AQ1512" t="str">
            <v/>
          </cell>
          <cell r="AT1512" t="str">
            <v>Оборудование</v>
          </cell>
          <cell r="AW1512">
            <v>40602</v>
          </cell>
          <cell r="AZ1512" t="str">
            <v>2.2011</v>
          </cell>
          <cell r="BA1512" t="str">
            <v>2.2011</v>
          </cell>
          <cell r="BB1512" t="str">
            <v>3.2011</v>
          </cell>
          <cell r="BC1512" t="str">
            <v>1.2011</v>
          </cell>
        </row>
        <row r="1513">
          <cell r="AM1513">
            <v>955724.72</v>
          </cell>
          <cell r="AQ1513" t="str">
            <v/>
          </cell>
          <cell r="AT1513" t="str">
            <v>Оборудование</v>
          </cell>
          <cell r="AW1513">
            <v>40602</v>
          </cell>
          <cell r="AZ1513" t="str">
            <v>2.2011</v>
          </cell>
          <cell r="BA1513" t="str">
            <v>2.2011</v>
          </cell>
          <cell r="BB1513" t="str">
            <v>3.2011</v>
          </cell>
          <cell r="BC1513" t="str">
            <v>1.2011</v>
          </cell>
        </row>
        <row r="1514">
          <cell r="AM1514">
            <v>1899321.6</v>
          </cell>
          <cell r="AQ1514" t="str">
            <v/>
          </cell>
          <cell r="AT1514" t="str">
            <v>Оборудование</v>
          </cell>
          <cell r="AW1514">
            <v>40602</v>
          </cell>
          <cell r="AZ1514" t="str">
            <v>2.2011</v>
          </cell>
          <cell r="BA1514" t="str">
            <v>2.2011</v>
          </cell>
          <cell r="BB1514" t="str">
            <v>3.2011</v>
          </cell>
          <cell r="BC1514" t="str">
            <v>1.2011</v>
          </cell>
        </row>
        <row r="1515">
          <cell r="AM1515">
            <v>573601.6</v>
          </cell>
          <cell r="AQ1515" t="str">
            <v/>
          </cell>
          <cell r="AT1515" t="str">
            <v>Оборудование</v>
          </cell>
          <cell r="AW1515">
            <v>40602</v>
          </cell>
          <cell r="AZ1515" t="str">
            <v>2.2011</v>
          </cell>
          <cell r="BA1515" t="str">
            <v>2.2011</v>
          </cell>
          <cell r="BB1515" t="str">
            <v>3.2011</v>
          </cell>
          <cell r="BC1515" t="str">
            <v>1.2011</v>
          </cell>
        </row>
        <row r="1516">
          <cell r="AM1516">
            <v>678040</v>
          </cell>
          <cell r="AQ1516" t="str">
            <v/>
          </cell>
          <cell r="AT1516" t="str">
            <v>Оборудование</v>
          </cell>
          <cell r="AW1516">
            <v>40602</v>
          </cell>
          <cell r="AZ1516" t="str">
            <v>2.2011</v>
          </cell>
          <cell r="BA1516" t="str">
            <v>2.2011</v>
          </cell>
          <cell r="BB1516" t="str">
            <v>3.2011</v>
          </cell>
          <cell r="BC1516" t="str">
            <v>1.2011</v>
          </cell>
        </row>
        <row r="1517">
          <cell r="AM1517">
            <v>1066541.74</v>
          </cell>
          <cell r="AQ1517" t="str">
            <v/>
          </cell>
          <cell r="AT1517" t="str">
            <v>Оборудование</v>
          </cell>
          <cell r="AW1517">
            <v>40602</v>
          </cell>
          <cell r="AZ1517" t="str">
            <v>2.2011</v>
          </cell>
          <cell r="BA1517" t="str">
            <v>2.2011</v>
          </cell>
          <cell r="BB1517" t="str">
            <v>3.2011</v>
          </cell>
          <cell r="BC1517" t="str">
            <v>1.2011</v>
          </cell>
        </row>
        <row r="1518">
          <cell r="AM1518" t="str">
            <v/>
          </cell>
          <cell r="AQ1518" t="str">
            <v/>
          </cell>
          <cell r="AT1518" t="str">
            <v/>
          </cell>
          <cell r="AW1518" t="str">
            <v/>
          </cell>
          <cell r="AZ1518" t="str">
            <v/>
          </cell>
          <cell r="BA1518" t="str">
            <v/>
          </cell>
          <cell r="BB1518" t="str">
            <v/>
          </cell>
          <cell r="BC1518" t="str">
            <v/>
          </cell>
        </row>
        <row r="1519">
          <cell r="AM1519" t="str">
            <v/>
          </cell>
          <cell r="AQ1519" t="str">
            <v/>
          </cell>
          <cell r="AT1519" t="str">
            <v/>
          </cell>
          <cell r="AW1519" t="str">
            <v/>
          </cell>
          <cell r="AZ1519" t="str">
            <v/>
          </cell>
          <cell r="BA1519" t="str">
            <v/>
          </cell>
          <cell r="BB1519" t="str">
            <v/>
          </cell>
          <cell r="BC1519" t="str">
            <v/>
          </cell>
        </row>
        <row r="1520">
          <cell r="AM1520" t="str">
            <v/>
          </cell>
          <cell r="AQ1520" t="str">
            <v/>
          </cell>
          <cell r="AT1520" t="str">
            <v/>
          </cell>
          <cell r="AW1520" t="str">
            <v/>
          </cell>
          <cell r="AZ1520" t="str">
            <v/>
          </cell>
          <cell r="BA1520" t="str">
            <v/>
          </cell>
          <cell r="BB1520" t="str">
            <v/>
          </cell>
          <cell r="BC1520" t="str">
            <v/>
          </cell>
        </row>
        <row r="1521">
          <cell r="AM1521">
            <v>232659.66</v>
          </cell>
          <cell r="AQ1521" t="str">
            <v/>
          </cell>
          <cell r="AT1521" t="str">
            <v>Оборудование</v>
          </cell>
          <cell r="AW1521">
            <v>40574</v>
          </cell>
          <cell r="AZ1521" t="str">
            <v>1.2011</v>
          </cell>
          <cell r="BA1521" t="str">
            <v>1.2011</v>
          </cell>
          <cell r="BB1521" t="str">
            <v>2.2011</v>
          </cell>
          <cell r="BC1521" t="str">
            <v>1.2011</v>
          </cell>
        </row>
        <row r="1522">
          <cell r="AM1522">
            <v>232659.66</v>
          </cell>
          <cell r="AQ1522" t="str">
            <v/>
          </cell>
          <cell r="AT1522" t="str">
            <v>Оборудование</v>
          </cell>
          <cell r="AW1522">
            <v>40574</v>
          </cell>
          <cell r="AZ1522" t="str">
            <v>1.2011</v>
          </cell>
          <cell r="BA1522" t="str">
            <v>1.2011</v>
          </cell>
          <cell r="BB1522" t="str">
            <v>2.2011</v>
          </cell>
          <cell r="BC1522" t="str">
            <v>1.2011</v>
          </cell>
        </row>
        <row r="1523">
          <cell r="AM1523" t="str">
            <v/>
          </cell>
          <cell r="AQ1523" t="str">
            <v/>
          </cell>
          <cell r="AT1523" t="str">
            <v/>
          </cell>
          <cell r="AW1523" t="str">
            <v/>
          </cell>
          <cell r="AZ1523" t="str">
            <v/>
          </cell>
          <cell r="BA1523" t="str">
            <v/>
          </cell>
          <cell r="BB1523" t="str">
            <v/>
          </cell>
          <cell r="BC1523" t="str">
            <v/>
          </cell>
        </row>
        <row r="1524">
          <cell r="AM1524" t="str">
            <v/>
          </cell>
          <cell r="AQ1524" t="str">
            <v/>
          </cell>
          <cell r="AT1524" t="str">
            <v/>
          </cell>
          <cell r="AW1524" t="str">
            <v/>
          </cell>
          <cell r="AZ1524" t="str">
            <v/>
          </cell>
          <cell r="BA1524" t="str">
            <v/>
          </cell>
          <cell r="BB1524" t="str">
            <v/>
          </cell>
          <cell r="BC1524" t="str">
            <v/>
          </cell>
        </row>
        <row r="1525">
          <cell r="AM1525">
            <v>107299.45</v>
          </cell>
          <cell r="AQ1525" t="str">
            <v/>
          </cell>
          <cell r="AT1525" t="str">
            <v>Оборудование</v>
          </cell>
          <cell r="AW1525">
            <v>40574</v>
          </cell>
          <cell r="AZ1525" t="str">
            <v>1.2011</v>
          </cell>
          <cell r="BA1525" t="str">
            <v>1.2011</v>
          </cell>
          <cell r="BB1525" t="str">
            <v>2.2011</v>
          </cell>
          <cell r="BC1525" t="str">
            <v>1.2011</v>
          </cell>
        </row>
        <row r="1526">
          <cell r="AM1526">
            <v>107299.45</v>
          </cell>
          <cell r="AQ1526" t="str">
            <v/>
          </cell>
          <cell r="AT1526" t="str">
            <v>Оборудование</v>
          </cell>
          <cell r="AW1526">
            <v>40574</v>
          </cell>
          <cell r="AZ1526" t="str">
            <v>1.2011</v>
          </cell>
          <cell r="BA1526" t="str">
            <v>1.2011</v>
          </cell>
          <cell r="BB1526" t="str">
            <v>2.2011</v>
          </cell>
          <cell r="BC1526" t="str">
            <v>1.2011</v>
          </cell>
        </row>
        <row r="1527">
          <cell r="AM1527">
            <v>107299.45</v>
          </cell>
          <cell r="AQ1527" t="str">
            <v/>
          </cell>
          <cell r="AT1527" t="str">
            <v>Оборудование</v>
          </cell>
          <cell r="AW1527">
            <v>40574</v>
          </cell>
          <cell r="AZ1527" t="str">
            <v>1.2011</v>
          </cell>
          <cell r="BA1527" t="str">
            <v>1.2011</v>
          </cell>
          <cell r="BB1527" t="str">
            <v>2.2011</v>
          </cell>
          <cell r="BC1527" t="str">
            <v>1.2011</v>
          </cell>
        </row>
        <row r="1528">
          <cell r="AM1528">
            <v>107299.45</v>
          </cell>
          <cell r="AQ1528" t="str">
            <v/>
          </cell>
          <cell r="AT1528" t="str">
            <v>Оборудование</v>
          </cell>
          <cell r="AW1528">
            <v>40574</v>
          </cell>
          <cell r="AZ1528" t="str">
            <v>1.2011</v>
          </cell>
          <cell r="BA1528" t="str">
            <v>1.2011</v>
          </cell>
          <cell r="BB1528" t="str">
            <v>2.2011</v>
          </cell>
          <cell r="BC1528" t="str">
            <v>1.2011</v>
          </cell>
        </row>
        <row r="1529">
          <cell r="AM1529">
            <v>107299.45</v>
          </cell>
          <cell r="AQ1529" t="str">
            <v/>
          </cell>
          <cell r="AT1529" t="str">
            <v>Оборудование</v>
          </cell>
          <cell r="AW1529">
            <v>40574</v>
          </cell>
          <cell r="AZ1529" t="str">
            <v>1.2011</v>
          </cell>
          <cell r="BA1529" t="str">
            <v>1.2011</v>
          </cell>
          <cell r="BB1529" t="str">
            <v>2.2011</v>
          </cell>
          <cell r="BC1529" t="str">
            <v>1.2011</v>
          </cell>
        </row>
        <row r="1530">
          <cell r="AM1530" t="str">
            <v/>
          </cell>
          <cell r="AQ1530" t="str">
            <v/>
          </cell>
          <cell r="AT1530" t="str">
            <v/>
          </cell>
          <cell r="AW1530" t="str">
            <v/>
          </cell>
          <cell r="AZ1530" t="str">
            <v/>
          </cell>
          <cell r="BA1530" t="str">
            <v/>
          </cell>
          <cell r="BB1530" t="str">
            <v/>
          </cell>
          <cell r="BC1530" t="str">
            <v/>
          </cell>
        </row>
        <row r="1531">
          <cell r="AM1531" t="str">
            <v/>
          </cell>
          <cell r="AQ1531" t="str">
            <v/>
          </cell>
          <cell r="AT1531" t="str">
            <v/>
          </cell>
          <cell r="AW1531" t="str">
            <v/>
          </cell>
          <cell r="AZ1531" t="str">
            <v/>
          </cell>
          <cell r="BA1531" t="str">
            <v/>
          </cell>
          <cell r="BB1531" t="str">
            <v/>
          </cell>
          <cell r="BC1531" t="str">
            <v/>
          </cell>
        </row>
        <row r="1532">
          <cell r="AM1532" t="str">
            <v/>
          </cell>
          <cell r="AQ1532" t="str">
            <v/>
          </cell>
          <cell r="AT1532" t="str">
            <v/>
          </cell>
          <cell r="AW1532" t="str">
            <v/>
          </cell>
          <cell r="AZ1532" t="str">
            <v/>
          </cell>
          <cell r="BA1532" t="str">
            <v/>
          </cell>
          <cell r="BB1532" t="str">
            <v/>
          </cell>
          <cell r="BC1532" t="str">
            <v/>
          </cell>
        </row>
        <row r="1533">
          <cell r="AM1533" t="str">
            <v/>
          </cell>
          <cell r="AQ1533" t="str">
            <v/>
          </cell>
          <cell r="AT1533" t="str">
            <v/>
          </cell>
          <cell r="AW1533" t="str">
            <v/>
          </cell>
          <cell r="AZ1533" t="str">
            <v/>
          </cell>
          <cell r="BA1533" t="str">
            <v/>
          </cell>
          <cell r="BB1533" t="str">
            <v/>
          </cell>
          <cell r="BC1533" t="str">
            <v/>
          </cell>
        </row>
        <row r="1534">
          <cell r="AM1534" t="str">
            <v/>
          </cell>
          <cell r="AQ1534" t="str">
            <v/>
          </cell>
          <cell r="AT1534" t="str">
            <v/>
          </cell>
          <cell r="AW1534" t="str">
            <v/>
          </cell>
          <cell r="AZ1534" t="str">
            <v/>
          </cell>
          <cell r="BA1534" t="str">
            <v/>
          </cell>
          <cell r="BB1534" t="str">
            <v/>
          </cell>
          <cell r="BC1534" t="str">
            <v/>
          </cell>
        </row>
        <row r="1535">
          <cell r="AM1535" t="str">
            <v/>
          </cell>
          <cell r="AQ1535" t="str">
            <v/>
          </cell>
          <cell r="AT1535" t="str">
            <v/>
          </cell>
          <cell r="AW1535" t="str">
            <v/>
          </cell>
          <cell r="AZ1535" t="str">
            <v/>
          </cell>
          <cell r="BA1535" t="str">
            <v/>
          </cell>
          <cell r="BB1535" t="str">
            <v/>
          </cell>
          <cell r="BC1535" t="str">
            <v/>
          </cell>
        </row>
        <row r="1536">
          <cell r="AM1536" t="str">
            <v/>
          </cell>
          <cell r="AQ1536" t="str">
            <v/>
          </cell>
          <cell r="AT1536" t="str">
            <v/>
          </cell>
          <cell r="AW1536" t="str">
            <v/>
          </cell>
          <cell r="AZ1536" t="str">
            <v/>
          </cell>
          <cell r="BA1536" t="str">
            <v/>
          </cell>
          <cell r="BB1536" t="str">
            <v/>
          </cell>
          <cell r="BC1536" t="str">
            <v/>
          </cell>
        </row>
        <row r="1537">
          <cell r="AM1537" t="str">
            <v/>
          </cell>
          <cell r="AQ1537" t="str">
            <v/>
          </cell>
          <cell r="AT1537" t="str">
            <v/>
          </cell>
          <cell r="AW1537" t="str">
            <v/>
          </cell>
          <cell r="AZ1537" t="str">
            <v/>
          </cell>
          <cell r="BA1537" t="str">
            <v/>
          </cell>
          <cell r="BB1537" t="str">
            <v/>
          </cell>
          <cell r="BC1537" t="str">
            <v/>
          </cell>
        </row>
        <row r="1538">
          <cell r="AM1538" t="str">
            <v/>
          </cell>
          <cell r="AQ1538" t="str">
            <v/>
          </cell>
          <cell r="AT1538" t="str">
            <v/>
          </cell>
          <cell r="AW1538" t="str">
            <v/>
          </cell>
          <cell r="AZ1538" t="str">
            <v/>
          </cell>
          <cell r="BA1538" t="str">
            <v/>
          </cell>
          <cell r="BB1538" t="str">
            <v/>
          </cell>
          <cell r="BC1538" t="str">
            <v/>
          </cell>
        </row>
        <row r="1539">
          <cell r="AM1539" t="str">
            <v/>
          </cell>
          <cell r="AQ1539" t="str">
            <v/>
          </cell>
          <cell r="AT1539" t="str">
            <v/>
          </cell>
          <cell r="AW1539" t="str">
            <v/>
          </cell>
          <cell r="AZ1539" t="str">
            <v/>
          </cell>
          <cell r="BA1539" t="str">
            <v/>
          </cell>
          <cell r="BB1539" t="str">
            <v/>
          </cell>
          <cell r="BC1539" t="str">
            <v/>
          </cell>
        </row>
        <row r="1540">
          <cell r="AM1540" t="str">
            <v/>
          </cell>
          <cell r="AQ1540" t="str">
            <v/>
          </cell>
          <cell r="AT1540" t="str">
            <v/>
          </cell>
          <cell r="AW1540" t="str">
            <v/>
          </cell>
          <cell r="AZ1540" t="str">
            <v/>
          </cell>
          <cell r="BA1540" t="str">
            <v/>
          </cell>
          <cell r="BB1540" t="str">
            <v/>
          </cell>
          <cell r="BC1540" t="str">
            <v/>
          </cell>
        </row>
        <row r="1541">
          <cell r="AM1541" t="str">
            <v/>
          </cell>
          <cell r="AQ1541" t="str">
            <v/>
          </cell>
          <cell r="AT1541" t="str">
            <v/>
          </cell>
          <cell r="AW1541" t="str">
            <v/>
          </cell>
          <cell r="AZ1541" t="str">
            <v/>
          </cell>
          <cell r="BA1541" t="str">
            <v/>
          </cell>
          <cell r="BB1541" t="str">
            <v/>
          </cell>
          <cell r="BC1541" t="str">
            <v/>
          </cell>
        </row>
        <row r="1542">
          <cell r="AM1542" t="str">
            <v/>
          </cell>
          <cell r="AQ1542" t="str">
            <v/>
          </cell>
          <cell r="AT1542" t="str">
            <v/>
          </cell>
          <cell r="AW1542" t="str">
            <v/>
          </cell>
          <cell r="AZ1542" t="str">
            <v/>
          </cell>
          <cell r="BA1542" t="str">
            <v/>
          </cell>
          <cell r="BB1542" t="str">
            <v/>
          </cell>
          <cell r="BC1542" t="str">
            <v/>
          </cell>
        </row>
        <row r="1543">
          <cell r="AM1543" t="str">
            <v/>
          </cell>
          <cell r="AQ1543" t="str">
            <v/>
          </cell>
          <cell r="AT1543" t="str">
            <v/>
          </cell>
          <cell r="AW1543" t="str">
            <v/>
          </cell>
          <cell r="AZ1543" t="str">
            <v/>
          </cell>
          <cell r="BA1543" t="str">
            <v/>
          </cell>
          <cell r="BB1543" t="str">
            <v/>
          </cell>
          <cell r="BC1543" t="str">
            <v/>
          </cell>
        </row>
        <row r="1544">
          <cell r="AM1544" t="str">
            <v/>
          </cell>
          <cell r="AQ1544" t="str">
            <v/>
          </cell>
          <cell r="AT1544" t="str">
            <v/>
          </cell>
          <cell r="AW1544" t="str">
            <v/>
          </cell>
          <cell r="AZ1544" t="str">
            <v/>
          </cell>
          <cell r="BA1544" t="str">
            <v/>
          </cell>
          <cell r="BB1544" t="str">
            <v/>
          </cell>
          <cell r="BC1544" t="str">
            <v/>
          </cell>
        </row>
        <row r="1545">
          <cell r="AM1545">
            <v>10577040.630000001</v>
          </cell>
          <cell r="AQ1545" t="str">
            <v/>
          </cell>
          <cell r="AT1545" t="str">
            <v>Оборудование</v>
          </cell>
          <cell r="AW1545">
            <v>40543</v>
          </cell>
          <cell r="AZ1545" t="str">
            <v>12.2010</v>
          </cell>
          <cell r="BA1545" t="str">
            <v>12.2010</v>
          </cell>
          <cell r="BB1545" t="str">
            <v/>
          </cell>
          <cell r="BC1545" t="str">
            <v>4.2010</v>
          </cell>
        </row>
        <row r="1546">
          <cell r="AM1546">
            <v>10473471.99</v>
          </cell>
          <cell r="AQ1546" t="str">
            <v/>
          </cell>
          <cell r="AT1546" t="str">
            <v>Оборудование</v>
          </cell>
          <cell r="AW1546">
            <v>40623</v>
          </cell>
          <cell r="AZ1546" t="str">
            <v>3.2011</v>
          </cell>
          <cell r="BA1546" t="str">
            <v>3.2011</v>
          </cell>
          <cell r="BB1546" t="str">
            <v>4.2011</v>
          </cell>
          <cell r="BC1546" t="str">
            <v>1.2011</v>
          </cell>
        </row>
        <row r="1547">
          <cell r="AM1547">
            <v>17891774.16</v>
          </cell>
          <cell r="AQ1547" t="str">
            <v/>
          </cell>
          <cell r="AT1547" t="str">
            <v>Оборудование</v>
          </cell>
          <cell r="AW1547">
            <v>40708</v>
          </cell>
          <cell r="AZ1547" t="str">
            <v>6.2011</v>
          </cell>
          <cell r="BA1547" t="str">
            <v>6.2011</v>
          </cell>
          <cell r="BB1547" t="str">
            <v>6.2011</v>
          </cell>
          <cell r="BC1547" t="str">
            <v>2.2011</v>
          </cell>
        </row>
        <row r="1548">
          <cell r="AM1548">
            <v>26746527.809999999</v>
          </cell>
          <cell r="AQ1548" t="str">
            <v/>
          </cell>
          <cell r="AT1548" t="str">
            <v>Оборудование</v>
          </cell>
          <cell r="AW1548">
            <v>40715</v>
          </cell>
          <cell r="AZ1548" t="str">
            <v>6.2011</v>
          </cell>
          <cell r="BA1548" t="str">
            <v>6.2011</v>
          </cell>
          <cell r="BB1548" t="str">
            <v>1.1900</v>
          </cell>
          <cell r="BC1548" t="str">
            <v>2.2011</v>
          </cell>
        </row>
        <row r="1549">
          <cell r="AM1549" t="str">
            <v/>
          </cell>
          <cell r="AQ1549" t="str">
            <v/>
          </cell>
          <cell r="AT1549" t="str">
            <v/>
          </cell>
          <cell r="AW1549" t="str">
            <v/>
          </cell>
          <cell r="AZ1549" t="str">
            <v/>
          </cell>
          <cell r="BA1549" t="str">
            <v/>
          </cell>
          <cell r="BB1549" t="str">
            <v/>
          </cell>
          <cell r="BC1549" t="str">
            <v/>
          </cell>
        </row>
        <row r="1550">
          <cell r="AM1550" t="str">
            <v/>
          </cell>
          <cell r="AQ1550" t="str">
            <v/>
          </cell>
          <cell r="AT1550" t="str">
            <v/>
          </cell>
          <cell r="AW1550" t="str">
            <v/>
          </cell>
          <cell r="AZ1550" t="str">
            <v/>
          </cell>
          <cell r="BA1550" t="str">
            <v/>
          </cell>
          <cell r="BB1550" t="str">
            <v/>
          </cell>
          <cell r="BC1550" t="str">
            <v/>
          </cell>
        </row>
        <row r="1551">
          <cell r="AM1551" t="str">
            <v/>
          </cell>
          <cell r="AQ1551" t="str">
            <v/>
          </cell>
          <cell r="AT1551" t="str">
            <v/>
          </cell>
          <cell r="AW1551" t="str">
            <v/>
          </cell>
          <cell r="AZ1551" t="str">
            <v/>
          </cell>
          <cell r="BA1551" t="str">
            <v/>
          </cell>
          <cell r="BB1551" t="str">
            <v/>
          </cell>
          <cell r="BC1551" t="str">
            <v/>
          </cell>
        </row>
        <row r="1552">
          <cell r="AM1552" t="str">
            <v/>
          </cell>
          <cell r="AQ1552" t="str">
            <v/>
          </cell>
          <cell r="AT1552" t="str">
            <v/>
          </cell>
          <cell r="AW1552" t="str">
            <v/>
          </cell>
          <cell r="AZ1552" t="str">
            <v/>
          </cell>
          <cell r="BA1552" t="str">
            <v/>
          </cell>
          <cell r="BB1552" t="str">
            <v/>
          </cell>
          <cell r="BC1552" t="str">
            <v/>
          </cell>
        </row>
        <row r="1553">
          <cell r="AM1553" t="str">
            <v/>
          </cell>
          <cell r="AQ1553" t="str">
            <v/>
          </cell>
          <cell r="AT1553" t="str">
            <v/>
          </cell>
          <cell r="AW1553" t="str">
            <v/>
          </cell>
          <cell r="AZ1553" t="str">
            <v/>
          </cell>
          <cell r="BA1553" t="str">
            <v/>
          </cell>
          <cell r="BB1553" t="str">
            <v/>
          </cell>
          <cell r="BC1553" t="str">
            <v/>
          </cell>
        </row>
        <row r="1554">
          <cell r="AM1554" t="str">
            <v/>
          </cell>
          <cell r="AQ1554" t="str">
            <v/>
          </cell>
          <cell r="AT1554" t="str">
            <v/>
          </cell>
          <cell r="AW1554" t="str">
            <v/>
          </cell>
          <cell r="AZ1554" t="str">
            <v/>
          </cell>
          <cell r="BA1554" t="str">
            <v/>
          </cell>
          <cell r="BB1554" t="str">
            <v/>
          </cell>
          <cell r="BC1554" t="str">
            <v/>
          </cell>
        </row>
        <row r="1555">
          <cell r="AM1555" t="str">
            <v/>
          </cell>
          <cell r="AQ1555" t="str">
            <v/>
          </cell>
          <cell r="AT1555" t="str">
            <v/>
          </cell>
          <cell r="AW1555" t="str">
            <v/>
          </cell>
          <cell r="AZ1555" t="str">
            <v/>
          </cell>
          <cell r="BA1555" t="str">
            <v/>
          </cell>
          <cell r="BB1555" t="str">
            <v/>
          </cell>
          <cell r="BC1555" t="str">
            <v/>
          </cell>
        </row>
        <row r="1556">
          <cell r="AM1556" t="str">
            <v/>
          </cell>
          <cell r="AQ1556" t="str">
            <v/>
          </cell>
          <cell r="AT1556" t="str">
            <v/>
          </cell>
          <cell r="AW1556" t="str">
            <v/>
          </cell>
          <cell r="AZ1556" t="str">
            <v/>
          </cell>
          <cell r="BA1556" t="str">
            <v/>
          </cell>
          <cell r="BB1556" t="str">
            <v/>
          </cell>
          <cell r="BC1556" t="str">
            <v/>
          </cell>
        </row>
        <row r="1557">
          <cell r="AM1557" t="str">
            <v/>
          </cell>
          <cell r="AQ1557" t="str">
            <v/>
          </cell>
          <cell r="AT1557" t="str">
            <v/>
          </cell>
          <cell r="AW1557" t="str">
            <v/>
          </cell>
          <cell r="AZ1557" t="str">
            <v/>
          </cell>
          <cell r="BA1557" t="str">
            <v/>
          </cell>
          <cell r="BB1557" t="str">
            <v/>
          </cell>
          <cell r="BC1557" t="str">
            <v/>
          </cell>
        </row>
        <row r="1558">
          <cell r="AM1558" t="str">
            <v/>
          </cell>
          <cell r="AQ1558" t="str">
            <v/>
          </cell>
          <cell r="AT1558" t="str">
            <v/>
          </cell>
          <cell r="AW1558" t="str">
            <v/>
          </cell>
          <cell r="AZ1558" t="str">
            <v/>
          </cell>
          <cell r="BA1558" t="str">
            <v/>
          </cell>
          <cell r="BB1558" t="str">
            <v/>
          </cell>
          <cell r="BC1558" t="str">
            <v/>
          </cell>
        </row>
        <row r="1559">
          <cell r="AM1559" t="str">
            <v/>
          </cell>
          <cell r="AQ1559" t="str">
            <v/>
          </cell>
          <cell r="AT1559" t="str">
            <v/>
          </cell>
          <cell r="AW1559" t="str">
            <v/>
          </cell>
          <cell r="AZ1559" t="str">
            <v/>
          </cell>
          <cell r="BA1559" t="str">
            <v/>
          </cell>
          <cell r="BB1559" t="str">
            <v/>
          </cell>
          <cell r="BC1559" t="str">
            <v/>
          </cell>
        </row>
        <row r="1560">
          <cell r="AM1560" t="str">
            <v/>
          </cell>
          <cell r="AQ1560" t="str">
            <v/>
          </cell>
          <cell r="AT1560" t="str">
            <v/>
          </cell>
          <cell r="AW1560" t="str">
            <v/>
          </cell>
          <cell r="AZ1560" t="str">
            <v/>
          </cell>
          <cell r="BA1560" t="str">
            <v/>
          </cell>
          <cell r="BB1560" t="str">
            <v/>
          </cell>
          <cell r="BC1560" t="str">
            <v/>
          </cell>
        </row>
        <row r="1561">
          <cell r="AM1561" t="str">
            <v/>
          </cell>
          <cell r="AQ1561" t="str">
            <v/>
          </cell>
          <cell r="AT1561" t="str">
            <v/>
          </cell>
          <cell r="AW1561" t="str">
            <v/>
          </cell>
          <cell r="AZ1561" t="str">
            <v/>
          </cell>
          <cell r="BA1561" t="str">
            <v/>
          </cell>
          <cell r="BB1561" t="str">
            <v/>
          </cell>
          <cell r="BC1561" t="str">
            <v/>
          </cell>
        </row>
        <row r="1562">
          <cell r="AM1562" t="str">
            <v/>
          </cell>
          <cell r="AQ1562" t="str">
            <v/>
          </cell>
          <cell r="AT1562" t="str">
            <v/>
          </cell>
          <cell r="AW1562" t="str">
            <v/>
          </cell>
          <cell r="AZ1562" t="str">
            <v/>
          </cell>
          <cell r="BA1562" t="str">
            <v/>
          </cell>
          <cell r="BB1562" t="str">
            <v/>
          </cell>
          <cell r="BC1562" t="str">
            <v/>
          </cell>
        </row>
        <row r="1563">
          <cell r="AM1563" t="str">
            <v/>
          </cell>
          <cell r="AQ1563" t="str">
            <v/>
          </cell>
          <cell r="AT1563" t="str">
            <v/>
          </cell>
          <cell r="AW1563" t="str">
            <v/>
          </cell>
          <cell r="AZ1563" t="str">
            <v/>
          </cell>
          <cell r="BA1563" t="str">
            <v/>
          </cell>
          <cell r="BB1563" t="str">
            <v/>
          </cell>
          <cell r="BC1563" t="str">
            <v/>
          </cell>
        </row>
        <row r="1564">
          <cell r="AM1564" t="str">
            <v/>
          </cell>
          <cell r="AQ1564" t="str">
            <v/>
          </cell>
          <cell r="AT1564" t="str">
            <v/>
          </cell>
          <cell r="AW1564" t="str">
            <v/>
          </cell>
          <cell r="AZ1564" t="str">
            <v/>
          </cell>
          <cell r="BA1564" t="str">
            <v/>
          </cell>
          <cell r="BB1564" t="str">
            <v/>
          </cell>
          <cell r="BC1564" t="str">
            <v/>
          </cell>
        </row>
        <row r="1565">
          <cell r="AM1565" t="str">
            <v/>
          </cell>
          <cell r="AQ1565" t="str">
            <v/>
          </cell>
          <cell r="AT1565" t="str">
            <v/>
          </cell>
          <cell r="AW1565" t="str">
            <v/>
          </cell>
          <cell r="AZ1565" t="str">
            <v/>
          </cell>
          <cell r="BA1565" t="str">
            <v/>
          </cell>
          <cell r="BB1565" t="str">
            <v/>
          </cell>
          <cell r="BC1565" t="str">
            <v/>
          </cell>
        </row>
        <row r="1566">
          <cell r="AM1566" t="str">
            <v/>
          </cell>
          <cell r="AQ1566" t="str">
            <v/>
          </cell>
          <cell r="AT1566" t="str">
            <v/>
          </cell>
          <cell r="AW1566" t="str">
            <v/>
          </cell>
          <cell r="AZ1566" t="str">
            <v/>
          </cell>
          <cell r="BA1566" t="str">
            <v/>
          </cell>
          <cell r="BB1566" t="str">
            <v/>
          </cell>
          <cell r="BC1566" t="str">
            <v/>
          </cell>
        </row>
        <row r="1567">
          <cell r="AM1567" t="str">
            <v/>
          </cell>
          <cell r="AQ1567" t="str">
            <v/>
          </cell>
          <cell r="AT1567" t="str">
            <v/>
          </cell>
          <cell r="AW1567" t="str">
            <v/>
          </cell>
          <cell r="AZ1567" t="str">
            <v/>
          </cell>
          <cell r="BA1567" t="str">
            <v/>
          </cell>
          <cell r="BB1567" t="str">
            <v/>
          </cell>
          <cell r="BC1567" t="str">
            <v/>
          </cell>
        </row>
        <row r="1568">
          <cell r="AM1568" t="str">
            <v/>
          </cell>
          <cell r="AQ1568" t="str">
            <v/>
          </cell>
          <cell r="AT1568" t="str">
            <v/>
          </cell>
          <cell r="AW1568" t="str">
            <v/>
          </cell>
          <cell r="AZ1568" t="str">
            <v/>
          </cell>
          <cell r="BA1568" t="str">
            <v/>
          </cell>
          <cell r="BB1568" t="str">
            <v/>
          </cell>
          <cell r="BC1568" t="str">
            <v/>
          </cell>
        </row>
        <row r="1569">
          <cell r="AM1569" t="str">
            <v/>
          </cell>
          <cell r="AQ1569" t="str">
            <v/>
          </cell>
          <cell r="AT1569" t="str">
            <v/>
          </cell>
          <cell r="AW1569" t="str">
            <v/>
          </cell>
          <cell r="AZ1569" t="str">
            <v/>
          </cell>
          <cell r="BA1569" t="str">
            <v/>
          </cell>
          <cell r="BB1569" t="str">
            <v/>
          </cell>
          <cell r="BC1569" t="str">
            <v/>
          </cell>
        </row>
        <row r="1570">
          <cell r="AM1570" t="str">
            <v/>
          </cell>
          <cell r="AQ1570" t="str">
            <v/>
          </cell>
          <cell r="AT1570" t="str">
            <v/>
          </cell>
          <cell r="AW1570" t="str">
            <v/>
          </cell>
          <cell r="AZ1570" t="str">
            <v/>
          </cell>
          <cell r="BA1570" t="str">
            <v/>
          </cell>
          <cell r="BB1570" t="str">
            <v/>
          </cell>
          <cell r="BC1570" t="str">
            <v/>
          </cell>
        </row>
        <row r="1571">
          <cell r="AM1571" t="str">
            <v/>
          </cell>
          <cell r="AQ1571" t="str">
            <v/>
          </cell>
          <cell r="AT1571" t="str">
            <v/>
          </cell>
          <cell r="AW1571" t="str">
            <v/>
          </cell>
          <cell r="AZ1571" t="str">
            <v/>
          </cell>
          <cell r="BA1571" t="str">
            <v/>
          </cell>
          <cell r="BB1571" t="str">
            <v/>
          </cell>
          <cell r="BC1571" t="str">
            <v/>
          </cell>
        </row>
        <row r="1572">
          <cell r="AM1572" t="str">
            <v/>
          </cell>
          <cell r="AQ1572" t="str">
            <v/>
          </cell>
          <cell r="AT1572" t="str">
            <v/>
          </cell>
          <cell r="AW1572" t="str">
            <v/>
          </cell>
          <cell r="AZ1572" t="str">
            <v/>
          </cell>
          <cell r="BA1572" t="str">
            <v/>
          </cell>
          <cell r="BB1572" t="str">
            <v/>
          </cell>
          <cell r="BC1572" t="str">
            <v/>
          </cell>
        </row>
        <row r="1573">
          <cell r="AM1573" t="str">
            <v/>
          </cell>
          <cell r="AQ1573" t="str">
            <v/>
          </cell>
          <cell r="AT1573" t="str">
            <v/>
          </cell>
          <cell r="AW1573" t="str">
            <v/>
          </cell>
          <cell r="AZ1573" t="str">
            <v/>
          </cell>
          <cell r="BA1573" t="str">
            <v/>
          </cell>
          <cell r="BB1573" t="str">
            <v/>
          </cell>
          <cell r="BC1573" t="str">
            <v/>
          </cell>
        </row>
        <row r="1574">
          <cell r="AM1574" t="str">
            <v/>
          </cell>
          <cell r="AQ1574" t="str">
            <v/>
          </cell>
          <cell r="AT1574" t="str">
            <v/>
          </cell>
          <cell r="AW1574" t="str">
            <v/>
          </cell>
          <cell r="AZ1574" t="str">
            <v/>
          </cell>
          <cell r="BA1574" t="str">
            <v/>
          </cell>
          <cell r="BB1574" t="str">
            <v/>
          </cell>
          <cell r="BC1574" t="str">
            <v/>
          </cell>
        </row>
        <row r="1575">
          <cell r="AM1575" t="str">
            <v/>
          </cell>
          <cell r="AQ1575" t="str">
            <v/>
          </cell>
          <cell r="AT1575" t="str">
            <v/>
          </cell>
          <cell r="AW1575" t="str">
            <v/>
          </cell>
          <cell r="AZ1575" t="str">
            <v/>
          </cell>
          <cell r="BA1575" t="str">
            <v/>
          </cell>
          <cell r="BB1575" t="str">
            <v/>
          </cell>
          <cell r="BC1575" t="str">
            <v/>
          </cell>
        </row>
        <row r="1576">
          <cell r="AM1576" t="str">
            <v/>
          </cell>
          <cell r="AQ1576" t="str">
            <v/>
          </cell>
          <cell r="AT1576" t="str">
            <v/>
          </cell>
          <cell r="AW1576" t="str">
            <v/>
          </cell>
          <cell r="AZ1576" t="str">
            <v/>
          </cell>
          <cell r="BA1576" t="str">
            <v/>
          </cell>
          <cell r="BB1576" t="str">
            <v/>
          </cell>
          <cell r="BC1576" t="str">
            <v/>
          </cell>
        </row>
        <row r="1577">
          <cell r="AM1577" t="str">
            <v/>
          </cell>
          <cell r="AQ1577" t="str">
            <v/>
          </cell>
          <cell r="AT1577" t="str">
            <v/>
          </cell>
          <cell r="AW1577" t="str">
            <v/>
          </cell>
          <cell r="AZ1577" t="str">
            <v/>
          </cell>
          <cell r="BA1577" t="str">
            <v/>
          </cell>
          <cell r="BB1577" t="str">
            <v/>
          </cell>
          <cell r="BC1577" t="str">
            <v/>
          </cell>
        </row>
        <row r="1578">
          <cell r="AM1578" t="str">
            <v/>
          </cell>
          <cell r="AQ1578" t="str">
            <v/>
          </cell>
          <cell r="AT1578" t="str">
            <v/>
          </cell>
          <cell r="AW1578" t="str">
            <v/>
          </cell>
          <cell r="AZ1578" t="str">
            <v/>
          </cell>
          <cell r="BA1578" t="str">
            <v/>
          </cell>
          <cell r="BB1578" t="str">
            <v/>
          </cell>
          <cell r="BC1578" t="str">
            <v/>
          </cell>
        </row>
        <row r="1579">
          <cell r="AM1579" t="str">
            <v/>
          </cell>
          <cell r="AQ1579" t="str">
            <v/>
          </cell>
          <cell r="AT1579" t="str">
            <v/>
          </cell>
          <cell r="AW1579" t="str">
            <v/>
          </cell>
          <cell r="AZ1579" t="str">
            <v/>
          </cell>
          <cell r="BA1579" t="str">
            <v/>
          </cell>
          <cell r="BB1579" t="str">
            <v/>
          </cell>
          <cell r="BC1579" t="str">
            <v/>
          </cell>
        </row>
        <row r="1580">
          <cell r="AM1580" t="str">
            <v/>
          </cell>
          <cell r="AQ1580" t="str">
            <v/>
          </cell>
          <cell r="AT1580" t="str">
            <v/>
          </cell>
          <cell r="AW1580" t="str">
            <v/>
          </cell>
          <cell r="AZ1580" t="str">
            <v/>
          </cell>
          <cell r="BA1580" t="str">
            <v/>
          </cell>
          <cell r="BB1580" t="str">
            <v/>
          </cell>
          <cell r="BC1580" t="str">
            <v/>
          </cell>
        </row>
        <row r="1581">
          <cell r="AM1581" t="str">
            <v/>
          </cell>
          <cell r="AQ1581" t="str">
            <v/>
          </cell>
          <cell r="AT1581" t="str">
            <v/>
          </cell>
          <cell r="AW1581" t="str">
            <v/>
          </cell>
          <cell r="AZ1581" t="str">
            <v/>
          </cell>
          <cell r="BA1581" t="str">
            <v/>
          </cell>
          <cell r="BB1581" t="str">
            <v/>
          </cell>
          <cell r="BC1581" t="str">
            <v/>
          </cell>
        </row>
        <row r="1582">
          <cell r="AM1582" t="str">
            <v/>
          </cell>
          <cell r="AQ1582" t="str">
            <v/>
          </cell>
          <cell r="AT1582" t="str">
            <v/>
          </cell>
          <cell r="AW1582" t="str">
            <v/>
          </cell>
          <cell r="AZ1582" t="str">
            <v/>
          </cell>
          <cell r="BA1582" t="str">
            <v/>
          </cell>
          <cell r="BB1582" t="str">
            <v/>
          </cell>
          <cell r="BC1582" t="str">
            <v/>
          </cell>
        </row>
        <row r="1583">
          <cell r="AM1583" t="str">
            <v/>
          </cell>
          <cell r="AQ1583" t="str">
            <v/>
          </cell>
          <cell r="AT1583" t="str">
            <v/>
          </cell>
          <cell r="AW1583" t="str">
            <v/>
          </cell>
          <cell r="AZ1583" t="str">
            <v/>
          </cell>
          <cell r="BA1583" t="str">
            <v/>
          </cell>
          <cell r="BB1583" t="str">
            <v/>
          </cell>
          <cell r="BC1583" t="str">
            <v/>
          </cell>
        </row>
        <row r="1584">
          <cell r="AM1584" t="str">
            <v/>
          </cell>
          <cell r="AQ1584" t="str">
            <v/>
          </cell>
          <cell r="AT1584" t="str">
            <v/>
          </cell>
          <cell r="AW1584" t="str">
            <v/>
          </cell>
          <cell r="AZ1584" t="str">
            <v/>
          </cell>
          <cell r="BA1584" t="str">
            <v/>
          </cell>
          <cell r="BB1584" t="str">
            <v/>
          </cell>
          <cell r="BC1584" t="str">
            <v/>
          </cell>
        </row>
        <row r="1585">
          <cell r="AM1585" t="str">
            <v/>
          </cell>
          <cell r="AQ1585" t="str">
            <v/>
          </cell>
          <cell r="AT1585" t="str">
            <v/>
          </cell>
          <cell r="AW1585" t="str">
            <v/>
          </cell>
          <cell r="AZ1585" t="str">
            <v/>
          </cell>
          <cell r="BA1585" t="str">
            <v/>
          </cell>
          <cell r="BB1585" t="str">
            <v/>
          </cell>
          <cell r="BC1585" t="str">
            <v/>
          </cell>
        </row>
        <row r="1586">
          <cell r="AM1586" t="str">
            <v/>
          </cell>
          <cell r="AQ1586" t="str">
            <v/>
          </cell>
          <cell r="AT1586" t="str">
            <v/>
          </cell>
          <cell r="AW1586" t="str">
            <v/>
          </cell>
          <cell r="AZ1586" t="str">
            <v/>
          </cell>
          <cell r="BA1586" t="str">
            <v/>
          </cell>
          <cell r="BB1586" t="str">
            <v/>
          </cell>
          <cell r="BC1586" t="str">
            <v/>
          </cell>
        </row>
        <row r="1587">
          <cell r="AM1587" t="str">
            <v/>
          </cell>
          <cell r="AQ1587" t="str">
            <v/>
          </cell>
          <cell r="AT1587" t="str">
            <v/>
          </cell>
          <cell r="AW1587" t="str">
            <v/>
          </cell>
          <cell r="AZ1587" t="str">
            <v/>
          </cell>
          <cell r="BA1587" t="str">
            <v/>
          </cell>
          <cell r="BB1587" t="str">
            <v/>
          </cell>
          <cell r="BC1587" t="str">
            <v/>
          </cell>
        </row>
        <row r="1588">
          <cell r="AM1588" t="str">
            <v/>
          </cell>
          <cell r="AQ1588" t="str">
            <v/>
          </cell>
          <cell r="AT1588" t="str">
            <v/>
          </cell>
          <cell r="AW1588" t="str">
            <v/>
          </cell>
          <cell r="AZ1588" t="str">
            <v/>
          </cell>
          <cell r="BA1588" t="str">
            <v/>
          </cell>
          <cell r="BB1588" t="str">
            <v/>
          </cell>
          <cell r="BC1588" t="str">
            <v/>
          </cell>
        </row>
        <row r="1589">
          <cell r="AM1589">
            <v>0</v>
          </cell>
          <cell r="AQ1589" t="str">
            <v/>
          </cell>
          <cell r="AT1589" t="str">
            <v>Оборудование</v>
          </cell>
          <cell r="AW1589">
            <v>40662</v>
          </cell>
          <cell r="AZ1589" t="str">
            <v>4.2011</v>
          </cell>
          <cell r="BA1589" t="str">
            <v>4.2011</v>
          </cell>
          <cell r="BB1589" t="str">
            <v>5.2011</v>
          </cell>
          <cell r="BC1589" t="str">
            <v>2.2011</v>
          </cell>
        </row>
        <row r="1590">
          <cell r="AM1590">
            <v>8461858.1999999993</v>
          </cell>
          <cell r="AQ1590" t="str">
            <v/>
          </cell>
          <cell r="AT1590" t="str">
            <v>Оборудование</v>
          </cell>
          <cell r="AW1590">
            <v>40662</v>
          </cell>
          <cell r="AZ1590" t="str">
            <v>4.2011</v>
          </cell>
          <cell r="BA1590" t="str">
            <v>4.2011</v>
          </cell>
          <cell r="BB1590" t="str">
            <v>5.2011</v>
          </cell>
          <cell r="BC1590" t="str">
            <v>2.2011</v>
          </cell>
        </row>
        <row r="1591">
          <cell r="AM1591">
            <v>8461858.1999999993</v>
          </cell>
          <cell r="AQ1591" t="str">
            <v/>
          </cell>
          <cell r="AT1591" t="str">
            <v>Оборудование</v>
          </cell>
          <cell r="AW1591">
            <v>40662</v>
          </cell>
          <cell r="AZ1591" t="str">
            <v>4.2011</v>
          </cell>
          <cell r="BA1591" t="str">
            <v>4.2011</v>
          </cell>
          <cell r="BB1591" t="str">
            <v>5.2011</v>
          </cell>
          <cell r="BC1591" t="str">
            <v>2.2011</v>
          </cell>
        </row>
        <row r="1592">
          <cell r="AM1592">
            <v>773896.8</v>
          </cell>
          <cell r="AQ1592" t="str">
            <v/>
          </cell>
          <cell r="AT1592" t="str">
            <v>Оборудование</v>
          </cell>
          <cell r="AW1592">
            <v>40694</v>
          </cell>
          <cell r="AZ1592" t="str">
            <v>5.2011</v>
          </cell>
          <cell r="BA1592" t="str">
            <v>5.2011</v>
          </cell>
          <cell r="BB1592" t="str">
            <v>6.2011</v>
          </cell>
          <cell r="BC1592" t="str">
            <v>2.2011</v>
          </cell>
        </row>
        <row r="1593">
          <cell r="AM1593">
            <v>2124920.64</v>
          </cell>
          <cell r="AQ1593" t="str">
            <v/>
          </cell>
          <cell r="AT1593" t="str">
            <v>Оборудование</v>
          </cell>
          <cell r="AW1593">
            <v>40694</v>
          </cell>
          <cell r="AZ1593" t="str">
            <v>5.2011</v>
          </cell>
          <cell r="BA1593" t="str">
            <v>5.2011</v>
          </cell>
          <cell r="BB1593" t="str">
            <v>6.2011</v>
          </cell>
          <cell r="BC1593" t="str">
            <v>2.2011</v>
          </cell>
        </row>
        <row r="1594">
          <cell r="AM1594">
            <v>5094.3</v>
          </cell>
          <cell r="AQ1594" t="str">
            <v/>
          </cell>
          <cell r="AT1594" t="str">
            <v>Оборудование</v>
          </cell>
          <cell r="AW1594">
            <v>40694</v>
          </cell>
          <cell r="AZ1594" t="str">
            <v>5.2011</v>
          </cell>
          <cell r="BA1594" t="str">
            <v>5.2011</v>
          </cell>
          <cell r="BB1594" t="str">
            <v>6.2011</v>
          </cell>
          <cell r="BC1594" t="str">
            <v>2.2011</v>
          </cell>
        </row>
        <row r="1595">
          <cell r="AM1595">
            <v>801504</v>
          </cell>
          <cell r="AQ1595" t="str">
            <v/>
          </cell>
          <cell r="AT1595" t="str">
            <v>Оборудование</v>
          </cell>
          <cell r="AW1595">
            <v>40694</v>
          </cell>
          <cell r="AZ1595" t="str">
            <v>5.2011</v>
          </cell>
          <cell r="BA1595" t="str">
            <v>5.2011</v>
          </cell>
          <cell r="BB1595" t="str">
            <v>6.2011</v>
          </cell>
          <cell r="BC1595" t="str">
            <v>2.2011</v>
          </cell>
        </row>
        <row r="1596">
          <cell r="AM1596" t="str">
            <v/>
          </cell>
          <cell r="AQ1596" t="str">
            <v/>
          </cell>
          <cell r="AT1596" t="str">
            <v/>
          </cell>
          <cell r="AW1596" t="str">
            <v/>
          </cell>
          <cell r="AZ1596" t="str">
            <v/>
          </cell>
          <cell r="BA1596" t="str">
            <v/>
          </cell>
          <cell r="BB1596" t="str">
            <v/>
          </cell>
          <cell r="BC1596" t="str">
            <v/>
          </cell>
        </row>
        <row r="1597">
          <cell r="AM1597" t="str">
            <v/>
          </cell>
          <cell r="AQ1597" t="str">
            <v/>
          </cell>
          <cell r="AT1597" t="str">
            <v/>
          </cell>
          <cell r="AW1597" t="str">
            <v/>
          </cell>
          <cell r="AZ1597" t="str">
            <v/>
          </cell>
          <cell r="BA1597" t="str">
            <v/>
          </cell>
          <cell r="BB1597" t="str">
            <v/>
          </cell>
          <cell r="BC1597" t="str">
            <v/>
          </cell>
        </row>
        <row r="1598">
          <cell r="AM1598">
            <v>3091481.1</v>
          </cell>
          <cell r="AQ1598" t="str">
            <v/>
          </cell>
          <cell r="AT1598" t="str">
            <v>Оборудование</v>
          </cell>
          <cell r="AW1598">
            <v>40694</v>
          </cell>
          <cell r="AZ1598" t="str">
            <v>5.2011</v>
          </cell>
          <cell r="BA1598" t="str">
            <v>5.2011</v>
          </cell>
          <cell r="BB1598" t="str">
            <v>6.2011</v>
          </cell>
          <cell r="BC1598" t="str">
            <v>2.2011</v>
          </cell>
        </row>
        <row r="1599">
          <cell r="AM1599">
            <v>0</v>
          </cell>
          <cell r="AQ1599" t="str">
            <v/>
          </cell>
          <cell r="AT1599" t="str">
            <v>Оборудование</v>
          </cell>
          <cell r="AW1599">
            <v>40662</v>
          </cell>
          <cell r="AZ1599" t="str">
            <v>4.2011</v>
          </cell>
          <cell r="BA1599" t="str">
            <v>4.2011</v>
          </cell>
          <cell r="BB1599" t="str">
            <v>5.2011</v>
          </cell>
          <cell r="BC1599" t="str">
            <v>2.2011</v>
          </cell>
        </row>
        <row r="1600">
          <cell r="AM1600">
            <v>2374567.96</v>
          </cell>
          <cell r="AQ1600" t="str">
            <v/>
          </cell>
          <cell r="AT1600" t="str">
            <v>Оборудование</v>
          </cell>
          <cell r="AW1600">
            <v>40662</v>
          </cell>
          <cell r="AZ1600" t="str">
            <v>4.2011</v>
          </cell>
          <cell r="BA1600" t="str">
            <v>4.2011</v>
          </cell>
          <cell r="BB1600" t="str">
            <v>5.2011</v>
          </cell>
          <cell r="BC1600" t="str">
            <v>2.2011</v>
          </cell>
        </row>
        <row r="1601">
          <cell r="AM1601">
            <v>2374567.96</v>
          </cell>
          <cell r="AQ1601" t="str">
            <v/>
          </cell>
          <cell r="AT1601" t="str">
            <v>Оборудование</v>
          </cell>
          <cell r="AW1601">
            <v>40662</v>
          </cell>
          <cell r="AZ1601" t="str">
            <v>4.2011</v>
          </cell>
          <cell r="BA1601" t="str">
            <v>4.2011</v>
          </cell>
          <cell r="BB1601" t="str">
            <v>5.2011</v>
          </cell>
          <cell r="BC1601" t="str">
            <v>2.2011</v>
          </cell>
        </row>
        <row r="1602">
          <cell r="AM1602">
            <v>555442.31999999995</v>
          </cell>
          <cell r="AQ1602" t="str">
            <v/>
          </cell>
          <cell r="AT1602" t="str">
            <v>Оборудование</v>
          </cell>
          <cell r="AW1602">
            <v>40694</v>
          </cell>
          <cell r="AZ1602" t="str">
            <v>5.2011</v>
          </cell>
          <cell r="BA1602" t="str">
            <v>5.2011</v>
          </cell>
          <cell r="BB1602" t="str">
            <v>6.2011</v>
          </cell>
          <cell r="BC1602" t="str">
            <v>2.2011</v>
          </cell>
        </row>
        <row r="1603">
          <cell r="AM1603">
            <v>0</v>
          </cell>
          <cell r="AQ1603" t="str">
            <v/>
          </cell>
          <cell r="AT1603" t="str">
            <v>Оборудование</v>
          </cell>
          <cell r="AW1603">
            <v>40662</v>
          </cell>
          <cell r="AZ1603" t="str">
            <v>4.2011</v>
          </cell>
          <cell r="BA1603" t="str">
            <v>4.2011</v>
          </cell>
          <cell r="BB1603" t="str">
            <v>5.2011</v>
          </cell>
          <cell r="BC1603" t="str">
            <v>2.2011</v>
          </cell>
        </row>
        <row r="1604">
          <cell r="AM1604">
            <v>3773595.48</v>
          </cell>
          <cell r="AQ1604" t="str">
            <v/>
          </cell>
          <cell r="AT1604" t="str">
            <v>Оборудование</v>
          </cell>
          <cell r="AW1604">
            <v>40662</v>
          </cell>
          <cell r="AZ1604" t="str">
            <v>4.2011</v>
          </cell>
          <cell r="BA1604" t="str">
            <v>4.2011</v>
          </cell>
          <cell r="BB1604" t="str">
            <v>5.2011</v>
          </cell>
          <cell r="BC1604" t="str">
            <v>2.2011</v>
          </cell>
        </row>
        <row r="1605">
          <cell r="AM1605">
            <v>3773595.48</v>
          </cell>
          <cell r="AQ1605" t="str">
            <v/>
          </cell>
          <cell r="AT1605" t="str">
            <v>Оборудование</v>
          </cell>
          <cell r="AW1605">
            <v>40662</v>
          </cell>
          <cell r="AZ1605" t="str">
            <v>4.2011</v>
          </cell>
          <cell r="BA1605" t="str">
            <v>4.2011</v>
          </cell>
          <cell r="BB1605" t="str">
            <v>5.2011</v>
          </cell>
          <cell r="BC1605" t="str">
            <v>2.2011</v>
          </cell>
        </row>
        <row r="1606">
          <cell r="AM1606">
            <v>85747.56</v>
          </cell>
          <cell r="AQ1606" t="str">
            <v/>
          </cell>
          <cell r="AT1606" t="str">
            <v>Оборудование</v>
          </cell>
          <cell r="AW1606">
            <v>40694</v>
          </cell>
          <cell r="AZ1606" t="str">
            <v>5.2011</v>
          </cell>
          <cell r="BA1606" t="str">
            <v>5.2011</v>
          </cell>
          <cell r="BB1606" t="str">
            <v>6.2011</v>
          </cell>
          <cell r="BC1606" t="str">
            <v>2.2011</v>
          </cell>
        </row>
        <row r="1607">
          <cell r="AM1607">
            <v>174922.2</v>
          </cell>
          <cell r="AQ1607" t="str">
            <v/>
          </cell>
          <cell r="AT1607" t="str">
            <v>Оборудование</v>
          </cell>
          <cell r="AW1607">
            <v>40694</v>
          </cell>
          <cell r="AZ1607" t="str">
            <v>5.2011</v>
          </cell>
          <cell r="BA1607" t="str">
            <v>5.2011</v>
          </cell>
          <cell r="BB1607" t="str">
            <v>6.2011</v>
          </cell>
          <cell r="BC1607" t="str">
            <v>2.2011</v>
          </cell>
        </row>
        <row r="1608">
          <cell r="AM1608">
            <v>138860.57999999999</v>
          </cell>
          <cell r="AQ1608" t="str">
            <v/>
          </cell>
          <cell r="AT1608" t="str">
            <v>Оборудование</v>
          </cell>
          <cell r="AW1608">
            <v>40694</v>
          </cell>
          <cell r="AZ1608" t="str">
            <v>5.2011</v>
          </cell>
          <cell r="BA1608" t="str">
            <v>5.2011</v>
          </cell>
          <cell r="BB1608" t="str">
            <v>6.2011</v>
          </cell>
          <cell r="BC1608" t="str">
            <v>2.2011</v>
          </cell>
        </row>
        <row r="1609">
          <cell r="AM1609">
            <v>3787956.48</v>
          </cell>
          <cell r="AQ1609" t="str">
            <v/>
          </cell>
          <cell r="AT1609" t="str">
            <v>Оборудование</v>
          </cell>
          <cell r="AW1609">
            <v>40694</v>
          </cell>
          <cell r="AZ1609" t="str">
            <v>5.2011</v>
          </cell>
          <cell r="BA1609" t="str">
            <v>5.2011</v>
          </cell>
          <cell r="BB1609" t="str">
            <v>6.2011</v>
          </cell>
          <cell r="BC1609" t="str">
            <v>2.2011</v>
          </cell>
        </row>
        <row r="1610">
          <cell r="AM1610" t="str">
            <v/>
          </cell>
          <cell r="AQ1610" t="str">
            <v/>
          </cell>
          <cell r="AT1610" t="str">
            <v/>
          </cell>
          <cell r="AW1610" t="str">
            <v/>
          </cell>
          <cell r="AZ1610" t="str">
            <v/>
          </cell>
          <cell r="BA1610" t="str">
            <v/>
          </cell>
          <cell r="BB1610" t="str">
            <v/>
          </cell>
          <cell r="BC1610" t="str">
            <v/>
          </cell>
        </row>
        <row r="1611">
          <cell r="AM1611" t="str">
            <v/>
          </cell>
          <cell r="AQ1611" t="str">
            <v/>
          </cell>
          <cell r="AT1611" t="str">
            <v/>
          </cell>
          <cell r="AW1611" t="str">
            <v/>
          </cell>
          <cell r="AZ1611" t="str">
            <v/>
          </cell>
          <cell r="BA1611" t="str">
            <v/>
          </cell>
          <cell r="BB1611" t="str">
            <v/>
          </cell>
          <cell r="BC1611" t="str">
            <v/>
          </cell>
        </row>
        <row r="1612">
          <cell r="AM1612" t="str">
            <v/>
          </cell>
          <cell r="AQ1612" t="str">
            <v/>
          </cell>
          <cell r="AT1612" t="str">
            <v/>
          </cell>
          <cell r="AW1612" t="str">
            <v/>
          </cell>
          <cell r="AZ1612" t="str">
            <v/>
          </cell>
          <cell r="BA1612" t="str">
            <v/>
          </cell>
          <cell r="BB1612" t="str">
            <v/>
          </cell>
          <cell r="BC1612" t="str">
            <v/>
          </cell>
        </row>
        <row r="1613">
          <cell r="AM1613">
            <v>807045.35</v>
          </cell>
          <cell r="AQ1613" t="str">
            <v/>
          </cell>
          <cell r="AT1613" t="str">
            <v>Оборудование</v>
          </cell>
          <cell r="AW1613">
            <v>40722</v>
          </cell>
          <cell r="AZ1613" t="str">
            <v>6.2011</v>
          </cell>
          <cell r="BA1613" t="str">
            <v>6.2011</v>
          </cell>
          <cell r="BB1613" t="str">
            <v>1.1900</v>
          </cell>
          <cell r="BC1613" t="str">
            <v>2.2011</v>
          </cell>
        </row>
        <row r="1614">
          <cell r="AM1614">
            <v>807045.35</v>
          </cell>
          <cell r="AQ1614" t="str">
            <v/>
          </cell>
          <cell r="AT1614" t="str">
            <v>Оборудование</v>
          </cell>
          <cell r="AW1614">
            <v>40722</v>
          </cell>
          <cell r="AZ1614" t="str">
            <v>6.2011</v>
          </cell>
          <cell r="BA1614" t="str">
            <v>6.2011</v>
          </cell>
          <cell r="BB1614" t="str">
            <v>1.1900</v>
          </cell>
          <cell r="BC1614" t="str">
            <v>2.2011</v>
          </cell>
        </row>
        <row r="1615">
          <cell r="AM1615">
            <v>807045.35</v>
          </cell>
          <cell r="AQ1615" t="str">
            <v/>
          </cell>
          <cell r="AT1615" t="str">
            <v>Оборудование</v>
          </cell>
          <cell r="AW1615">
            <v>40722</v>
          </cell>
          <cell r="AZ1615" t="str">
            <v>6.2011</v>
          </cell>
          <cell r="BA1615" t="str">
            <v>6.2011</v>
          </cell>
          <cell r="BB1615" t="str">
            <v>1.1900</v>
          </cell>
          <cell r="BC1615" t="str">
            <v>2.2011</v>
          </cell>
        </row>
        <row r="1616">
          <cell r="AM1616">
            <v>807045.35</v>
          </cell>
          <cell r="AQ1616" t="str">
            <v/>
          </cell>
          <cell r="AT1616" t="str">
            <v>Оборудование</v>
          </cell>
          <cell r="AW1616">
            <v>40722</v>
          </cell>
          <cell r="AZ1616" t="str">
            <v>6.2011</v>
          </cell>
          <cell r="BA1616" t="str">
            <v>6.2011</v>
          </cell>
          <cell r="BB1616" t="str">
            <v>1.1900</v>
          </cell>
          <cell r="BC1616" t="str">
            <v>2.2011</v>
          </cell>
        </row>
        <row r="1617">
          <cell r="AM1617">
            <v>11386778.34</v>
          </cell>
          <cell r="AQ1617" t="str">
            <v/>
          </cell>
          <cell r="AT1617" t="str">
            <v>Оборудование</v>
          </cell>
          <cell r="AW1617">
            <v>40543</v>
          </cell>
          <cell r="AZ1617" t="str">
            <v>12.2010</v>
          </cell>
          <cell r="BA1617" t="str">
            <v>12.2010</v>
          </cell>
          <cell r="BB1617" t="str">
            <v/>
          </cell>
          <cell r="BC1617" t="str">
            <v>4.2010</v>
          </cell>
        </row>
        <row r="1618">
          <cell r="AM1618">
            <v>2568300.6800000002</v>
          </cell>
          <cell r="AQ1618" t="str">
            <v/>
          </cell>
          <cell r="AT1618" t="str">
            <v>Оборудование</v>
          </cell>
          <cell r="AW1618">
            <v>40543</v>
          </cell>
          <cell r="AZ1618" t="str">
            <v>12.2010</v>
          </cell>
          <cell r="BA1618" t="str">
            <v>12.2010</v>
          </cell>
          <cell r="BB1618" t="str">
            <v/>
          </cell>
          <cell r="BC1618" t="str">
            <v>4.2010</v>
          </cell>
        </row>
        <row r="1619">
          <cell r="AM1619" t="str">
            <v/>
          </cell>
          <cell r="AQ1619" t="str">
            <v/>
          </cell>
          <cell r="AT1619" t="str">
            <v/>
          </cell>
          <cell r="AW1619" t="str">
            <v/>
          </cell>
          <cell r="AZ1619" t="str">
            <v/>
          </cell>
          <cell r="BA1619" t="str">
            <v/>
          </cell>
          <cell r="BB1619" t="str">
            <v/>
          </cell>
          <cell r="BC1619" t="str">
            <v/>
          </cell>
        </row>
        <row r="1620">
          <cell r="AM1620" t="str">
            <v/>
          </cell>
          <cell r="AQ1620" t="str">
            <v/>
          </cell>
          <cell r="AT1620" t="str">
            <v/>
          </cell>
          <cell r="AW1620" t="str">
            <v/>
          </cell>
          <cell r="AZ1620" t="str">
            <v/>
          </cell>
          <cell r="BA1620" t="str">
            <v/>
          </cell>
          <cell r="BB1620" t="str">
            <v/>
          </cell>
          <cell r="BC1620" t="str">
            <v/>
          </cell>
        </row>
        <row r="1621">
          <cell r="AM1621" t="str">
            <v/>
          </cell>
          <cell r="AQ1621" t="str">
            <v/>
          </cell>
          <cell r="AT1621" t="str">
            <v/>
          </cell>
          <cell r="AW1621" t="str">
            <v/>
          </cell>
          <cell r="AZ1621" t="str">
            <v/>
          </cell>
          <cell r="BA1621" t="str">
            <v/>
          </cell>
          <cell r="BB1621" t="str">
            <v/>
          </cell>
          <cell r="BC1621" t="str">
            <v/>
          </cell>
        </row>
        <row r="1622">
          <cell r="AM1622" t="str">
            <v/>
          </cell>
          <cell r="AQ1622" t="str">
            <v/>
          </cell>
          <cell r="AT1622" t="str">
            <v/>
          </cell>
          <cell r="AW1622" t="str">
            <v/>
          </cell>
          <cell r="AZ1622" t="str">
            <v/>
          </cell>
          <cell r="BA1622" t="str">
            <v/>
          </cell>
          <cell r="BB1622" t="str">
            <v/>
          </cell>
          <cell r="BC1622" t="str">
            <v/>
          </cell>
        </row>
        <row r="1623">
          <cell r="AM1623" t="str">
            <v/>
          </cell>
          <cell r="AQ1623" t="str">
            <v/>
          </cell>
          <cell r="AT1623" t="str">
            <v/>
          </cell>
          <cell r="AW1623" t="str">
            <v/>
          </cell>
          <cell r="AZ1623" t="str">
            <v/>
          </cell>
          <cell r="BA1623" t="str">
            <v/>
          </cell>
          <cell r="BB1623" t="str">
            <v/>
          </cell>
          <cell r="BC1623" t="str">
            <v/>
          </cell>
        </row>
        <row r="1624">
          <cell r="AM1624" t="str">
            <v/>
          </cell>
          <cell r="AQ1624" t="str">
            <v/>
          </cell>
          <cell r="AT1624" t="str">
            <v/>
          </cell>
          <cell r="AW1624" t="str">
            <v/>
          </cell>
          <cell r="AZ1624" t="str">
            <v/>
          </cell>
          <cell r="BA1624" t="str">
            <v/>
          </cell>
          <cell r="BB1624" t="str">
            <v/>
          </cell>
          <cell r="BC1624" t="str">
            <v/>
          </cell>
        </row>
        <row r="1625">
          <cell r="AM1625" t="str">
            <v/>
          </cell>
          <cell r="AQ1625" t="str">
            <v/>
          </cell>
          <cell r="AT1625" t="str">
            <v/>
          </cell>
          <cell r="AW1625" t="str">
            <v/>
          </cell>
          <cell r="AZ1625" t="str">
            <v/>
          </cell>
          <cell r="BA1625" t="str">
            <v/>
          </cell>
          <cell r="BB1625" t="str">
            <v/>
          </cell>
          <cell r="BC1625" t="str">
            <v/>
          </cell>
        </row>
        <row r="1626">
          <cell r="AM1626" t="str">
            <v/>
          </cell>
          <cell r="AQ1626" t="str">
            <v/>
          </cell>
          <cell r="AT1626" t="str">
            <v/>
          </cell>
          <cell r="AW1626" t="str">
            <v/>
          </cell>
          <cell r="AZ1626" t="str">
            <v/>
          </cell>
          <cell r="BA1626" t="str">
            <v/>
          </cell>
          <cell r="BB1626" t="str">
            <v/>
          </cell>
          <cell r="BC1626" t="str">
            <v/>
          </cell>
        </row>
        <row r="1627">
          <cell r="AM1627" t="str">
            <v/>
          </cell>
          <cell r="AQ1627" t="str">
            <v/>
          </cell>
          <cell r="AT1627" t="str">
            <v/>
          </cell>
          <cell r="AW1627" t="str">
            <v/>
          </cell>
          <cell r="AZ1627" t="str">
            <v/>
          </cell>
          <cell r="BA1627" t="str">
            <v/>
          </cell>
          <cell r="BB1627" t="str">
            <v/>
          </cell>
          <cell r="BC1627" t="str">
            <v/>
          </cell>
        </row>
        <row r="1628">
          <cell r="AM1628" t="str">
            <v/>
          </cell>
          <cell r="AQ1628" t="str">
            <v/>
          </cell>
          <cell r="AT1628" t="str">
            <v/>
          </cell>
          <cell r="AW1628" t="str">
            <v/>
          </cell>
          <cell r="AZ1628" t="str">
            <v/>
          </cell>
          <cell r="BA1628" t="str">
            <v/>
          </cell>
          <cell r="BB1628" t="str">
            <v/>
          </cell>
          <cell r="BC1628" t="str">
            <v/>
          </cell>
        </row>
        <row r="1629">
          <cell r="AM1629" t="str">
            <v/>
          </cell>
          <cell r="AQ1629" t="str">
            <v/>
          </cell>
          <cell r="AT1629" t="str">
            <v/>
          </cell>
          <cell r="AW1629" t="str">
            <v/>
          </cell>
          <cell r="AZ1629" t="str">
            <v/>
          </cell>
          <cell r="BA1629" t="str">
            <v/>
          </cell>
          <cell r="BB1629" t="str">
            <v/>
          </cell>
          <cell r="BC1629" t="str">
            <v/>
          </cell>
        </row>
        <row r="1630">
          <cell r="AM1630" t="str">
            <v/>
          </cell>
          <cell r="AQ1630" t="str">
            <v/>
          </cell>
          <cell r="AT1630" t="str">
            <v/>
          </cell>
          <cell r="AW1630" t="str">
            <v/>
          </cell>
          <cell r="AZ1630" t="str">
            <v/>
          </cell>
          <cell r="BA1630" t="str">
            <v/>
          </cell>
          <cell r="BB1630" t="str">
            <v/>
          </cell>
          <cell r="BC1630" t="str">
            <v/>
          </cell>
        </row>
        <row r="1631">
          <cell r="AM1631" t="str">
            <v/>
          </cell>
          <cell r="AQ1631" t="str">
            <v/>
          </cell>
          <cell r="AT1631" t="str">
            <v/>
          </cell>
          <cell r="AW1631" t="str">
            <v/>
          </cell>
          <cell r="AZ1631" t="str">
            <v/>
          </cell>
          <cell r="BA1631" t="str">
            <v/>
          </cell>
          <cell r="BB1631" t="str">
            <v/>
          </cell>
          <cell r="BC1631" t="str">
            <v/>
          </cell>
        </row>
        <row r="1632">
          <cell r="AM1632" t="str">
            <v/>
          </cell>
          <cell r="AQ1632" t="str">
            <v/>
          </cell>
          <cell r="AT1632" t="str">
            <v/>
          </cell>
          <cell r="AW1632" t="str">
            <v/>
          </cell>
          <cell r="AZ1632" t="str">
            <v/>
          </cell>
          <cell r="BA1632" t="str">
            <v/>
          </cell>
          <cell r="BB1632" t="str">
            <v/>
          </cell>
          <cell r="BC1632" t="str">
            <v/>
          </cell>
        </row>
        <row r="1633">
          <cell r="AM1633" t="str">
            <v/>
          </cell>
          <cell r="AQ1633" t="str">
            <v/>
          </cell>
          <cell r="AT1633" t="str">
            <v/>
          </cell>
          <cell r="AW1633" t="str">
            <v/>
          </cell>
          <cell r="AZ1633" t="str">
            <v/>
          </cell>
          <cell r="BA1633" t="str">
            <v/>
          </cell>
          <cell r="BB1633" t="str">
            <v/>
          </cell>
          <cell r="BC1633" t="str">
            <v/>
          </cell>
        </row>
        <row r="1634">
          <cell r="AM1634" t="str">
            <v/>
          </cell>
          <cell r="AQ1634" t="str">
            <v/>
          </cell>
          <cell r="AT1634" t="str">
            <v/>
          </cell>
          <cell r="AW1634" t="str">
            <v/>
          </cell>
          <cell r="AZ1634" t="str">
            <v/>
          </cell>
          <cell r="BA1634" t="str">
            <v/>
          </cell>
          <cell r="BB1634" t="str">
            <v/>
          </cell>
          <cell r="BC1634" t="str">
            <v/>
          </cell>
        </row>
        <row r="1635">
          <cell r="AM1635" t="str">
            <v/>
          </cell>
          <cell r="AQ1635" t="str">
            <v/>
          </cell>
          <cell r="AT1635" t="str">
            <v/>
          </cell>
          <cell r="AW1635" t="str">
            <v/>
          </cell>
          <cell r="AZ1635" t="str">
            <v/>
          </cell>
          <cell r="BA1635" t="str">
            <v/>
          </cell>
          <cell r="BB1635" t="str">
            <v/>
          </cell>
          <cell r="BC1635" t="str">
            <v/>
          </cell>
        </row>
        <row r="1636">
          <cell r="AM1636" t="str">
            <v/>
          </cell>
          <cell r="AQ1636" t="str">
            <v/>
          </cell>
          <cell r="AT1636" t="str">
            <v/>
          </cell>
          <cell r="AW1636" t="str">
            <v/>
          </cell>
          <cell r="AZ1636" t="str">
            <v/>
          </cell>
          <cell r="BA1636" t="str">
            <v/>
          </cell>
          <cell r="BB1636" t="str">
            <v/>
          </cell>
          <cell r="BC1636" t="str">
            <v/>
          </cell>
        </row>
        <row r="1637">
          <cell r="AM1637" t="str">
            <v/>
          </cell>
          <cell r="AQ1637" t="str">
            <v/>
          </cell>
          <cell r="AT1637" t="str">
            <v/>
          </cell>
          <cell r="AW1637" t="str">
            <v/>
          </cell>
          <cell r="AZ1637" t="str">
            <v/>
          </cell>
          <cell r="BA1637" t="str">
            <v/>
          </cell>
          <cell r="BB1637" t="str">
            <v/>
          </cell>
          <cell r="BC1637" t="str">
            <v/>
          </cell>
        </row>
        <row r="1638">
          <cell r="AM1638" t="str">
            <v/>
          </cell>
          <cell r="AQ1638" t="str">
            <v/>
          </cell>
          <cell r="AT1638" t="str">
            <v/>
          </cell>
          <cell r="AW1638" t="str">
            <v/>
          </cell>
          <cell r="AZ1638" t="str">
            <v/>
          </cell>
          <cell r="BA1638" t="str">
            <v/>
          </cell>
          <cell r="BB1638" t="str">
            <v/>
          </cell>
          <cell r="BC1638" t="str">
            <v/>
          </cell>
        </row>
        <row r="1639">
          <cell r="AM1639" t="str">
            <v/>
          </cell>
          <cell r="AQ1639" t="str">
            <v/>
          </cell>
          <cell r="AT1639" t="str">
            <v/>
          </cell>
          <cell r="AW1639" t="str">
            <v/>
          </cell>
          <cell r="AZ1639" t="str">
            <v/>
          </cell>
          <cell r="BA1639" t="str">
            <v/>
          </cell>
          <cell r="BB1639" t="str">
            <v/>
          </cell>
          <cell r="BC1639" t="str">
            <v/>
          </cell>
        </row>
        <row r="1640">
          <cell r="AM1640" t="str">
            <v/>
          </cell>
          <cell r="AQ1640" t="str">
            <v/>
          </cell>
          <cell r="AT1640" t="str">
            <v/>
          </cell>
          <cell r="AW1640" t="str">
            <v/>
          </cell>
          <cell r="AZ1640" t="str">
            <v/>
          </cell>
          <cell r="BA1640" t="str">
            <v/>
          </cell>
          <cell r="BB1640" t="str">
            <v/>
          </cell>
          <cell r="BC1640" t="str">
            <v/>
          </cell>
        </row>
        <row r="1641">
          <cell r="AM1641" t="str">
            <v/>
          </cell>
          <cell r="AQ1641" t="str">
            <v/>
          </cell>
          <cell r="AT1641" t="str">
            <v/>
          </cell>
          <cell r="AW1641" t="str">
            <v/>
          </cell>
          <cell r="AZ1641" t="str">
            <v/>
          </cell>
          <cell r="BA1641" t="str">
            <v/>
          </cell>
          <cell r="BB1641" t="str">
            <v/>
          </cell>
          <cell r="BC1641" t="str">
            <v/>
          </cell>
        </row>
        <row r="1642">
          <cell r="AM1642" t="str">
            <v/>
          </cell>
          <cell r="AQ1642" t="str">
            <v/>
          </cell>
          <cell r="AT1642" t="str">
            <v/>
          </cell>
          <cell r="AW1642" t="str">
            <v/>
          </cell>
          <cell r="AZ1642" t="str">
            <v/>
          </cell>
          <cell r="BA1642" t="str">
            <v/>
          </cell>
          <cell r="BB1642" t="str">
            <v/>
          </cell>
          <cell r="BC1642" t="str">
            <v/>
          </cell>
        </row>
        <row r="1643">
          <cell r="AM1643" t="str">
            <v/>
          </cell>
          <cell r="AQ1643" t="str">
            <v/>
          </cell>
          <cell r="AT1643" t="str">
            <v/>
          </cell>
          <cell r="AW1643" t="str">
            <v/>
          </cell>
          <cell r="AZ1643" t="str">
            <v/>
          </cell>
          <cell r="BA1643" t="str">
            <v/>
          </cell>
          <cell r="BB1643" t="str">
            <v/>
          </cell>
          <cell r="BC1643" t="str">
            <v/>
          </cell>
        </row>
        <row r="1644">
          <cell r="AM1644" t="str">
            <v/>
          </cell>
          <cell r="AQ1644" t="str">
            <v/>
          </cell>
          <cell r="AT1644" t="str">
            <v/>
          </cell>
          <cell r="AW1644" t="str">
            <v/>
          </cell>
          <cell r="AZ1644" t="str">
            <v/>
          </cell>
          <cell r="BA1644" t="str">
            <v/>
          </cell>
          <cell r="BB1644" t="str">
            <v/>
          </cell>
          <cell r="BC1644" t="str">
            <v/>
          </cell>
        </row>
        <row r="1645">
          <cell r="AM1645" t="str">
            <v/>
          </cell>
          <cell r="AQ1645" t="str">
            <v/>
          </cell>
          <cell r="AT1645" t="str">
            <v/>
          </cell>
          <cell r="AW1645" t="str">
            <v/>
          </cell>
          <cell r="AZ1645" t="str">
            <v/>
          </cell>
          <cell r="BA1645" t="str">
            <v/>
          </cell>
          <cell r="BB1645" t="str">
            <v/>
          </cell>
          <cell r="BC1645" t="str">
            <v/>
          </cell>
        </row>
        <row r="1646">
          <cell r="AM1646" t="str">
            <v/>
          </cell>
          <cell r="AQ1646" t="str">
            <v/>
          </cell>
          <cell r="AT1646" t="str">
            <v/>
          </cell>
          <cell r="AW1646" t="str">
            <v/>
          </cell>
          <cell r="AZ1646" t="str">
            <v/>
          </cell>
          <cell r="BA1646" t="str">
            <v/>
          </cell>
          <cell r="BB1646" t="str">
            <v/>
          </cell>
          <cell r="BC1646" t="str">
            <v/>
          </cell>
        </row>
        <row r="1647">
          <cell r="AM1647" t="str">
            <v/>
          </cell>
          <cell r="AQ1647" t="str">
            <v/>
          </cell>
          <cell r="AT1647" t="str">
            <v/>
          </cell>
          <cell r="AW1647" t="str">
            <v/>
          </cell>
          <cell r="AZ1647" t="str">
            <v/>
          </cell>
          <cell r="BA1647" t="str">
            <v/>
          </cell>
          <cell r="BB1647" t="str">
            <v/>
          </cell>
          <cell r="BC1647" t="str">
            <v/>
          </cell>
        </row>
        <row r="1648">
          <cell r="AM1648" t="str">
            <v/>
          </cell>
          <cell r="AQ1648" t="str">
            <v/>
          </cell>
          <cell r="AT1648" t="str">
            <v/>
          </cell>
          <cell r="AW1648" t="str">
            <v/>
          </cell>
          <cell r="AZ1648" t="str">
            <v/>
          </cell>
          <cell r="BA1648" t="str">
            <v/>
          </cell>
          <cell r="BB1648" t="str">
            <v/>
          </cell>
          <cell r="BC1648" t="str">
            <v/>
          </cell>
        </row>
        <row r="1649">
          <cell r="AM1649" t="str">
            <v/>
          </cell>
          <cell r="AQ1649" t="str">
            <v/>
          </cell>
          <cell r="AT1649" t="str">
            <v/>
          </cell>
          <cell r="AW1649" t="str">
            <v/>
          </cell>
          <cell r="AZ1649" t="str">
            <v/>
          </cell>
          <cell r="BA1649" t="str">
            <v/>
          </cell>
          <cell r="BB1649" t="str">
            <v/>
          </cell>
          <cell r="BC1649" t="str">
            <v/>
          </cell>
        </row>
        <row r="1650">
          <cell r="AM1650" t="str">
            <v/>
          </cell>
          <cell r="AQ1650" t="str">
            <v/>
          </cell>
          <cell r="AT1650" t="str">
            <v/>
          </cell>
          <cell r="AW1650" t="str">
            <v/>
          </cell>
          <cell r="AZ1650" t="str">
            <v/>
          </cell>
          <cell r="BA1650" t="str">
            <v/>
          </cell>
          <cell r="BB1650" t="str">
            <v/>
          </cell>
          <cell r="BC1650" t="str">
            <v/>
          </cell>
        </row>
        <row r="1651">
          <cell r="AM1651" t="str">
            <v/>
          </cell>
          <cell r="AQ1651" t="str">
            <v/>
          </cell>
          <cell r="AT1651" t="str">
            <v/>
          </cell>
          <cell r="AW1651" t="str">
            <v/>
          </cell>
          <cell r="AZ1651" t="str">
            <v/>
          </cell>
          <cell r="BA1651" t="str">
            <v/>
          </cell>
          <cell r="BB1651" t="str">
            <v/>
          </cell>
          <cell r="BC1651" t="str">
            <v/>
          </cell>
        </row>
        <row r="1652">
          <cell r="AM1652" t="str">
            <v/>
          </cell>
          <cell r="AQ1652" t="str">
            <v/>
          </cell>
          <cell r="AT1652" t="str">
            <v/>
          </cell>
          <cell r="AW1652" t="str">
            <v/>
          </cell>
          <cell r="AZ1652" t="str">
            <v/>
          </cell>
          <cell r="BA1652" t="str">
            <v/>
          </cell>
          <cell r="BB1652" t="str">
            <v/>
          </cell>
          <cell r="BC1652" t="str">
            <v/>
          </cell>
        </row>
        <row r="1653">
          <cell r="AM1653" t="str">
            <v/>
          </cell>
          <cell r="AQ1653" t="str">
            <v/>
          </cell>
          <cell r="AT1653" t="str">
            <v/>
          </cell>
          <cell r="AW1653" t="str">
            <v/>
          </cell>
          <cell r="AZ1653" t="str">
            <v/>
          </cell>
          <cell r="BA1653" t="str">
            <v/>
          </cell>
          <cell r="BB1653" t="str">
            <v/>
          </cell>
          <cell r="BC1653" t="str">
            <v/>
          </cell>
        </row>
        <row r="1654">
          <cell r="AM1654" t="str">
            <v/>
          </cell>
          <cell r="AQ1654" t="str">
            <v/>
          </cell>
          <cell r="AT1654" t="str">
            <v/>
          </cell>
          <cell r="AW1654" t="str">
            <v/>
          </cell>
          <cell r="AZ1654" t="str">
            <v/>
          </cell>
          <cell r="BA1654" t="str">
            <v/>
          </cell>
          <cell r="BB1654" t="str">
            <v/>
          </cell>
          <cell r="BC1654" t="str">
            <v/>
          </cell>
        </row>
        <row r="1655">
          <cell r="AM1655" t="str">
            <v/>
          </cell>
          <cell r="AQ1655" t="str">
            <v/>
          </cell>
          <cell r="AT1655" t="str">
            <v/>
          </cell>
          <cell r="AW1655" t="str">
            <v/>
          </cell>
          <cell r="AZ1655" t="str">
            <v/>
          </cell>
          <cell r="BA1655" t="str">
            <v/>
          </cell>
          <cell r="BB1655" t="str">
            <v/>
          </cell>
          <cell r="BC1655" t="str">
            <v/>
          </cell>
        </row>
        <row r="1656">
          <cell r="AM1656" t="str">
            <v/>
          </cell>
          <cell r="AQ1656" t="str">
            <v/>
          </cell>
          <cell r="AT1656" t="str">
            <v/>
          </cell>
          <cell r="AW1656" t="str">
            <v/>
          </cell>
          <cell r="AZ1656" t="str">
            <v/>
          </cell>
          <cell r="BA1656" t="str">
            <v/>
          </cell>
          <cell r="BB1656" t="str">
            <v/>
          </cell>
          <cell r="BC1656" t="str">
            <v/>
          </cell>
        </row>
        <row r="1657">
          <cell r="AM1657" t="str">
            <v/>
          </cell>
          <cell r="AQ1657" t="str">
            <v/>
          </cell>
          <cell r="AT1657" t="str">
            <v/>
          </cell>
          <cell r="AW1657" t="str">
            <v/>
          </cell>
          <cell r="AZ1657" t="str">
            <v/>
          </cell>
          <cell r="BA1657" t="str">
            <v/>
          </cell>
          <cell r="BB1657" t="str">
            <v/>
          </cell>
          <cell r="BC1657" t="str">
            <v/>
          </cell>
        </row>
        <row r="1658">
          <cell r="AM1658" t="str">
            <v/>
          </cell>
          <cell r="AQ1658" t="str">
            <v/>
          </cell>
          <cell r="AT1658" t="str">
            <v/>
          </cell>
          <cell r="AW1658" t="str">
            <v/>
          </cell>
          <cell r="AZ1658" t="str">
            <v/>
          </cell>
          <cell r="BA1658" t="str">
            <v/>
          </cell>
          <cell r="BB1658" t="str">
            <v/>
          </cell>
          <cell r="BC1658" t="str">
            <v/>
          </cell>
        </row>
        <row r="1659">
          <cell r="AM1659" t="str">
            <v/>
          </cell>
          <cell r="AQ1659" t="str">
            <v/>
          </cell>
          <cell r="AT1659" t="str">
            <v/>
          </cell>
          <cell r="AW1659" t="str">
            <v/>
          </cell>
          <cell r="AZ1659" t="str">
            <v/>
          </cell>
          <cell r="BA1659" t="str">
            <v/>
          </cell>
          <cell r="BB1659" t="str">
            <v/>
          </cell>
          <cell r="BC1659" t="str">
            <v/>
          </cell>
        </row>
        <row r="1660">
          <cell r="AM1660" t="str">
            <v/>
          </cell>
          <cell r="AQ1660" t="str">
            <v/>
          </cell>
          <cell r="AT1660" t="str">
            <v/>
          </cell>
          <cell r="AW1660" t="str">
            <v/>
          </cell>
          <cell r="AZ1660" t="str">
            <v/>
          </cell>
          <cell r="BA1660" t="str">
            <v/>
          </cell>
          <cell r="BB1660" t="str">
            <v/>
          </cell>
          <cell r="BC1660" t="str">
            <v/>
          </cell>
        </row>
        <row r="1661">
          <cell r="AM1661" t="str">
            <v/>
          </cell>
          <cell r="AQ1661" t="str">
            <v/>
          </cell>
          <cell r="AT1661" t="str">
            <v/>
          </cell>
          <cell r="AW1661" t="str">
            <v/>
          </cell>
          <cell r="AZ1661" t="str">
            <v/>
          </cell>
          <cell r="BA1661" t="str">
            <v/>
          </cell>
          <cell r="BB1661" t="str">
            <v/>
          </cell>
          <cell r="BC1661" t="str">
            <v/>
          </cell>
        </row>
        <row r="1662">
          <cell r="AM1662" t="str">
            <v/>
          </cell>
          <cell r="AQ1662" t="str">
            <v/>
          </cell>
          <cell r="AT1662" t="str">
            <v/>
          </cell>
          <cell r="AW1662" t="str">
            <v/>
          </cell>
          <cell r="AZ1662" t="str">
            <v/>
          </cell>
          <cell r="BA1662" t="str">
            <v/>
          </cell>
          <cell r="BB1662" t="str">
            <v/>
          </cell>
          <cell r="BC1662" t="str">
            <v/>
          </cell>
        </row>
        <row r="1663">
          <cell r="AM1663" t="str">
            <v/>
          </cell>
          <cell r="AQ1663" t="str">
            <v/>
          </cell>
          <cell r="AT1663" t="str">
            <v/>
          </cell>
          <cell r="AW1663" t="str">
            <v/>
          </cell>
          <cell r="AZ1663" t="str">
            <v/>
          </cell>
          <cell r="BA1663" t="str">
            <v/>
          </cell>
          <cell r="BB1663" t="str">
            <v/>
          </cell>
          <cell r="BC1663" t="str">
            <v/>
          </cell>
        </row>
        <row r="1664">
          <cell r="AM1664" t="str">
            <v/>
          </cell>
          <cell r="AQ1664" t="str">
            <v/>
          </cell>
          <cell r="AT1664" t="str">
            <v/>
          </cell>
          <cell r="AW1664" t="str">
            <v/>
          </cell>
          <cell r="AZ1664" t="str">
            <v/>
          </cell>
          <cell r="BA1664" t="str">
            <v/>
          </cell>
          <cell r="BB1664" t="str">
            <v/>
          </cell>
          <cell r="BC1664" t="str">
            <v/>
          </cell>
        </row>
        <row r="1665">
          <cell r="AM1665" t="str">
            <v/>
          </cell>
          <cell r="AQ1665" t="str">
            <v/>
          </cell>
          <cell r="AT1665" t="str">
            <v/>
          </cell>
          <cell r="AW1665" t="str">
            <v/>
          </cell>
          <cell r="AZ1665" t="str">
            <v/>
          </cell>
          <cell r="BA1665" t="str">
            <v/>
          </cell>
          <cell r="BB1665" t="str">
            <v/>
          </cell>
          <cell r="BC1665" t="str">
            <v/>
          </cell>
        </row>
        <row r="1666">
          <cell r="AM1666" t="str">
            <v/>
          </cell>
          <cell r="AQ1666" t="str">
            <v/>
          </cell>
          <cell r="AT1666" t="str">
            <v/>
          </cell>
          <cell r="AW1666" t="str">
            <v/>
          </cell>
          <cell r="AZ1666" t="str">
            <v/>
          </cell>
          <cell r="BA1666" t="str">
            <v/>
          </cell>
          <cell r="BB1666" t="str">
            <v/>
          </cell>
          <cell r="BC1666" t="str">
            <v/>
          </cell>
        </row>
        <row r="1667">
          <cell r="AM1667" t="str">
            <v/>
          </cell>
          <cell r="AQ1667" t="str">
            <v/>
          </cell>
          <cell r="AT1667" t="str">
            <v/>
          </cell>
          <cell r="AW1667" t="str">
            <v/>
          </cell>
          <cell r="AZ1667" t="str">
            <v/>
          </cell>
          <cell r="BA1667" t="str">
            <v/>
          </cell>
          <cell r="BB1667" t="str">
            <v/>
          </cell>
          <cell r="BC1667" t="str">
            <v/>
          </cell>
        </row>
        <row r="1668">
          <cell r="AM1668" t="str">
            <v/>
          </cell>
          <cell r="AQ1668" t="str">
            <v/>
          </cell>
          <cell r="AT1668" t="str">
            <v/>
          </cell>
          <cell r="AW1668" t="str">
            <v/>
          </cell>
          <cell r="AZ1668" t="str">
            <v/>
          </cell>
          <cell r="BA1668" t="str">
            <v/>
          </cell>
          <cell r="BB1668" t="str">
            <v/>
          </cell>
          <cell r="BC1668" t="str">
            <v/>
          </cell>
        </row>
        <row r="1669">
          <cell r="AM1669" t="str">
            <v/>
          </cell>
          <cell r="AQ1669" t="str">
            <v/>
          </cell>
          <cell r="AT1669" t="str">
            <v/>
          </cell>
          <cell r="AW1669" t="str">
            <v/>
          </cell>
          <cell r="AZ1669" t="str">
            <v/>
          </cell>
          <cell r="BA1669" t="str">
            <v/>
          </cell>
          <cell r="BB1669" t="str">
            <v/>
          </cell>
          <cell r="BC1669" t="str">
            <v/>
          </cell>
        </row>
        <row r="1670">
          <cell r="AM1670" t="str">
            <v/>
          </cell>
          <cell r="AQ1670" t="str">
            <v/>
          </cell>
          <cell r="AT1670" t="str">
            <v/>
          </cell>
          <cell r="AW1670" t="str">
            <v/>
          </cell>
          <cell r="AZ1670" t="str">
            <v/>
          </cell>
          <cell r="BA1670" t="str">
            <v/>
          </cell>
          <cell r="BB1670" t="str">
            <v/>
          </cell>
          <cell r="BC1670" t="str">
            <v/>
          </cell>
        </row>
        <row r="1671">
          <cell r="AM1671" t="str">
            <v/>
          </cell>
          <cell r="AQ1671" t="str">
            <v/>
          </cell>
          <cell r="AT1671" t="str">
            <v/>
          </cell>
          <cell r="AW1671" t="str">
            <v/>
          </cell>
          <cell r="AZ1671" t="str">
            <v/>
          </cell>
          <cell r="BA1671" t="str">
            <v/>
          </cell>
          <cell r="BB1671" t="str">
            <v/>
          </cell>
          <cell r="BC1671" t="str">
            <v/>
          </cell>
        </row>
        <row r="1672">
          <cell r="AM1672" t="str">
            <v/>
          </cell>
          <cell r="AQ1672" t="str">
            <v/>
          </cell>
          <cell r="AT1672" t="str">
            <v/>
          </cell>
          <cell r="AW1672" t="str">
            <v/>
          </cell>
          <cell r="AZ1672" t="str">
            <v/>
          </cell>
          <cell r="BA1672" t="str">
            <v/>
          </cell>
          <cell r="BB1672" t="str">
            <v/>
          </cell>
          <cell r="BC1672" t="str">
            <v/>
          </cell>
        </row>
        <row r="1673">
          <cell r="AM1673" t="str">
            <v/>
          </cell>
          <cell r="AQ1673" t="str">
            <v/>
          </cell>
          <cell r="AT1673" t="str">
            <v/>
          </cell>
          <cell r="AW1673" t="str">
            <v/>
          </cell>
          <cell r="AZ1673" t="str">
            <v/>
          </cell>
          <cell r="BA1673" t="str">
            <v/>
          </cell>
          <cell r="BB1673" t="str">
            <v/>
          </cell>
          <cell r="BC1673" t="str">
            <v/>
          </cell>
        </row>
        <row r="1674">
          <cell r="AM1674" t="str">
            <v/>
          </cell>
          <cell r="AQ1674" t="str">
            <v/>
          </cell>
          <cell r="AT1674" t="str">
            <v/>
          </cell>
          <cell r="AW1674" t="str">
            <v/>
          </cell>
          <cell r="AZ1674" t="str">
            <v/>
          </cell>
          <cell r="BA1674" t="str">
            <v/>
          </cell>
          <cell r="BB1674" t="str">
            <v/>
          </cell>
          <cell r="BC1674" t="str">
            <v/>
          </cell>
        </row>
        <row r="1675">
          <cell r="AM1675">
            <v>859075.56</v>
          </cell>
          <cell r="AQ1675" t="str">
            <v/>
          </cell>
          <cell r="AT1675" t="str">
            <v>Оборудование</v>
          </cell>
          <cell r="AW1675">
            <v>40724</v>
          </cell>
          <cell r="AZ1675" t="str">
            <v>6.2011</v>
          </cell>
          <cell r="BA1675" t="str">
            <v>6.2011</v>
          </cell>
          <cell r="BB1675" t="str">
            <v>1.1900</v>
          </cell>
          <cell r="BC1675" t="str">
            <v>2.2011</v>
          </cell>
        </row>
        <row r="1676">
          <cell r="AM1676">
            <v>859075.56</v>
          </cell>
          <cell r="AQ1676" t="str">
            <v/>
          </cell>
          <cell r="AT1676" t="str">
            <v>Оборудование</v>
          </cell>
          <cell r="AW1676">
            <v>40724</v>
          </cell>
          <cell r="AZ1676" t="str">
            <v>6.2011</v>
          </cell>
          <cell r="BA1676" t="str">
            <v>6.2011</v>
          </cell>
          <cell r="BB1676" t="str">
            <v>1.1900</v>
          </cell>
          <cell r="BC1676" t="str">
            <v>2.2011</v>
          </cell>
        </row>
        <row r="1677">
          <cell r="AM1677">
            <v>859075.56</v>
          </cell>
          <cell r="AQ1677" t="str">
            <v/>
          </cell>
          <cell r="AT1677" t="str">
            <v>Оборудование</v>
          </cell>
          <cell r="AW1677">
            <v>40724</v>
          </cell>
          <cell r="AZ1677" t="str">
            <v>6.2011</v>
          </cell>
          <cell r="BA1677" t="str">
            <v>6.2011</v>
          </cell>
          <cell r="BB1677" t="str">
            <v>1.1900</v>
          </cell>
          <cell r="BC1677" t="str">
            <v>2.2011</v>
          </cell>
        </row>
        <row r="1678">
          <cell r="AM1678">
            <v>859075.56</v>
          </cell>
          <cell r="AQ1678" t="str">
            <v/>
          </cell>
          <cell r="AT1678" t="str">
            <v>Оборудование</v>
          </cell>
          <cell r="AW1678">
            <v>40724</v>
          </cell>
          <cell r="AZ1678" t="str">
            <v>6.2011</v>
          </cell>
          <cell r="BA1678" t="str">
            <v>6.2011</v>
          </cell>
          <cell r="BB1678" t="str">
            <v>1.1900</v>
          </cell>
          <cell r="BC1678" t="str">
            <v>2.2011</v>
          </cell>
        </row>
        <row r="1679">
          <cell r="AM1679">
            <v>859075.56</v>
          </cell>
          <cell r="AQ1679" t="str">
            <v/>
          </cell>
          <cell r="AT1679" t="str">
            <v>Оборудование</v>
          </cell>
          <cell r="AW1679">
            <v>40724</v>
          </cell>
          <cell r="AZ1679" t="str">
            <v>6.2011</v>
          </cell>
          <cell r="BA1679" t="str">
            <v>6.2011</v>
          </cell>
          <cell r="BB1679" t="str">
            <v>1.1900</v>
          </cell>
          <cell r="BC1679" t="str">
            <v>2.2011</v>
          </cell>
        </row>
        <row r="1680">
          <cell r="AM1680">
            <v>859075.56</v>
          </cell>
          <cell r="AQ1680" t="str">
            <v/>
          </cell>
          <cell r="AT1680" t="str">
            <v>Оборудование</v>
          </cell>
          <cell r="AW1680">
            <v>40724</v>
          </cell>
          <cell r="AZ1680" t="str">
            <v>6.2011</v>
          </cell>
          <cell r="BA1680" t="str">
            <v>6.2011</v>
          </cell>
          <cell r="BB1680" t="str">
            <v>1.1900</v>
          </cell>
          <cell r="BC1680" t="str">
            <v>2.2011</v>
          </cell>
        </row>
        <row r="1681">
          <cell r="AM1681">
            <v>859075.56</v>
          </cell>
          <cell r="AQ1681" t="str">
            <v/>
          </cell>
          <cell r="AT1681" t="str">
            <v>Оборудование</v>
          </cell>
          <cell r="AW1681">
            <v>40724</v>
          </cell>
          <cell r="AZ1681" t="str">
            <v>6.2011</v>
          </cell>
          <cell r="BA1681" t="str">
            <v>6.2011</v>
          </cell>
          <cell r="BB1681" t="str">
            <v>1.1900</v>
          </cell>
          <cell r="BC1681" t="str">
            <v>2.2011</v>
          </cell>
        </row>
        <row r="1682">
          <cell r="AM1682">
            <v>859075.56</v>
          </cell>
          <cell r="AQ1682" t="str">
            <v/>
          </cell>
          <cell r="AT1682" t="str">
            <v>Оборудование</v>
          </cell>
          <cell r="AW1682">
            <v>40724</v>
          </cell>
          <cell r="AZ1682" t="str">
            <v>6.2011</v>
          </cell>
          <cell r="BA1682" t="str">
            <v>6.2011</v>
          </cell>
          <cell r="BB1682" t="str">
            <v>1.1900</v>
          </cell>
          <cell r="BC1682" t="str">
            <v>2.2011</v>
          </cell>
        </row>
        <row r="1683">
          <cell r="AM1683">
            <v>859075.56</v>
          </cell>
          <cell r="AQ1683" t="str">
            <v/>
          </cell>
          <cell r="AT1683" t="str">
            <v>Оборудование</v>
          </cell>
          <cell r="AW1683">
            <v>40724</v>
          </cell>
          <cell r="AZ1683" t="str">
            <v>6.2011</v>
          </cell>
          <cell r="BA1683" t="str">
            <v>6.2011</v>
          </cell>
          <cell r="BB1683" t="str">
            <v>1.1900</v>
          </cell>
          <cell r="BC1683" t="str">
            <v>2.2011</v>
          </cell>
        </row>
        <row r="1684">
          <cell r="AM1684" t="str">
            <v/>
          </cell>
          <cell r="AQ1684" t="str">
            <v/>
          </cell>
          <cell r="AT1684" t="str">
            <v/>
          </cell>
          <cell r="AW1684" t="str">
            <v/>
          </cell>
          <cell r="AZ1684" t="str">
            <v/>
          </cell>
          <cell r="BA1684" t="str">
            <v/>
          </cell>
          <cell r="BB1684" t="str">
            <v/>
          </cell>
          <cell r="BC1684" t="str">
            <v/>
          </cell>
        </row>
        <row r="1685">
          <cell r="AM1685" t="str">
            <v/>
          </cell>
          <cell r="AQ1685" t="str">
            <v/>
          </cell>
          <cell r="AT1685" t="str">
            <v/>
          </cell>
          <cell r="AW1685" t="str">
            <v/>
          </cell>
          <cell r="AZ1685" t="str">
            <v/>
          </cell>
          <cell r="BA1685" t="str">
            <v/>
          </cell>
          <cell r="BB1685" t="str">
            <v/>
          </cell>
          <cell r="BC1685" t="str">
            <v/>
          </cell>
        </row>
        <row r="1686">
          <cell r="AM1686" t="str">
            <v/>
          </cell>
          <cell r="AQ1686" t="str">
            <v/>
          </cell>
          <cell r="AT1686" t="str">
            <v/>
          </cell>
          <cell r="AW1686" t="str">
            <v/>
          </cell>
          <cell r="AZ1686" t="str">
            <v/>
          </cell>
          <cell r="BA1686" t="str">
            <v/>
          </cell>
          <cell r="BB1686" t="str">
            <v/>
          </cell>
          <cell r="BC1686" t="str">
            <v/>
          </cell>
        </row>
        <row r="1687">
          <cell r="AM1687" t="str">
            <v/>
          </cell>
          <cell r="AQ1687" t="str">
            <v/>
          </cell>
          <cell r="AT1687" t="str">
            <v/>
          </cell>
          <cell r="AW1687" t="str">
            <v/>
          </cell>
          <cell r="AZ1687" t="str">
            <v/>
          </cell>
          <cell r="BA1687" t="str">
            <v/>
          </cell>
          <cell r="BB1687" t="str">
            <v/>
          </cell>
          <cell r="BC1687" t="str">
            <v/>
          </cell>
        </row>
        <row r="1688">
          <cell r="AM1688" t="str">
            <v/>
          </cell>
          <cell r="AQ1688" t="str">
            <v/>
          </cell>
          <cell r="AT1688" t="str">
            <v/>
          </cell>
          <cell r="AW1688" t="str">
            <v/>
          </cell>
          <cell r="AZ1688" t="str">
            <v/>
          </cell>
          <cell r="BA1688" t="str">
            <v/>
          </cell>
          <cell r="BB1688" t="str">
            <v/>
          </cell>
          <cell r="BC1688" t="str">
            <v/>
          </cell>
        </row>
        <row r="1689">
          <cell r="AM1689" t="str">
            <v/>
          </cell>
          <cell r="AQ1689" t="str">
            <v/>
          </cell>
          <cell r="AT1689" t="str">
            <v/>
          </cell>
          <cell r="AW1689" t="str">
            <v/>
          </cell>
          <cell r="AZ1689" t="str">
            <v/>
          </cell>
          <cell r="BA1689" t="str">
            <v/>
          </cell>
          <cell r="BB1689" t="str">
            <v/>
          </cell>
          <cell r="BC1689" t="str">
            <v/>
          </cell>
        </row>
        <row r="1690">
          <cell r="AM1690" t="str">
            <v/>
          </cell>
          <cell r="AQ1690" t="str">
            <v/>
          </cell>
          <cell r="AT1690" t="str">
            <v/>
          </cell>
          <cell r="AW1690" t="str">
            <v/>
          </cell>
          <cell r="AZ1690" t="str">
            <v/>
          </cell>
          <cell r="BA1690" t="str">
            <v/>
          </cell>
          <cell r="BB1690" t="str">
            <v/>
          </cell>
          <cell r="BC1690" t="str">
            <v/>
          </cell>
        </row>
        <row r="1691">
          <cell r="AM1691" t="str">
            <v/>
          </cell>
          <cell r="AQ1691" t="str">
            <v/>
          </cell>
          <cell r="AT1691" t="str">
            <v/>
          </cell>
          <cell r="AW1691" t="str">
            <v/>
          </cell>
          <cell r="AZ1691" t="str">
            <v/>
          </cell>
          <cell r="BA1691" t="str">
            <v/>
          </cell>
          <cell r="BB1691" t="str">
            <v/>
          </cell>
          <cell r="BC1691" t="str">
            <v/>
          </cell>
        </row>
        <row r="1692">
          <cell r="AM1692" t="str">
            <v/>
          </cell>
          <cell r="AQ1692" t="str">
            <v/>
          </cell>
          <cell r="AT1692" t="str">
            <v/>
          </cell>
          <cell r="AW1692" t="str">
            <v/>
          </cell>
          <cell r="AZ1692" t="str">
            <v/>
          </cell>
          <cell r="BA1692" t="str">
            <v/>
          </cell>
          <cell r="BB1692" t="str">
            <v/>
          </cell>
          <cell r="BC1692" t="str">
            <v/>
          </cell>
        </row>
        <row r="1693">
          <cell r="AM1693" t="str">
            <v/>
          </cell>
          <cell r="AQ1693" t="str">
            <v/>
          </cell>
          <cell r="AT1693" t="str">
            <v/>
          </cell>
          <cell r="AW1693" t="str">
            <v/>
          </cell>
          <cell r="AZ1693" t="str">
            <v/>
          </cell>
          <cell r="BA1693" t="str">
            <v/>
          </cell>
          <cell r="BB1693" t="str">
            <v/>
          </cell>
          <cell r="BC1693" t="str">
            <v/>
          </cell>
        </row>
        <row r="1694">
          <cell r="AM1694">
            <v>166980</v>
          </cell>
          <cell r="AQ1694" t="str">
            <v/>
          </cell>
          <cell r="AT1694" t="str">
            <v>Оборудование</v>
          </cell>
          <cell r="AW1694">
            <v>40724</v>
          </cell>
          <cell r="AZ1694" t="str">
            <v>6.2011</v>
          </cell>
          <cell r="BA1694" t="str">
            <v>6.2011</v>
          </cell>
          <cell r="BB1694" t="str">
            <v>1.1900</v>
          </cell>
          <cell r="BC1694" t="str">
            <v>2.2011</v>
          </cell>
        </row>
        <row r="1695">
          <cell r="AM1695">
            <v>166980</v>
          </cell>
          <cell r="AQ1695" t="str">
            <v/>
          </cell>
          <cell r="AT1695" t="str">
            <v>Оборудование</v>
          </cell>
          <cell r="AW1695">
            <v>40724</v>
          </cell>
          <cell r="AZ1695" t="str">
            <v>6.2011</v>
          </cell>
          <cell r="BA1695" t="str">
            <v>6.2011</v>
          </cell>
          <cell r="BB1695" t="str">
            <v>1.1900</v>
          </cell>
          <cell r="BC1695" t="str">
            <v>2.2011</v>
          </cell>
        </row>
        <row r="1696">
          <cell r="AM1696">
            <v>166980</v>
          </cell>
          <cell r="AQ1696" t="str">
            <v/>
          </cell>
          <cell r="AT1696" t="str">
            <v>Оборудование</v>
          </cell>
          <cell r="AW1696">
            <v>40724</v>
          </cell>
          <cell r="AZ1696" t="str">
            <v>6.2011</v>
          </cell>
          <cell r="BA1696" t="str">
            <v>6.2011</v>
          </cell>
          <cell r="BB1696" t="str">
            <v>1.1900</v>
          </cell>
          <cell r="BC1696" t="str">
            <v>2.2011</v>
          </cell>
        </row>
        <row r="1697">
          <cell r="AM1697">
            <v>166980</v>
          </cell>
          <cell r="AQ1697" t="str">
            <v/>
          </cell>
          <cell r="AT1697" t="str">
            <v>Оборудование</v>
          </cell>
          <cell r="AW1697">
            <v>40724</v>
          </cell>
          <cell r="AZ1697" t="str">
            <v>6.2011</v>
          </cell>
          <cell r="BA1697" t="str">
            <v>6.2011</v>
          </cell>
          <cell r="BB1697" t="str">
            <v>1.1900</v>
          </cell>
          <cell r="BC1697" t="str">
            <v>2.2011</v>
          </cell>
        </row>
        <row r="1698">
          <cell r="AM1698" t="str">
            <v/>
          </cell>
          <cell r="AQ1698" t="str">
            <v/>
          </cell>
          <cell r="AT1698" t="str">
            <v/>
          </cell>
          <cell r="AW1698" t="str">
            <v/>
          </cell>
          <cell r="AZ1698" t="str">
            <v/>
          </cell>
          <cell r="BA1698" t="str">
            <v/>
          </cell>
          <cell r="BB1698" t="str">
            <v/>
          </cell>
          <cell r="BC1698" t="str">
            <v/>
          </cell>
        </row>
        <row r="1699">
          <cell r="AM1699" t="str">
            <v/>
          </cell>
          <cell r="AQ1699" t="str">
            <v/>
          </cell>
          <cell r="AT1699" t="str">
            <v/>
          </cell>
          <cell r="AW1699" t="str">
            <v/>
          </cell>
          <cell r="AZ1699" t="str">
            <v/>
          </cell>
          <cell r="BA1699" t="str">
            <v/>
          </cell>
          <cell r="BB1699" t="str">
            <v/>
          </cell>
          <cell r="BC1699" t="str">
            <v/>
          </cell>
        </row>
        <row r="1700">
          <cell r="AM1700" t="str">
            <v/>
          </cell>
          <cell r="AQ1700" t="str">
            <v/>
          </cell>
          <cell r="AT1700" t="str">
            <v/>
          </cell>
          <cell r="AW1700" t="str">
            <v/>
          </cell>
          <cell r="AZ1700" t="str">
            <v/>
          </cell>
          <cell r="BA1700" t="str">
            <v/>
          </cell>
          <cell r="BB1700" t="str">
            <v/>
          </cell>
          <cell r="BC1700" t="str">
            <v/>
          </cell>
        </row>
        <row r="1701">
          <cell r="AM1701" t="str">
            <v/>
          </cell>
          <cell r="AQ1701" t="str">
            <v/>
          </cell>
          <cell r="AT1701" t="str">
            <v/>
          </cell>
          <cell r="AW1701" t="str">
            <v/>
          </cell>
          <cell r="AZ1701" t="str">
            <v/>
          </cell>
          <cell r="BA1701" t="str">
            <v/>
          </cell>
          <cell r="BB1701" t="str">
            <v/>
          </cell>
          <cell r="BC1701" t="str">
            <v/>
          </cell>
        </row>
        <row r="1702">
          <cell r="AM1702" t="str">
            <v/>
          </cell>
          <cell r="AQ1702" t="str">
            <v/>
          </cell>
          <cell r="AT1702" t="str">
            <v/>
          </cell>
          <cell r="AW1702" t="str">
            <v/>
          </cell>
          <cell r="AZ1702" t="str">
            <v/>
          </cell>
          <cell r="BA1702" t="str">
            <v/>
          </cell>
          <cell r="BB1702" t="str">
            <v/>
          </cell>
          <cell r="BC1702" t="str">
            <v/>
          </cell>
        </row>
        <row r="1703">
          <cell r="AM1703" t="str">
            <v/>
          </cell>
          <cell r="AQ1703" t="str">
            <v/>
          </cell>
          <cell r="AT1703" t="str">
            <v/>
          </cell>
          <cell r="AW1703" t="str">
            <v/>
          </cell>
          <cell r="AZ1703" t="str">
            <v/>
          </cell>
          <cell r="BA1703" t="str">
            <v/>
          </cell>
          <cell r="BB1703" t="str">
            <v/>
          </cell>
          <cell r="BC1703" t="str">
            <v/>
          </cell>
        </row>
        <row r="1704">
          <cell r="AM1704" t="str">
            <v/>
          </cell>
          <cell r="AQ1704" t="str">
            <v/>
          </cell>
          <cell r="AT1704" t="str">
            <v/>
          </cell>
          <cell r="AW1704" t="str">
            <v/>
          </cell>
          <cell r="AZ1704" t="str">
            <v/>
          </cell>
          <cell r="BA1704" t="str">
            <v/>
          </cell>
          <cell r="BB1704" t="str">
            <v/>
          </cell>
          <cell r="BC1704" t="str">
            <v/>
          </cell>
        </row>
        <row r="1705">
          <cell r="AM1705" t="str">
            <v/>
          </cell>
          <cell r="AQ1705" t="str">
            <v/>
          </cell>
          <cell r="AT1705" t="str">
            <v/>
          </cell>
          <cell r="AW1705" t="str">
            <v/>
          </cell>
          <cell r="AZ1705" t="str">
            <v/>
          </cell>
          <cell r="BA1705" t="str">
            <v/>
          </cell>
          <cell r="BB1705" t="str">
            <v/>
          </cell>
          <cell r="BC1705" t="str">
            <v/>
          </cell>
        </row>
        <row r="1706">
          <cell r="AM1706" t="str">
            <v/>
          </cell>
          <cell r="AQ1706" t="str">
            <v/>
          </cell>
          <cell r="AT1706" t="str">
            <v/>
          </cell>
          <cell r="AW1706" t="str">
            <v/>
          </cell>
          <cell r="AZ1706" t="str">
            <v/>
          </cell>
          <cell r="BA1706" t="str">
            <v/>
          </cell>
          <cell r="BB1706" t="str">
            <v/>
          </cell>
          <cell r="BC1706" t="str">
            <v/>
          </cell>
        </row>
        <row r="1707">
          <cell r="AM1707" t="str">
            <v/>
          </cell>
          <cell r="AQ1707" t="str">
            <v/>
          </cell>
          <cell r="AT1707" t="str">
            <v/>
          </cell>
          <cell r="AW1707" t="str">
            <v/>
          </cell>
          <cell r="AZ1707" t="str">
            <v/>
          </cell>
          <cell r="BA1707" t="str">
            <v/>
          </cell>
          <cell r="BB1707" t="str">
            <v/>
          </cell>
          <cell r="BC1707" t="str">
            <v/>
          </cell>
        </row>
        <row r="1708">
          <cell r="AM1708" t="str">
            <v/>
          </cell>
          <cell r="AQ1708" t="str">
            <v/>
          </cell>
          <cell r="AT1708" t="str">
            <v/>
          </cell>
          <cell r="AW1708" t="str">
            <v/>
          </cell>
          <cell r="AZ1708" t="str">
            <v/>
          </cell>
          <cell r="BA1708" t="str">
            <v/>
          </cell>
          <cell r="BB1708" t="str">
            <v/>
          </cell>
          <cell r="BC1708" t="str">
            <v/>
          </cell>
        </row>
        <row r="1709">
          <cell r="AM1709" t="str">
            <v/>
          </cell>
          <cell r="AQ1709" t="str">
            <v/>
          </cell>
          <cell r="AT1709" t="str">
            <v/>
          </cell>
          <cell r="AW1709" t="str">
            <v/>
          </cell>
          <cell r="AZ1709" t="str">
            <v/>
          </cell>
          <cell r="BA1709" t="str">
            <v/>
          </cell>
          <cell r="BB1709" t="str">
            <v/>
          </cell>
          <cell r="BC1709" t="str">
            <v/>
          </cell>
        </row>
        <row r="1710">
          <cell r="AM1710" t="str">
            <v/>
          </cell>
          <cell r="AQ1710" t="str">
            <v/>
          </cell>
          <cell r="AT1710" t="str">
            <v/>
          </cell>
          <cell r="AW1710" t="str">
            <v/>
          </cell>
          <cell r="AZ1710" t="str">
            <v/>
          </cell>
          <cell r="BA1710" t="str">
            <v/>
          </cell>
          <cell r="BB1710" t="str">
            <v/>
          </cell>
          <cell r="BC1710" t="str">
            <v/>
          </cell>
        </row>
        <row r="1711">
          <cell r="AM1711" t="str">
            <v/>
          </cell>
          <cell r="AQ1711" t="str">
            <v/>
          </cell>
          <cell r="AT1711" t="str">
            <v/>
          </cell>
          <cell r="AW1711" t="str">
            <v/>
          </cell>
          <cell r="AZ1711" t="str">
            <v/>
          </cell>
          <cell r="BA1711" t="str">
            <v/>
          </cell>
          <cell r="BB1711" t="str">
            <v/>
          </cell>
          <cell r="BC1711" t="str">
            <v/>
          </cell>
        </row>
        <row r="1712">
          <cell r="AM1712" t="str">
            <v/>
          </cell>
          <cell r="AQ1712" t="str">
            <v/>
          </cell>
          <cell r="AT1712" t="str">
            <v/>
          </cell>
          <cell r="AW1712" t="str">
            <v/>
          </cell>
          <cell r="AZ1712" t="str">
            <v/>
          </cell>
          <cell r="BA1712" t="str">
            <v/>
          </cell>
          <cell r="BB1712" t="str">
            <v/>
          </cell>
          <cell r="BC1712" t="str">
            <v/>
          </cell>
        </row>
        <row r="1713">
          <cell r="AM1713" t="str">
            <v/>
          </cell>
          <cell r="AQ1713" t="str">
            <v/>
          </cell>
          <cell r="AT1713" t="str">
            <v/>
          </cell>
          <cell r="AW1713" t="str">
            <v/>
          </cell>
          <cell r="AZ1713" t="str">
            <v/>
          </cell>
          <cell r="BA1713" t="str">
            <v/>
          </cell>
          <cell r="BB1713" t="str">
            <v/>
          </cell>
          <cell r="BC1713" t="str">
            <v/>
          </cell>
        </row>
        <row r="1714">
          <cell r="AM1714" t="str">
            <v/>
          </cell>
          <cell r="AQ1714" t="str">
            <v/>
          </cell>
          <cell r="AT1714" t="str">
            <v/>
          </cell>
          <cell r="AW1714" t="str">
            <v/>
          </cell>
          <cell r="AZ1714" t="str">
            <v/>
          </cell>
          <cell r="BA1714" t="str">
            <v/>
          </cell>
          <cell r="BB1714" t="str">
            <v/>
          </cell>
          <cell r="BC1714" t="str">
            <v/>
          </cell>
        </row>
        <row r="1715">
          <cell r="AM1715" t="str">
            <v/>
          </cell>
          <cell r="AQ1715" t="str">
            <v/>
          </cell>
          <cell r="AT1715" t="str">
            <v/>
          </cell>
          <cell r="AW1715" t="str">
            <v/>
          </cell>
          <cell r="AZ1715" t="str">
            <v/>
          </cell>
          <cell r="BA1715" t="str">
            <v/>
          </cell>
          <cell r="BB1715" t="str">
            <v/>
          </cell>
          <cell r="BC1715" t="str">
            <v/>
          </cell>
        </row>
        <row r="1716">
          <cell r="AM1716" t="str">
            <v/>
          </cell>
          <cell r="AQ1716" t="str">
            <v/>
          </cell>
          <cell r="AT1716" t="str">
            <v/>
          </cell>
          <cell r="AW1716" t="str">
            <v/>
          </cell>
          <cell r="AZ1716" t="str">
            <v/>
          </cell>
          <cell r="BA1716" t="str">
            <v/>
          </cell>
          <cell r="BB1716" t="str">
            <v/>
          </cell>
          <cell r="BC1716" t="str">
            <v/>
          </cell>
        </row>
        <row r="1717">
          <cell r="AM1717" t="str">
            <v/>
          </cell>
          <cell r="AQ1717" t="str">
            <v/>
          </cell>
          <cell r="AT1717" t="str">
            <v/>
          </cell>
          <cell r="AW1717" t="str">
            <v/>
          </cell>
          <cell r="AZ1717" t="str">
            <v/>
          </cell>
          <cell r="BA1717" t="str">
            <v/>
          </cell>
          <cell r="BB1717" t="str">
            <v/>
          </cell>
          <cell r="BC1717" t="str">
            <v/>
          </cell>
        </row>
        <row r="1718">
          <cell r="AM1718" t="str">
            <v/>
          </cell>
          <cell r="AQ1718" t="str">
            <v/>
          </cell>
          <cell r="AT1718" t="str">
            <v/>
          </cell>
          <cell r="AW1718" t="str">
            <v/>
          </cell>
          <cell r="AZ1718" t="str">
            <v/>
          </cell>
          <cell r="BA1718" t="str">
            <v/>
          </cell>
          <cell r="BB1718" t="str">
            <v/>
          </cell>
          <cell r="BC1718" t="str">
            <v/>
          </cell>
        </row>
        <row r="1719">
          <cell r="AM1719" t="str">
            <v/>
          </cell>
          <cell r="AQ1719" t="str">
            <v/>
          </cell>
          <cell r="AT1719" t="str">
            <v/>
          </cell>
          <cell r="AW1719" t="str">
            <v/>
          </cell>
          <cell r="AZ1719" t="str">
            <v/>
          </cell>
          <cell r="BA1719" t="str">
            <v/>
          </cell>
          <cell r="BB1719" t="str">
            <v/>
          </cell>
          <cell r="BC1719" t="str">
            <v/>
          </cell>
        </row>
        <row r="1720">
          <cell r="AM1720" t="str">
            <v/>
          </cell>
          <cell r="AQ1720" t="str">
            <v/>
          </cell>
          <cell r="AT1720" t="str">
            <v/>
          </cell>
          <cell r="AW1720" t="str">
            <v/>
          </cell>
          <cell r="AZ1720" t="str">
            <v/>
          </cell>
          <cell r="BA1720" t="str">
            <v/>
          </cell>
          <cell r="BB1720" t="str">
            <v/>
          </cell>
          <cell r="BC1720" t="str">
            <v/>
          </cell>
        </row>
        <row r="1721">
          <cell r="AM1721" t="str">
            <v/>
          </cell>
          <cell r="AQ1721" t="str">
            <v/>
          </cell>
          <cell r="AT1721" t="str">
            <v/>
          </cell>
          <cell r="AW1721" t="str">
            <v/>
          </cell>
          <cell r="AZ1721" t="str">
            <v/>
          </cell>
          <cell r="BA1721" t="str">
            <v/>
          </cell>
          <cell r="BB1721" t="str">
            <v/>
          </cell>
          <cell r="BC1721" t="str">
            <v/>
          </cell>
        </row>
        <row r="1722">
          <cell r="AM1722" t="str">
            <v/>
          </cell>
          <cell r="AQ1722" t="str">
            <v/>
          </cell>
          <cell r="AT1722" t="str">
            <v/>
          </cell>
          <cell r="AW1722" t="str">
            <v/>
          </cell>
          <cell r="AZ1722" t="str">
            <v/>
          </cell>
          <cell r="BA1722" t="str">
            <v/>
          </cell>
          <cell r="BB1722" t="str">
            <v/>
          </cell>
          <cell r="BC1722" t="str">
            <v/>
          </cell>
        </row>
        <row r="1723">
          <cell r="AM1723" t="str">
            <v/>
          </cell>
          <cell r="AQ1723" t="str">
            <v/>
          </cell>
          <cell r="AT1723" t="str">
            <v/>
          </cell>
          <cell r="AW1723" t="str">
            <v/>
          </cell>
          <cell r="AZ1723" t="str">
            <v/>
          </cell>
          <cell r="BA1723" t="str">
            <v/>
          </cell>
          <cell r="BB1723" t="str">
            <v/>
          </cell>
          <cell r="BC1723" t="str">
            <v/>
          </cell>
        </row>
        <row r="1724">
          <cell r="AM1724" t="str">
            <v/>
          </cell>
          <cell r="AQ1724" t="str">
            <v/>
          </cell>
          <cell r="AT1724" t="str">
            <v/>
          </cell>
          <cell r="AW1724" t="str">
            <v/>
          </cell>
          <cell r="AZ1724" t="str">
            <v/>
          </cell>
          <cell r="BA1724" t="str">
            <v/>
          </cell>
          <cell r="BB1724" t="str">
            <v/>
          </cell>
          <cell r="BC1724" t="str">
            <v/>
          </cell>
        </row>
        <row r="1725">
          <cell r="AM1725" t="str">
            <v/>
          </cell>
          <cell r="AQ1725" t="str">
            <v/>
          </cell>
          <cell r="AT1725" t="str">
            <v/>
          </cell>
          <cell r="AW1725" t="str">
            <v/>
          </cell>
          <cell r="AZ1725" t="str">
            <v/>
          </cell>
          <cell r="BA1725" t="str">
            <v/>
          </cell>
          <cell r="BB1725" t="str">
            <v/>
          </cell>
          <cell r="BC1725" t="str">
            <v/>
          </cell>
        </row>
        <row r="1726">
          <cell r="AM1726" t="str">
            <v/>
          </cell>
          <cell r="AQ1726" t="str">
            <v/>
          </cell>
          <cell r="AT1726" t="str">
            <v/>
          </cell>
          <cell r="AW1726" t="str">
            <v/>
          </cell>
          <cell r="AZ1726" t="str">
            <v/>
          </cell>
          <cell r="BA1726" t="str">
            <v/>
          </cell>
          <cell r="BB1726" t="str">
            <v/>
          </cell>
          <cell r="BC1726" t="str">
            <v/>
          </cell>
        </row>
        <row r="1727">
          <cell r="AM1727" t="str">
            <v/>
          </cell>
          <cell r="AQ1727" t="str">
            <v/>
          </cell>
          <cell r="AT1727" t="str">
            <v/>
          </cell>
          <cell r="AW1727" t="str">
            <v/>
          </cell>
          <cell r="AZ1727" t="str">
            <v/>
          </cell>
          <cell r="BA1727" t="str">
            <v/>
          </cell>
          <cell r="BB1727" t="str">
            <v/>
          </cell>
          <cell r="BC1727" t="str">
            <v/>
          </cell>
        </row>
        <row r="1728">
          <cell r="AM1728" t="str">
            <v/>
          </cell>
          <cell r="AQ1728" t="str">
            <v/>
          </cell>
          <cell r="AT1728" t="str">
            <v/>
          </cell>
          <cell r="AW1728" t="str">
            <v/>
          </cell>
          <cell r="AZ1728" t="str">
            <v/>
          </cell>
          <cell r="BA1728" t="str">
            <v/>
          </cell>
          <cell r="BB1728" t="str">
            <v/>
          </cell>
          <cell r="BC1728" t="str">
            <v/>
          </cell>
        </row>
        <row r="1729">
          <cell r="AM1729" t="str">
            <v/>
          </cell>
          <cell r="AQ1729" t="str">
            <v/>
          </cell>
          <cell r="AT1729" t="str">
            <v/>
          </cell>
          <cell r="AW1729" t="str">
            <v/>
          </cell>
          <cell r="AZ1729" t="str">
            <v/>
          </cell>
          <cell r="BA1729" t="str">
            <v/>
          </cell>
          <cell r="BB1729" t="str">
            <v/>
          </cell>
          <cell r="BC1729" t="str">
            <v/>
          </cell>
        </row>
        <row r="1730">
          <cell r="AM1730" t="str">
            <v/>
          </cell>
          <cell r="AQ1730" t="str">
            <v/>
          </cell>
          <cell r="AT1730" t="str">
            <v/>
          </cell>
          <cell r="AW1730" t="str">
            <v/>
          </cell>
          <cell r="AZ1730" t="str">
            <v/>
          </cell>
          <cell r="BA1730" t="str">
            <v/>
          </cell>
          <cell r="BB1730" t="str">
            <v/>
          </cell>
          <cell r="BC1730" t="str">
            <v/>
          </cell>
        </row>
        <row r="1731">
          <cell r="AM1731" t="str">
            <v/>
          </cell>
          <cell r="AQ1731" t="str">
            <v/>
          </cell>
          <cell r="AT1731" t="str">
            <v/>
          </cell>
          <cell r="AW1731" t="str">
            <v/>
          </cell>
          <cell r="AZ1731" t="str">
            <v/>
          </cell>
          <cell r="BA1731" t="str">
            <v/>
          </cell>
          <cell r="BB1731" t="str">
            <v/>
          </cell>
          <cell r="BC1731" t="str">
            <v/>
          </cell>
        </row>
        <row r="1732">
          <cell r="AM1732" t="str">
            <v/>
          </cell>
          <cell r="AQ1732" t="str">
            <v/>
          </cell>
          <cell r="AT1732" t="str">
            <v/>
          </cell>
          <cell r="AW1732" t="str">
            <v/>
          </cell>
          <cell r="AZ1732" t="str">
            <v/>
          </cell>
          <cell r="BA1732" t="str">
            <v/>
          </cell>
          <cell r="BB1732" t="str">
            <v/>
          </cell>
          <cell r="BC1732" t="str">
            <v/>
          </cell>
        </row>
        <row r="1733">
          <cell r="AM1733" t="str">
            <v/>
          </cell>
          <cell r="AQ1733" t="str">
            <v/>
          </cell>
          <cell r="AT1733" t="str">
            <v/>
          </cell>
          <cell r="AW1733" t="str">
            <v/>
          </cell>
          <cell r="AZ1733" t="str">
            <v/>
          </cell>
          <cell r="BA1733" t="str">
            <v/>
          </cell>
          <cell r="BB1733" t="str">
            <v/>
          </cell>
          <cell r="BC1733" t="str">
            <v/>
          </cell>
        </row>
        <row r="1734">
          <cell r="AM1734" t="str">
            <v/>
          </cell>
          <cell r="AQ1734" t="str">
            <v/>
          </cell>
          <cell r="AT1734" t="str">
            <v/>
          </cell>
          <cell r="AW1734" t="str">
            <v/>
          </cell>
          <cell r="AZ1734" t="str">
            <v/>
          </cell>
          <cell r="BA1734" t="str">
            <v/>
          </cell>
          <cell r="BB1734" t="str">
            <v/>
          </cell>
          <cell r="BC1734" t="str">
            <v/>
          </cell>
        </row>
        <row r="1735">
          <cell r="AM1735" t="str">
            <v/>
          </cell>
          <cell r="AQ1735" t="str">
            <v/>
          </cell>
          <cell r="AT1735" t="str">
            <v/>
          </cell>
          <cell r="AW1735" t="str">
            <v/>
          </cell>
          <cell r="AZ1735" t="str">
            <v/>
          </cell>
          <cell r="BA1735" t="str">
            <v/>
          </cell>
          <cell r="BB1735" t="str">
            <v/>
          </cell>
          <cell r="BC1735" t="str">
            <v/>
          </cell>
        </row>
        <row r="1736">
          <cell r="AM1736" t="str">
            <v/>
          </cell>
          <cell r="AQ1736" t="str">
            <v/>
          </cell>
          <cell r="AT1736" t="str">
            <v/>
          </cell>
          <cell r="AW1736" t="str">
            <v/>
          </cell>
          <cell r="AZ1736" t="str">
            <v/>
          </cell>
          <cell r="BA1736" t="str">
            <v/>
          </cell>
          <cell r="BB1736" t="str">
            <v/>
          </cell>
          <cell r="BC1736" t="str">
            <v/>
          </cell>
        </row>
        <row r="1737">
          <cell r="AM1737" t="str">
            <v/>
          </cell>
          <cell r="AQ1737" t="str">
            <v/>
          </cell>
          <cell r="AT1737" t="str">
            <v/>
          </cell>
          <cell r="AW1737" t="str">
            <v/>
          </cell>
          <cell r="AZ1737" t="str">
            <v/>
          </cell>
          <cell r="BA1737" t="str">
            <v/>
          </cell>
          <cell r="BB1737" t="str">
            <v/>
          </cell>
          <cell r="BC1737" t="str">
            <v/>
          </cell>
        </row>
        <row r="1738">
          <cell r="AM1738" t="str">
            <v/>
          </cell>
          <cell r="AQ1738" t="str">
            <v/>
          </cell>
          <cell r="AT1738" t="str">
            <v/>
          </cell>
          <cell r="AW1738" t="str">
            <v/>
          </cell>
          <cell r="AZ1738" t="str">
            <v/>
          </cell>
          <cell r="BA1738" t="str">
            <v/>
          </cell>
          <cell r="BB1738" t="str">
            <v/>
          </cell>
          <cell r="BC1738" t="str">
            <v/>
          </cell>
        </row>
        <row r="1739">
          <cell r="AM1739" t="str">
            <v/>
          </cell>
          <cell r="AQ1739" t="str">
            <v/>
          </cell>
          <cell r="AT1739" t="str">
            <v/>
          </cell>
          <cell r="AW1739" t="str">
            <v/>
          </cell>
          <cell r="AZ1739" t="str">
            <v/>
          </cell>
          <cell r="BA1739" t="str">
            <v/>
          </cell>
          <cell r="BB1739" t="str">
            <v/>
          </cell>
          <cell r="BC1739" t="str">
            <v/>
          </cell>
        </row>
        <row r="1740">
          <cell r="AM1740" t="str">
            <v/>
          </cell>
          <cell r="AQ1740" t="str">
            <v/>
          </cell>
          <cell r="AT1740" t="str">
            <v/>
          </cell>
          <cell r="AW1740" t="str">
            <v/>
          </cell>
          <cell r="AZ1740" t="str">
            <v/>
          </cell>
          <cell r="BA1740" t="str">
            <v/>
          </cell>
          <cell r="BB1740" t="str">
            <v/>
          </cell>
          <cell r="BC1740" t="str">
            <v/>
          </cell>
        </row>
        <row r="1741">
          <cell r="AM1741" t="str">
            <v/>
          </cell>
          <cell r="AQ1741" t="str">
            <v/>
          </cell>
          <cell r="AT1741" t="str">
            <v/>
          </cell>
          <cell r="AW1741" t="str">
            <v/>
          </cell>
          <cell r="AZ1741" t="str">
            <v/>
          </cell>
          <cell r="BA1741" t="str">
            <v/>
          </cell>
          <cell r="BB1741" t="str">
            <v/>
          </cell>
          <cell r="BC1741" t="str">
            <v/>
          </cell>
        </row>
        <row r="1742">
          <cell r="AM1742" t="str">
            <v/>
          </cell>
          <cell r="AQ1742" t="str">
            <v/>
          </cell>
          <cell r="AT1742" t="str">
            <v/>
          </cell>
          <cell r="AW1742" t="str">
            <v/>
          </cell>
          <cell r="AZ1742" t="str">
            <v/>
          </cell>
          <cell r="BA1742" t="str">
            <v/>
          </cell>
          <cell r="BB1742" t="str">
            <v/>
          </cell>
          <cell r="BC1742" t="str">
            <v/>
          </cell>
        </row>
        <row r="1743">
          <cell r="AM1743" t="str">
            <v/>
          </cell>
          <cell r="AQ1743" t="str">
            <v/>
          </cell>
          <cell r="AT1743" t="str">
            <v/>
          </cell>
          <cell r="AW1743" t="str">
            <v/>
          </cell>
          <cell r="AZ1743" t="str">
            <v/>
          </cell>
          <cell r="BA1743" t="str">
            <v/>
          </cell>
          <cell r="BB1743" t="str">
            <v/>
          </cell>
          <cell r="BC1743" t="str">
            <v/>
          </cell>
        </row>
        <row r="1744">
          <cell r="AM1744" t="str">
            <v/>
          </cell>
          <cell r="AQ1744" t="str">
            <v/>
          </cell>
          <cell r="AT1744" t="str">
            <v/>
          </cell>
          <cell r="AW1744" t="str">
            <v/>
          </cell>
          <cell r="AZ1744" t="str">
            <v/>
          </cell>
          <cell r="BA1744" t="str">
            <v/>
          </cell>
          <cell r="BB1744" t="str">
            <v/>
          </cell>
          <cell r="BC1744" t="str">
            <v/>
          </cell>
        </row>
        <row r="1745">
          <cell r="AM1745" t="str">
            <v/>
          </cell>
          <cell r="AQ1745" t="str">
            <v/>
          </cell>
          <cell r="AT1745" t="str">
            <v/>
          </cell>
          <cell r="AW1745" t="str">
            <v/>
          </cell>
          <cell r="AZ1745" t="str">
            <v/>
          </cell>
          <cell r="BA1745" t="str">
            <v/>
          </cell>
          <cell r="BB1745" t="str">
            <v/>
          </cell>
          <cell r="BC1745" t="str">
            <v/>
          </cell>
        </row>
        <row r="1746">
          <cell r="AM1746" t="str">
            <v/>
          </cell>
          <cell r="AQ1746" t="str">
            <v/>
          </cell>
          <cell r="AT1746" t="str">
            <v/>
          </cell>
          <cell r="AW1746" t="str">
            <v/>
          </cell>
          <cell r="AZ1746" t="str">
            <v/>
          </cell>
          <cell r="BA1746" t="str">
            <v/>
          </cell>
          <cell r="BB1746" t="str">
            <v/>
          </cell>
          <cell r="BC1746" t="str">
            <v/>
          </cell>
        </row>
        <row r="1747">
          <cell r="AM1747" t="str">
            <v/>
          </cell>
          <cell r="AQ1747" t="str">
            <v/>
          </cell>
          <cell r="AT1747" t="str">
            <v/>
          </cell>
          <cell r="AW1747" t="str">
            <v/>
          </cell>
          <cell r="AZ1747" t="str">
            <v/>
          </cell>
          <cell r="BA1747" t="str">
            <v/>
          </cell>
          <cell r="BB1747" t="str">
            <v/>
          </cell>
          <cell r="BC1747" t="str">
            <v/>
          </cell>
        </row>
        <row r="1748">
          <cell r="AM1748" t="str">
            <v/>
          </cell>
          <cell r="AQ1748" t="str">
            <v/>
          </cell>
          <cell r="AT1748" t="str">
            <v/>
          </cell>
          <cell r="AW1748" t="str">
            <v/>
          </cell>
          <cell r="AZ1748" t="str">
            <v/>
          </cell>
          <cell r="BA1748" t="str">
            <v/>
          </cell>
          <cell r="BB1748" t="str">
            <v/>
          </cell>
          <cell r="BC1748" t="str">
            <v/>
          </cell>
        </row>
        <row r="1749">
          <cell r="AM1749">
            <v>1333936.43</v>
          </cell>
          <cell r="AQ1749" t="str">
            <v/>
          </cell>
          <cell r="AT1749" t="str">
            <v>Оборудование</v>
          </cell>
          <cell r="AW1749">
            <v>40679</v>
          </cell>
          <cell r="AZ1749" t="str">
            <v>5.2011</v>
          </cell>
          <cell r="BA1749" t="str">
            <v>5.2011</v>
          </cell>
          <cell r="BB1749" t="str">
            <v>5.2011</v>
          </cell>
          <cell r="BC1749" t="str">
            <v>2.2011</v>
          </cell>
        </row>
        <row r="1750">
          <cell r="AM1750">
            <v>3125812.96</v>
          </cell>
          <cell r="AQ1750" t="str">
            <v/>
          </cell>
          <cell r="AT1750" t="str">
            <v>Оборудование</v>
          </cell>
          <cell r="AW1750">
            <v>40679</v>
          </cell>
          <cell r="AZ1750" t="str">
            <v>5.2011</v>
          </cell>
          <cell r="BA1750" t="str">
            <v>5.2011</v>
          </cell>
          <cell r="BB1750" t="str">
            <v>5.2011</v>
          </cell>
          <cell r="BC1750" t="str">
            <v>2.2011</v>
          </cell>
        </row>
        <row r="1751">
          <cell r="AM1751">
            <v>2959565.68</v>
          </cell>
          <cell r="AQ1751" t="str">
            <v/>
          </cell>
          <cell r="AT1751" t="str">
            <v>Оборудование</v>
          </cell>
          <cell r="AW1751">
            <v>40679</v>
          </cell>
          <cell r="AZ1751" t="str">
            <v>5.2011</v>
          </cell>
          <cell r="BA1751" t="str">
            <v>5.2011</v>
          </cell>
          <cell r="BB1751" t="str">
            <v>5.2011</v>
          </cell>
          <cell r="BC1751" t="str">
            <v>2.2011</v>
          </cell>
        </row>
        <row r="1752">
          <cell r="AM1752">
            <v>752779.24</v>
          </cell>
          <cell r="AQ1752" t="str">
            <v/>
          </cell>
          <cell r="AT1752" t="str">
            <v>Оборудование</v>
          </cell>
          <cell r="AW1752">
            <v>40679</v>
          </cell>
          <cell r="AZ1752" t="str">
            <v>5.2011</v>
          </cell>
          <cell r="BA1752" t="str">
            <v>5.2011</v>
          </cell>
          <cell r="BB1752" t="str">
            <v>5.2011</v>
          </cell>
          <cell r="BC1752" t="str">
            <v>2.2011</v>
          </cell>
        </row>
        <row r="1753">
          <cell r="AM1753">
            <v>171608.89</v>
          </cell>
          <cell r="AQ1753" t="str">
            <v/>
          </cell>
          <cell r="AT1753" t="str">
            <v>Оборудование</v>
          </cell>
          <cell r="AW1753">
            <v>40633</v>
          </cell>
          <cell r="AZ1753" t="str">
            <v>3.2011</v>
          </cell>
          <cell r="BA1753" t="str">
            <v>3.2011</v>
          </cell>
          <cell r="BB1753" t="str">
            <v>4.2011</v>
          </cell>
          <cell r="BC1753" t="str">
            <v>1.2011</v>
          </cell>
        </row>
        <row r="1754">
          <cell r="AM1754">
            <v>188234.02</v>
          </cell>
          <cell r="AQ1754" t="str">
            <v/>
          </cell>
          <cell r="AT1754" t="str">
            <v>Оборудование</v>
          </cell>
          <cell r="AW1754">
            <v>40679</v>
          </cell>
          <cell r="AZ1754" t="str">
            <v>5.2011</v>
          </cell>
          <cell r="BA1754" t="str">
            <v>5.2011</v>
          </cell>
          <cell r="BB1754" t="str">
            <v>5.2011</v>
          </cell>
          <cell r="BC1754" t="str">
            <v>2.2011</v>
          </cell>
        </row>
        <row r="1755">
          <cell r="AM1755">
            <v>146404.01999999999</v>
          </cell>
          <cell r="AQ1755" t="str">
            <v/>
          </cell>
          <cell r="AT1755" t="str">
            <v>Оборудование</v>
          </cell>
          <cell r="AW1755">
            <v>40679</v>
          </cell>
          <cell r="AZ1755" t="str">
            <v>5.2011</v>
          </cell>
          <cell r="BA1755" t="str">
            <v>5.2011</v>
          </cell>
          <cell r="BB1755" t="str">
            <v>5.2011</v>
          </cell>
          <cell r="BC1755" t="str">
            <v>2.2011</v>
          </cell>
        </row>
        <row r="1756">
          <cell r="AM1756">
            <v>146404.01999999999</v>
          </cell>
          <cell r="AQ1756" t="str">
            <v/>
          </cell>
          <cell r="AT1756" t="str">
            <v>Оборудование</v>
          </cell>
          <cell r="AW1756">
            <v>40679</v>
          </cell>
          <cell r="AZ1756" t="str">
            <v>5.2011</v>
          </cell>
          <cell r="BA1756" t="str">
            <v>5.2011</v>
          </cell>
          <cell r="BB1756" t="str">
            <v>5.2011</v>
          </cell>
          <cell r="BC1756" t="str">
            <v>2.2011</v>
          </cell>
        </row>
        <row r="1757">
          <cell r="AM1757">
            <v>104576.04</v>
          </cell>
          <cell r="AQ1757" t="str">
            <v/>
          </cell>
          <cell r="AT1757" t="str">
            <v>Оборудование</v>
          </cell>
          <cell r="AW1757">
            <v>40679</v>
          </cell>
          <cell r="AZ1757" t="str">
            <v>5.2011</v>
          </cell>
          <cell r="BA1757" t="str">
            <v>5.2011</v>
          </cell>
          <cell r="BB1757" t="str">
            <v>5.2011</v>
          </cell>
          <cell r="BC1757" t="str">
            <v>2.2011</v>
          </cell>
        </row>
        <row r="1758">
          <cell r="AM1758">
            <v>64832.76</v>
          </cell>
          <cell r="AQ1758" t="str">
            <v/>
          </cell>
          <cell r="AT1758" t="str">
            <v>Оборудование</v>
          </cell>
          <cell r="AW1758">
            <v>40679</v>
          </cell>
          <cell r="AZ1758" t="str">
            <v>5.2011</v>
          </cell>
          <cell r="BA1758" t="str">
            <v>5.2011</v>
          </cell>
          <cell r="BB1758" t="str">
            <v>5.2011</v>
          </cell>
          <cell r="BC1758" t="str">
            <v>2.2011</v>
          </cell>
        </row>
        <row r="1759">
          <cell r="AM1759">
            <v>380512</v>
          </cell>
          <cell r="AQ1759" t="str">
            <v/>
          </cell>
          <cell r="AT1759" t="str">
            <v>Оборудование</v>
          </cell>
          <cell r="AW1759">
            <v>40633</v>
          </cell>
          <cell r="AZ1759" t="str">
            <v>3.2011</v>
          </cell>
          <cell r="BA1759" t="str">
            <v>3.2011</v>
          </cell>
          <cell r="BB1759" t="str">
            <v>4.2011</v>
          </cell>
          <cell r="BC1759" t="str">
            <v>1.2011</v>
          </cell>
        </row>
        <row r="1760">
          <cell r="AM1760" t="str">
            <v/>
          </cell>
          <cell r="AQ1760" t="str">
            <v/>
          </cell>
          <cell r="AT1760" t="str">
            <v/>
          </cell>
          <cell r="AW1760" t="str">
            <v/>
          </cell>
          <cell r="AZ1760" t="str">
            <v/>
          </cell>
          <cell r="BA1760" t="str">
            <v/>
          </cell>
          <cell r="BB1760" t="str">
            <v/>
          </cell>
          <cell r="BC1760" t="str">
            <v/>
          </cell>
        </row>
        <row r="1761">
          <cell r="AM1761" t="str">
            <v/>
          </cell>
          <cell r="AQ1761" t="str">
            <v/>
          </cell>
          <cell r="AT1761" t="str">
            <v/>
          </cell>
          <cell r="AW1761" t="str">
            <v/>
          </cell>
          <cell r="AZ1761" t="str">
            <v/>
          </cell>
          <cell r="BA1761" t="str">
            <v/>
          </cell>
          <cell r="BB1761" t="str">
            <v/>
          </cell>
          <cell r="BC1761" t="str">
            <v/>
          </cell>
        </row>
        <row r="1762">
          <cell r="AM1762" t="str">
            <v/>
          </cell>
          <cell r="AQ1762" t="str">
            <v/>
          </cell>
          <cell r="AT1762" t="str">
            <v/>
          </cell>
          <cell r="AW1762" t="str">
            <v/>
          </cell>
          <cell r="AZ1762" t="str">
            <v/>
          </cell>
          <cell r="BA1762" t="str">
            <v/>
          </cell>
          <cell r="BB1762" t="str">
            <v/>
          </cell>
          <cell r="BC1762" t="str">
            <v/>
          </cell>
        </row>
        <row r="1763">
          <cell r="AM1763" t="str">
            <v/>
          </cell>
          <cell r="AQ1763" t="str">
            <v/>
          </cell>
          <cell r="AT1763" t="str">
            <v/>
          </cell>
          <cell r="AW1763" t="str">
            <v/>
          </cell>
          <cell r="AZ1763" t="str">
            <v/>
          </cell>
          <cell r="BA1763" t="str">
            <v/>
          </cell>
          <cell r="BB1763" t="str">
            <v/>
          </cell>
          <cell r="BC1763" t="str">
            <v/>
          </cell>
        </row>
        <row r="1764">
          <cell r="AM1764" t="str">
            <v/>
          </cell>
          <cell r="AQ1764" t="str">
            <v/>
          </cell>
          <cell r="AT1764" t="str">
            <v/>
          </cell>
          <cell r="AW1764" t="str">
            <v/>
          </cell>
          <cell r="AZ1764" t="str">
            <v/>
          </cell>
          <cell r="BA1764" t="str">
            <v/>
          </cell>
          <cell r="BB1764" t="str">
            <v/>
          </cell>
          <cell r="BC1764" t="str">
            <v/>
          </cell>
        </row>
        <row r="1765">
          <cell r="AM1765" t="str">
            <v/>
          </cell>
          <cell r="AQ1765" t="str">
            <v/>
          </cell>
          <cell r="AT1765" t="str">
            <v/>
          </cell>
          <cell r="AW1765" t="str">
            <v/>
          </cell>
          <cell r="AZ1765" t="str">
            <v/>
          </cell>
          <cell r="BA1765" t="str">
            <v/>
          </cell>
          <cell r="BB1765" t="str">
            <v/>
          </cell>
          <cell r="BC1765" t="str">
            <v/>
          </cell>
        </row>
        <row r="1766">
          <cell r="AM1766" t="str">
            <v/>
          </cell>
          <cell r="AQ1766" t="str">
            <v/>
          </cell>
          <cell r="AT1766" t="str">
            <v/>
          </cell>
          <cell r="AW1766" t="str">
            <v/>
          </cell>
          <cell r="AZ1766" t="str">
            <v/>
          </cell>
          <cell r="BA1766" t="str">
            <v/>
          </cell>
          <cell r="BB1766" t="str">
            <v/>
          </cell>
          <cell r="BC1766" t="str">
            <v/>
          </cell>
        </row>
        <row r="1767">
          <cell r="AM1767" t="str">
            <v/>
          </cell>
          <cell r="AQ1767" t="str">
            <v/>
          </cell>
          <cell r="AT1767" t="str">
            <v/>
          </cell>
          <cell r="AW1767" t="str">
            <v/>
          </cell>
          <cell r="AZ1767" t="str">
            <v/>
          </cell>
          <cell r="BA1767" t="str">
            <v/>
          </cell>
          <cell r="BB1767" t="str">
            <v/>
          </cell>
          <cell r="BC1767" t="str">
            <v/>
          </cell>
        </row>
        <row r="1768">
          <cell r="AM1768" t="str">
            <v/>
          </cell>
          <cell r="AQ1768" t="str">
            <v/>
          </cell>
          <cell r="AT1768" t="str">
            <v/>
          </cell>
          <cell r="AW1768" t="str">
            <v/>
          </cell>
          <cell r="AZ1768" t="str">
            <v/>
          </cell>
          <cell r="BA1768" t="str">
            <v/>
          </cell>
          <cell r="BB1768" t="str">
            <v/>
          </cell>
          <cell r="BC1768" t="str">
            <v/>
          </cell>
        </row>
        <row r="1769">
          <cell r="AM1769" t="str">
            <v/>
          </cell>
          <cell r="AQ1769" t="str">
            <v/>
          </cell>
          <cell r="AT1769" t="str">
            <v/>
          </cell>
          <cell r="AW1769" t="str">
            <v/>
          </cell>
          <cell r="AZ1769" t="str">
            <v/>
          </cell>
          <cell r="BA1769" t="str">
            <v/>
          </cell>
          <cell r="BB1769" t="str">
            <v/>
          </cell>
          <cell r="BC1769" t="str">
            <v/>
          </cell>
        </row>
        <row r="1770">
          <cell r="AM1770" t="str">
            <v/>
          </cell>
          <cell r="AQ1770" t="str">
            <v/>
          </cell>
          <cell r="AT1770" t="str">
            <v/>
          </cell>
          <cell r="AW1770" t="str">
            <v/>
          </cell>
          <cell r="AZ1770" t="str">
            <v/>
          </cell>
          <cell r="BA1770" t="str">
            <v/>
          </cell>
          <cell r="BB1770" t="str">
            <v/>
          </cell>
          <cell r="BC1770" t="str">
            <v/>
          </cell>
        </row>
        <row r="1771">
          <cell r="AM1771" t="str">
            <v/>
          </cell>
          <cell r="AQ1771" t="str">
            <v/>
          </cell>
          <cell r="AT1771" t="str">
            <v/>
          </cell>
          <cell r="AW1771" t="str">
            <v/>
          </cell>
          <cell r="AZ1771" t="str">
            <v/>
          </cell>
          <cell r="BA1771" t="str">
            <v/>
          </cell>
          <cell r="BB1771" t="str">
            <v/>
          </cell>
          <cell r="BC1771" t="str">
            <v/>
          </cell>
        </row>
        <row r="1772">
          <cell r="AM1772">
            <v>3784831.93</v>
          </cell>
          <cell r="AQ1772" t="str">
            <v/>
          </cell>
          <cell r="AT1772" t="str">
            <v>Оборудование</v>
          </cell>
          <cell r="AW1772">
            <v>40659</v>
          </cell>
          <cell r="AZ1772" t="str">
            <v>4.2011</v>
          </cell>
          <cell r="BA1772" t="str">
            <v>4.2011</v>
          </cell>
          <cell r="BB1772" t="str">
            <v>5.2011</v>
          </cell>
          <cell r="BC1772" t="str">
            <v>2.2011</v>
          </cell>
        </row>
        <row r="1773">
          <cell r="AM1773">
            <v>3784831.93</v>
          </cell>
          <cell r="AQ1773" t="str">
            <v/>
          </cell>
          <cell r="AT1773" t="str">
            <v>Оборудование</v>
          </cell>
          <cell r="AW1773">
            <v>40659</v>
          </cell>
          <cell r="AZ1773" t="str">
            <v>4.2011</v>
          </cell>
          <cell r="BA1773" t="str">
            <v>4.2011</v>
          </cell>
          <cell r="BB1773" t="str">
            <v>5.2011</v>
          </cell>
          <cell r="BC1773" t="str">
            <v>2.2011</v>
          </cell>
        </row>
        <row r="1774">
          <cell r="AM1774" t="str">
            <v/>
          </cell>
          <cell r="AQ1774" t="str">
            <v/>
          </cell>
          <cell r="AT1774" t="str">
            <v/>
          </cell>
          <cell r="AW1774" t="str">
            <v/>
          </cell>
          <cell r="AZ1774" t="str">
            <v/>
          </cell>
          <cell r="BA1774" t="str">
            <v/>
          </cell>
          <cell r="BB1774" t="str">
            <v/>
          </cell>
          <cell r="BC1774" t="str">
            <v/>
          </cell>
        </row>
        <row r="1775">
          <cell r="AM1775" t="str">
            <v/>
          </cell>
          <cell r="AQ1775" t="str">
            <v/>
          </cell>
          <cell r="AT1775" t="str">
            <v/>
          </cell>
          <cell r="AW1775" t="str">
            <v/>
          </cell>
          <cell r="AZ1775" t="str">
            <v/>
          </cell>
          <cell r="BA1775" t="str">
            <v/>
          </cell>
          <cell r="BB1775" t="str">
            <v/>
          </cell>
          <cell r="BC1775" t="str">
            <v/>
          </cell>
        </row>
        <row r="1776">
          <cell r="AM1776" t="str">
            <v/>
          </cell>
          <cell r="AQ1776" t="str">
            <v/>
          </cell>
          <cell r="AT1776" t="str">
            <v/>
          </cell>
          <cell r="AW1776" t="str">
            <v/>
          </cell>
          <cell r="AZ1776" t="str">
            <v/>
          </cell>
          <cell r="BA1776" t="str">
            <v/>
          </cell>
          <cell r="BB1776" t="str">
            <v/>
          </cell>
          <cell r="BC1776" t="str">
            <v/>
          </cell>
        </row>
        <row r="1777">
          <cell r="AM1777" t="str">
            <v/>
          </cell>
          <cell r="AQ1777" t="str">
            <v/>
          </cell>
          <cell r="AT1777" t="str">
            <v/>
          </cell>
          <cell r="AW1777" t="str">
            <v/>
          </cell>
          <cell r="AZ1777" t="str">
            <v/>
          </cell>
          <cell r="BA1777" t="str">
            <v/>
          </cell>
          <cell r="BB1777" t="str">
            <v/>
          </cell>
          <cell r="BC1777" t="str">
            <v/>
          </cell>
        </row>
        <row r="1778">
          <cell r="AM1778" t="str">
            <v/>
          </cell>
          <cell r="AQ1778" t="str">
            <v/>
          </cell>
          <cell r="AT1778" t="str">
            <v/>
          </cell>
          <cell r="AW1778" t="str">
            <v/>
          </cell>
          <cell r="AZ1778" t="str">
            <v/>
          </cell>
          <cell r="BA1778" t="str">
            <v/>
          </cell>
          <cell r="BB1778" t="str">
            <v/>
          </cell>
          <cell r="BC1778" t="str">
            <v/>
          </cell>
        </row>
        <row r="1779">
          <cell r="AM1779" t="str">
            <v/>
          </cell>
          <cell r="AQ1779" t="str">
            <v/>
          </cell>
          <cell r="AT1779" t="str">
            <v/>
          </cell>
          <cell r="AW1779" t="str">
            <v/>
          </cell>
          <cell r="AZ1779" t="str">
            <v/>
          </cell>
          <cell r="BA1779" t="str">
            <v/>
          </cell>
          <cell r="BB1779" t="str">
            <v/>
          </cell>
          <cell r="BC1779" t="str">
            <v/>
          </cell>
        </row>
        <row r="1780">
          <cell r="AM1780" t="str">
            <v/>
          </cell>
          <cell r="AQ1780" t="str">
            <v/>
          </cell>
          <cell r="AT1780" t="str">
            <v/>
          </cell>
          <cell r="AW1780" t="str">
            <v/>
          </cell>
          <cell r="AZ1780" t="str">
            <v/>
          </cell>
          <cell r="BA1780" t="str">
            <v/>
          </cell>
          <cell r="BB1780" t="str">
            <v/>
          </cell>
          <cell r="BC1780" t="str">
            <v/>
          </cell>
        </row>
        <row r="1781">
          <cell r="AM1781" t="str">
            <v/>
          </cell>
          <cell r="AQ1781" t="str">
            <v/>
          </cell>
          <cell r="AT1781" t="str">
            <v/>
          </cell>
          <cell r="AW1781" t="str">
            <v/>
          </cell>
          <cell r="AZ1781" t="str">
            <v/>
          </cell>
          <cell r="BA1781" t="str">
            <v/>
          </cell>
          <cell r="BB1781" t="str">
            <v/>
          </cell>
          <cell r="BC1781" t="str">
            <v/>
          </cell>
        </row>
        <row r="1782">
          <cell r="AM1782">
            <v>595056</v>
          </cell>
          <cell r="AQ1782" t="str">
            <v/>
          </cell>
          <cell r="AT1782" t="str">
            <v>Оборудование</v>
          </cell>
          <cell r="AW1782">
            <v>40724</v>
          </cell>
          <cell r="AZ1782" t="str">
            <v>6.2011</v>
          </cell>
          <cell r="BA1782" t="str">
            <v>6.2011</v>
          </cell>
          <cell r="BB1782" t="str">
            <v>1.1900</v>
          </cell>
          <cell r="BC1782" t="str">
            <v>2.2011</v>
          </cell>
        </row>
        <row r="1783">
          <cell r="AM1783">
            <v>297528</v>
          </cell>
          <cell r="AQ1783" t="str">
            <v/>
          </cell>
          <cell r="AT1783" t="str">
            <v>Оборудование</v>
          </cell>
          <cell r="AW1783">
            <v>40724</v>
          </cell>
          <cell r="AZ1783" t="str">
            <v>6.2011</v>
          </cell>
          <cell r="BA1783" t="str">
            <v>6.2011</v>
          </cell>
          <cell r="BB1783" t="str">
            <v>1.1900</v>
          </cell>
          <cell r="BC1783" t="str">
            <v>2.2011</v>
          </cell>
        </row>
        <row r="1784">
          <cell r="AM1784">
            <v>44528</v>
          </cell>
          <cell r="AQ1784" t="str">
            <v/>
          </cell>
          <cell r="AT1784" t="str">
            <v>Оборудование</v>
          </cell>
          <cell r="AW1784">
            <v>40659</v>
          </cell>
          <cell r="AZ1784" t="str">
            <v>4.2011</v>
          </cell>
          <cell r="BA1784" t="str">
            <v>4.2011</v>
          </cell>
          <cell r="BB1784" t="str">
            <v>5.2011</v>
          </cell>
          <cell r="BC1784" t="str">
            <v>2.2011</v>
          </cell>
        </row>
        <row r="1785">
          <cell r="AM1785" t="str">
            <v/>
          </cell>
          <cell r="AQ1785" t="str">
            <v/>
          </cell>
          <cell r="AT1785" t="str">
            <v/>
          </cell>
          <cell r="AW1785" t="str">
            <v/>
          </cell>
          <cell r="AZ1785" t="str">
            <v/>
          </cell>
          <cell r="BA1785" t="str">
            <v/>
          </cell>
          <cell r="BB1785" t="str">
            <v/>
          </cell>
          <cell r="BC1785" t="str">
            <v/>
          </cell>
        </row>
        <row r="1786">
          <cell r="AM1786" t="str">
            <v/>
          </cell>
          <cell r="AQ1786" t="str">
            <v/>
          </cell>
          <cell r="AT1786" t="str">
            <v/>
          </cell>
          <cell r="AW1786" t="str">
            <v/>
          </cell>
          <cell r="AZ1786" t="str">
            <v/>
          </cell>
          <cell r="BA1786" t="str">
            <v/>
          </cell>
          <cell r="BB1786" t="str">
            <v/>
          </cell>
          <cell r="BC1786" t="str">
            <v/>
          </cell>
        </row>
        <row r="1787">
          <cell r="AM1787" t="str">
            <v/>
          </cell>
          <cell r="AQ1787" t="str">
            <v/>
          </cell>
          <cell r="AT1787" t="str">
            <v/>
          </cell>
          <cell r="AW1787" t="str">
            <v/>
          </cell>
          <cell r="AZ1787" t="str">
            <v/>
          </cell>
          <cell r="BA1787" t="str">
            <v/>
          </cell>
          <cell r="BB1787" t="str">
            <v/>
          </cell>
          <cell r="BC1787" t="str">
            <v/>
          </cell>
        </row>
        <row r="1788">
          <cell r="AM1788" t="str">
            <v/>
          </cell>
          <cell r="AQ1788" t="str">
            <v/>
          </cell>
          <cell r="AT1788" t="str">
            <v/>
          </cell>
          <cell r="AW1788" t="str">
            <v/>
          </cell>
          <cell r="AZ1788" t="str">
            <v/>
          </cell>
          <cell r="BA1788" t="str">
            <v/>
          </cell>
          <cell r="BB1788" t="str">
            <v/>
          </cell>
          <cell r="BC1788" t="str">
            <v/>
          </cell>
        </row>
        <row r="1789">
          <cell r="AQ1789" t="str">
            <v/>
          </cell>
          <cell r="AZ1789" t="str">
            <v/>
          </cell>
          <cell r="BA1789" t="str">
            <v/>
          </cell>
          <cell r="BB1789" t="str">
            <v/>
          </cell>
          <cell r="BC1789" t="str">
            <v/>
          </cell>
        </row>
        <row r="1790">
          <cell r="AQ1790" t="str">
            <v/>
          </cell>
          <cell r="AZ1790" t="str">
            <v/>
          </cell>
          <cell r="BA1790" t="str">
            <v/>
          </cell>
          <cell r="BB1790" t="str">
            <v/>
          </cell>
          <cell r="BC1790" t="str">
            <v/>
          </cell>
        </row>
        <row r="1791">
          <cell r="AQ1791" t="str">
            <v/>
          </cell>
          <cell r="AZ1791" t="str">
            <v/>
          </cell>
          <cell r="BA1791" t="str">
            <v/>
          </cell>
          <cell r="BB1791" t="str">
            <v/>
          </cell>
          <cell r="BC1791" t="str">
            <v/>
          </cell>
        </row>
        <row r="1792">
          <cell r="AQ1792" t="str">
            <v/>
          </cell>
          <cell r="AZ1792" t="str">
            <v/>
          </cell>
          <cell r="BA1792" t="str">
            <v/>
          </cell>
          <cell r="BB1792" t="str">
            <v/>
          </cell>
          <cell r="BC1792" t="str">
            <v/>
          </cell>
        </row>
        <row r="1793">
          <cell r="AQ1793" t="str">
            <v/>
          </cell>
          <cell r="AZ1793" t="str">
            <v/>
          </cell>
          <cell r="BA1793" t="str">
            <v/>
          </cell>
          <cell r="BB1793" t="str">
            <v/>
          </cell>
          <cell r="BC1793" t="str">
            <v/>
          </cell>
        </row>
        <row r="1794">
          <cell r="AQ1794" t="str">
            <v/>
          </cell>
          <cell r="AZ1794" t="str">
            <v/>
          </cell>
          <cell r="BA1794" t="str">
            <v/>
          </cell>
          <cell r="BB1794" t="str">
            <v/>
          </cell>
          <cell r="BC1794" t="str">
            <v/>
          </cell>
        </row>
        <row r="1795">
          <cell r="AQ1795" t="str">
            <v/>
          </cell>
          <cell r="AZ1795" t="str">
            <v/>
          </cell>
          <cell r="BA1795" t="str">
            <v/>
          </cell>
          <cell r="BB1795" t="str">
            <v/>
          </cell>
          <cell r="BC1795" t="str">
            <v/>
          </cell>
        </row>
        <row r="1796">
          <cell r="AQ1796" t="str">
            <v/>
          </cell>
          <cell r="AZ1796" t="str">
            <v/>
          </cell>
          <cell r="BA1796" t="str">
            <v/>
          </cell>
          <cell r="BB1796" t="str">
            <v/>
          </cell>
          <cell r="BC1796" t="str">
            <v/>
          </cell>
        </row>
        <row r="1797">
          <cell r="AQ1797" t="str">
            <v/>
          </cell>
          <cell r="AZ1797" t="str">
            <v/>
          </cell>
          <cell r="BA1797" t="str">
            <v/>
          </cell>
          <cell r="BB1797" t="str">
            <v/>
          </cell>
          <cell r="BC1797" t="str">
            <v/>
          </cell>
        </row>
        <row r="1798">
          <cell r="AQ1798" t="str">
            <v/>
          </cell>
          <cell r="AZ1798" t="str">
            <v/>
          </cell>
          <cell r="BA1798" t="str">
            <v/>
          </cell>
          <cell r="BB1798" t="str">
            <v/>
          </cell>
          <cell r="BC1798" t="str">
            <v/>
          </cell>
        </row>
        <row r="1799">
          <cell r="AQ1799" t="str">
            <v/>
          </cell>
          <cell r="AZ1799" t="str">
            <v/>
          </cell>
          <cell r="BA1799" t="str">
            <v/>
          </cell>
          <cell r="BB1799" t="str">
            <v/>
          </cell>
          <cell r="BC1799" t="str">
            <v/>
          </cell>
        </row>
        <row r="1800">
          <cell r="AQ1800" t="str">
            <v/>
          </cell>
          <cell r="AZ1800" t="str">
            <v/>
          </cell>
          <cell r="BA1800" t="str">
            <v/>
          </cell>
          <cell r="BB1800" t="str">
            <v/>
          </cell>
          <cell r="BC1800" t="str">
            <v/>
          </cell>
        </row>
        <row r="1801">
          <cell r="AQ1801" t="str">
            <v/>
          </cell>
          <cell r="AZ1801" t="str">
            <v/>
          </cell>
          <cell r="BA1801" t="str">
            <v/>
          </cell>
          <cell r="BB1801" t="str">
            <v/>
          </cell>
          <cell r="BC1801" t="str">
            <v/>
          </cell>
        </row>
        <row r="1802">
          <cell r="AQ1802" t="str">
            <v/>
          </cell>
          <cell r="AZ1802" t="str">
            <v/>
          </cell>
          <cell r="BA1802" t="str">
            <v/>
          </cell>
          <cell r="BB1802" t="str">
            <v/>
          </cell>
          <cell r="BC1802" t="str">
            <v/>
          </cell>
        </row>
        <row r="1803">
          <cell r="AQ1803" t="str">
            <v/>
          </cell>
          <cell r="AZ1803" t="str">
            <v/>
          </cell>
          <cell r="BA1803" t="str">
            <v/>
          </cell>
          <cell r="BB1803" t="str">
            <v/>
          </cell>
          <cell r="BC1803" t="str">
            <v/>
          </cell>
        </row>
        <row r="1804">
          <cell r="AQ1804" t="str">
            <v/>
          </cell>
          <cell r="AZ1804" t="str">
            <v/>
          </cell>
          <cell r="BA1804" t="str">
            <v/>
          </cell>
          <cell r="BB1804" t="str">
            <v/>
          </cell>
          <cell r="BC1804" t="str">
            <v/>
          </cell>
        </row>
        <row r="1805">
          <cell r="AQ1805" t="str">
            <v/>
          </cell>
          <cell r="AZ1805" t="str">
            <v/>
          </cell>
          <cell r="BA1805" t="str">
            <v/>
          </cell>
          <cell r="BB1805" t="str">
            <v/>
          </cell>
          <cell r="BC1805" t="str">
            <v/>
          </cell>
        </row>
        <row r="1806">
          <cell r="AQ1806" t="str">
            <v/>
          </cell>
          <cell r="AZ1806" t="str">
            <v/>
          </cell>
          <cell r="BA1806" t="str">
            <v/>
          </cell>
          <cell r="BB1806" t="str">
            <v/>
          </cell>
          <cell r="BC1806" t="str">
            <v/>
          </cell>
        </row>
        <row r="1807">
          <cell r="AQ1807" t="str">
            <v/>
          </cell>
          <cell r="AZ1807" t="str">
            <v/>
          </cell>
          <cell r="BA1807" t="str">
            <v/>
          </cell>
          <cell r="BB1807" t="str">
            <v/>
          </cell>
          <cell r="BC1807" t="str">
            <v/>
          </cell>
        </row>
        <row r="1808">
          <cell r="AQ1808" t="str">
            <v/>
          </cell>
          <cell r="AZ1808" t="str">
            <v/>
          </cell>
          <cell r="BA1808" t="str">
            <v/>
          </cell>
          <cell r="BB1808" t="str">
            <v/>
          </cell>
          <cell r="BC1808" t="str">
            <v/>
          </cell>
        </row>
        <row r="1809">
          <cell r="AQ1809" t="str">
            <v/>
          </cell>
          <cell r="AZ1809" t="str">
            <v/>
          </cell>
          <cell r="BA1809" t="str">
            <v/>
          </cell>
          <cell r="BB1809" t="str">
            <v/>
          </cell>
          <cell r="BC1809" t="str">
            <v/>
          </cell>
        </row>
        <row r="1810">
          <cell r="AQ1810" t="str">
            <v/>
          </cell>
          <cell r="AZ1810" t="str">
            <v/>
          </cell>
          <cell r="BA1810" t="str">
            <v/>
          </cell>
          <cell r="BB1810" t="str">
            <v/>
          </cell>
          <cell r="BC1810" t="str">
            <v/>
          </cell>
        </row>
        <row r="1811">
          <cell r="AQ1811" t="str">
            <v/>
          </cell>
          <cell r="AZ1811" t="str">
            <v/>
          </cell>
          <cell r="BA1811" t="str">
            <v/>
          </cell>
          <cell r="BB1811" t="str">
            <v/>
          </cell>
          <cell r="BC1811" t="str">
            <v/>
          </cell>
        </row>
        <row r="1812">
          <cell r="AQ1812" t="str">
            <v/>
          </cell>
          <cell r="AZ1812" t="str">
            <v/>
          </cell>
          <cell r="BA1812" t="str">
            <v/>
          </cell>
          <cell r="BB1812" t="str">
            <v/>
          </cell>
          <cell r="BC1812" t="str">
            <v/>
          </cell>
        </row>
        <row r="1813">
          <cell r="AQ1813" t="str">
            <v/>
          </cell>
          <cell r="AZ1813" t="str">
            <v/>
          </cell>
          <cell r="BA1813" t="str">
            <v/>
          </cell>
          <cell r="BB1813" t="str">
            <v/>
          </cell>
          <cell r="BC1813" t="str">
            <v/>
          </cell>
        </row>
        <row r="1814">
          <cell r="AQ1814" t="str">
            <v/>
          </cell>
          <cell r="AZ1814" t="str">
            <v/>
          </cell>
          <cell r="BA1814" t="str">
            <v/>
          </cell>
          <cell r="BB1814" t="str">
            <v/>
          </cell>
          <cell r="BC1814" t="str">
            <v/>
          </cell>
        </row>
        <row r="1815">
          <cell r="AQ1815" t="str">
            <v/>
          </cell>
          <cell r="AZ1815" t="str">
            <v/>
          </cell>
          <cell r="BA1815" t="str">
            <v/>
          </cell>
          <cell r="BB1815" t="str">
            <v/>
          </cell>
          <cell r="BC1815" t="str">
            <v/>
          </cell>
        </row>
        <row r="1816">
          <cell r="AQ1816" t="str">
            <v/>
          </cell>
          <cell r="AZ1816" t="str">
            <v/>
          </cell>
          <cell r="BA1816" t="str">
            <v/>
          </cell>
          <cell r="BB1816" t="str">
            <v/>
          </cell>
          <cell r="BC1816" t="str">
            <v/>
          </cell>
        </row>
        <row r="1817">
          <cell r="AQ1817" t="str">
            <v/>
          </cell>
          <cell r="AZ1817" t="str">
            <v/>
          </cell>
          <cell r="BA1817" t="str">
            <v/>
          </cell>
          <cell r="BB1817" t="str">
            <v/>
          </cell>
          <cell r="BC1817" t="str">
            <v/>
          </cell>
        </row>
        <row r="1818">
          <cell r="AQ1818" t="str">
            <v/>
          </cell>
          <cell r="AZ1818" t="str">
            <v/>
          </cell>
          <cell r="BA1818" t="str">
            <v/>
          </cell>
          <cell r="BB1818" t="str">
            <v/>
          </cell>
          <cell r="BC1818" t="str">
            <v/>
          </cell>
        </row>
        <row r="1819">
          <cell r="AQ1819" t="str">
            <v/>
          </cell>
          <cell r="AZ1819" t="str">
            <v/>
          </cell>
          <cell r="BA1819" t="str">
            <v/>
          </cell>
          <cell r="BB1819" t="str">
            <v/>
          </cell>
          <cell r="BC1819" t="str">
            <v/>
          </cell>
        </row>
        <row r="1820">
          <cell r="AQ1820" t="str">
            <v/>
          </cell>
          <cell r="AZ1820" t="str">
            <v/>
          </cell>
          <cell r="BA1820" t="str">
            <v/>
          </cell>
          <cell r="BB1820" t="str">
            <v/>
          </cell>
          <cell r="BC1820" t="str">
            <v/>
          </cell>
        </row>
        <row r="1821">
          <cell r="AQ1821" t="str">
            <v/>
          </cell>
          <cell r="AZ1821" t="str">
            <v/>
          </cell>
          <cell r="BA1821" t="str">
            <v/>
          </cell>
          <cell r="BB1821" t="str">
            <v/>
          </cell>
          <cell r="BC1821" t="str">
            <v/>
          </cell>
        </row>
        <row r="1822">
          <cell r="AQ1822" t="str">
            <v/>
          </cell>
          <cell r="AZ1822" t="str">
            <v/>
          </cell>
          <cell r="BA1822" t="str">
            <v/>
          </cell>
          <cell r="BB1822" t="str">
            <v/>
          </cell>
          <cell r="BC1822" t="str">
            <v/>
          </cell>
        </row>
        <row r="1823">
          <cell r="AQ1823" t="str">
            <v/>
          </cell>
          <cell r="AZ1823" t="str">
            <v/>
          </cell>
          <cell r="BA1823" t="str">
            <v/>
          </cell>
          <cell r="BB1823" t="str">
            <v/>
          </cell>
          <cell r="BC1823" t="str">
            <v/>
          </cell>
        </row>
        <row r="1824">
          <cell r="AQ1824" t="str">
            <v/>
          </cell>
          <cell r="AZ1824" t="str">
            <v/>
          </cell>
          <cell r="BA1824" t="str">
            <v/>
          </cell>
          <cell r="BB1824" t="str">
            <v/>
          </cell>
          <cell r="BC1824" t="str">
            <v/>
          </cell>
        </row>
        <row r="1825">
          <cell r="AQ1825" t="str">
            <v/>
          </cell>
          <cell r="AZ1825" t="str">
            <v/>
          </cell>
          <cell r="BA1825" t="str">
            <v/>
          </cell>
          <cell r="BB1825" t="str">
            <v/>
          </cell>
          <cell r="BC1825" t="str">
            <v/>
          </cell>
        </row>
        <row r="1826">
          <cell r="AQ1826" t="str">
            <v/>
          </cell>
          <cell r="AZ1826" t="str">
            <v/>
          </cell>
          <cell r="BA1826" t="str">
            <v/>
          </cell>
          <cell r="BB1826" t="str">
            <v/>
          </cell>
          <cell r="BC1826" t="str">
            <v/>
          </cell>
        </row>
        <row r="1827">
          <cell r="AQ1827" t="str">
            <v/>
          </cell>
          <cell r="AZ1827" t="str">
            <v/>
          </cell>
          <cell r="BA1827" t="str">
            <v/>
          </cell>
          <cell r="BB1827" t="str">
            <v/>
          </cell>
          <cell r="BC1827" t="str">
            <v/>
          </cell>
        </row>
        <row r="1828">
          <cell r="AQ1828" t="str">
            <v/>
          </cell>
          <cell r="AZ1828" t="str">
            <v/>
          </cell>
          <cell r="BA1828" t="str">
            <v/>
          </cell>
          <cell r="BB1828" t="str">
            <v/>
          </cell>
          <cell r="BC1828" t="str">
            <v/>
          </cell>
        </row>
        <row r="1829">
          <cell r="AQ1829" t="str">
            <v/>
          </cell>
          <cell r="AZ1829" t="str">
            <v/>
          </cell>
          <cell r="BA1829" t="str">
            <v/>
          </cell>
          <cell r="BB1829" t="str">
            <v/>
          </cell>
          <cell r="BC1829" t="str">
            <v/>
          </cell>
        </row>
        <row r="1830">
          <cell r="AQ1830" t="str">
            <v/>
          </cell>
          <cell r="AZ1830" t="str">
            <v/>
          </cell>
          <cell r="BA1830" t="str">
            <v/>
          </cell>
          <cell r="BB1830" t="str">
            <v/>
          </cell>
          <cell r="BC1830" t="str">
            <v/>
          </cell>
        </row>
        <row r="1831">
          <cell r="AQ1831" t="str">
            <v/>
          </cell>
          <cell r="AZ1831" t="str">
            <v/>
          </cell>
          <cell r="BA1831" t="str">
            <v/>
          </cell>
          <cell r="BB1831" t="str">
            <v/>
          </cell>
          <cell r="BC1831" t="str">
            <v/>
          </cell>
        </row>
        <row r="1832">
          <cell r="AQ1832" t="str">
            <v/>
          </cell>
          <cell r="AZ1832" t="str">
            <v/>
          </cell>
          <cell r="BA1832" t="str">
            <v/>
          </cell>
          <cell r="BB1832" t="str">
            <v/>
          </cell>
          <cell r="BC1832" t="str">
            <v/>
          </cell>
        </row>
        <row r="1833">
          <cell r="AQ1833" t="str">
            <v/>
          </cell>
          <cell r="AZ1833" t="str">
            <v/>
          </cell>
          <cell r="BA1833" t="str">
            <v/>
          </cell>
          <cell r="BB1833" t="str">
            <v/>
          </cell>
          <cell r="BC1833" t="str">
            <v/>
          </cell>
        </row>
        <row r="1834">
          <cell r="AQ1834" t="str">
            <v/>
          </cell>
          <cell r="AZ1834" t="str">
            <v/>
          </cell>
          <cell r="BA1834" t="str">
            <v/>
          </cell>
          <cell r="BB1834" t="str">
            <v/>
          </cell>
          <cell r="BC1834" t="str">
            <v/>
          </cell>
        </row>
        <row r="1835">
          <cell r="AQ1835" t="str">
            <v/>
          </cell>
          <cell r="AZ1835" t="str">
            <v/>
          </cell>
          <cell r="BA1835" t="str">
            <v/>
          </cell>
          <cell r="BB1835" t="str">
            <v/>
          </cell>
          <cell r="BC1835" t="str">
            <v/>
          </cell>
        </row>
        <row r="1836">
          <cell r="AQ1836" t="str">
            <v/>
          </cell>
          <cell r="AZ1836" t="str">
            <v/>
          </cell>
          <cell r="BA1836" t="str">
            <v/>
          </cell>
          <cell r="BB1836" t="str">
            <v/>
          </cell>
          <cell r="BC1836" t="str">
            <v/>
          </cell>
        </row>
        <row r="1837">
          <cell r="AQ1837" t="str">
            <v/>
          </cell>
          <cell r="AZ1837" t="str">
            <v/>
          </cell>
          <cell r="BA1837" t="str">
            <v/>
          </cell>
          <cell r="BB1837" t="str">
            <v/>
          </cell>
          <cell r="BC1837" t="str">
            <v/>
          </cell>
        </row>
        <row r="1838">
          <cell r="AQ1838" t="str">
            <v/>
          </cell>
          <cell r="AZ1838" t="str">
            <v/>
          </cell>
          <cell r="BA1838" t="str">
            <v/>
          </cell>
          <cell r="BB1838" t="str">
            <v/>
          </cell>
          <cell r="BC1838" t="str">
            <v/>
          </cell>
        </row>
        <row r="1839">
          <cell r="AQ1839" t="str">
            <v/>
          </cell>
          <cell r="AZ1839" t="str">
            <v/>
          </cell>
          <cell r="BA1839" t="str">
            <v/>
          </cell>
          <cell r="BB1839" t="str">
            <v/>
          </cell>
          <cell r="BC1839" t="str">
            <v/>
          </cell>
        </row>
        <row r="1840">
          <cell r="AQ1840" t="str">
            <v/>
          </cell>
          <cell r="AZ1840" t="str">
            <v/>
          </cell>
          <cell r="BA1840" t="str">
            <v/>
          </cell>
          <cell r="BB1840" t="str">
            <v/>
          </cell>
          <cell r="BC1840" t="str">
            <v/>
          </cell>
        </row>
        <row r="1841">
          <cell r="AQ1841" t="str">
            <v/>
          </cell>
          <cell r="AZ1841" t="str">
            <v/>
          </cell>
          <cell r="BA1841" t="str">
            <v/>
          </cell>
          <cell r="BB1841" t="str">
            <v/>
          </cell>
          <cell r="BC1841" t="str">
            <v/>
          </cell>
        </row>
        <row r="1842">
          <cell r="AQ1842" t="str">
            <v/>
          </cell>
          <cell r="AZ1842" t="str">
            <v/>
          </cell>
          <cell r="BA1842" t="str">
            <v/>
          </cell>
          <cell r="BB1842" t="str">
            <v/>
          </cell>
          <cell r="BC1842" t="str">
            <v/>
          </cell>
        </row>
        <row r="1843">
          <cell r="AQ1843" t="str">
            <v/>
          </cell>
          <cell r="AZ1843" t="str">
            <v/>
          </cell>
          <cell r="BA1843" t="str">
            <v/>
          </cell>
          <cell r="BB1843" t="str">
            <v/>
          </cell>
          <cell r="BC1843" t="str">
            <v/>
          </cell>
        </row>
        <row r="1844">
          <cell r="AQ1844" t="str">
            <v/>
          </cell>
          <cell r="AZ1844" t="str">
            <v/>
          </cell>
          <cell r="BA1844" t="str">
            <v/>
          </cell>
          <cell r="BB1844" t="str">
            <v/>
          </cell>
          <cell r="BC1844" t="str">
            <v/>
          </cell>
        </row>
        <row r="1845">
          <cell r="AQ1845" t="str">
            <v/>
          </cell>
          <cell r="AZ1845" t="str">
            <v/>
          </cell>
          <cell r="BA1845" t="str">
            <v/>
          </cell>
          <cell r="BB1845" t="str">
            <v/>
          </cell>
          <cell r="BC1845" t="str">
            <v/>
          </cell>
        </row>
        <row r="1846">
          <cell r="AQ1846" t="str">
            <v/>
          </cell>
          <cell r="AZ1846" t="str">
            <v/>
          </cell>
          <cell r="BA1846" t="str">
            <v/>
          </cell>
          <cell r="BB1846" t="str">
            <v/>
          </cell>
          <cell r="BC1846" t="str">
            <v/>
          </cell>
        </row>
        <row r="1847">
          <cell r="AQ1847" t="str">
            <v/>
          </cell>
          <cell r="AZ1847" t="str">
            <v/>
          </cell>
          <cell r="BA1847" t="str">
            <v/>
          </cell>
          <cell r="BB1847" t="str">
            <v/>
          </cell>
          <cell r="BC1847" t="str">
            <v/>
          </cell>
        </row>
        <row r="1848">
          <cell r="AQ1848" t="str">
            <v/>
          </cell>
          <cell r="AZ1848" t="str">
            <v/>
          </cell>
          <cell r="BA1848" t="str">
            <v/>
          </cell>
          <cell r="BB1848" t="str">
            <v/>
          </cell>
          <cell r="BC1848" t="str">
            <v/>
          </cell>
        </row>
        <row r="1849">
          <cell r="AQ1849" t="str">
            <v/>
          </cell>
          <cell r="AZ1849" t="str">
            <v/>
          </cell>
          <cell r="BA1849" t="str">
            <v/>
          </cell>
          <cell r="BB1849" t="str">
            <v/>
          </cell>
          <cell r="BC1849" t="str">
            <v/>
          </cell>
        </row>
        <row r="1850">
          <cell r="AQ1850" t="str">
            <v/>
          </cell>
          <cell r="AZ1850" t="str">
            <v/>
          </cell>
          <cell r="BA1850" t="str">
            <v/>
          </cell>
          <cell r="BB1850" t="str">
            <v/>
          </cell>
          <cell r="BC1850" t="str">
            <v/>
          </cell>
        </row>
        <row r="1851">
          <cell r="AQ1851" t="str">
            <v/>
          </cell>
          <cell r="AZ1851" t="str">
            <v/>
          </cell>
          <cell r="BA1851" t="str">
            <v/>
          </cell>
          <cell r="BB1851" t="str">
            <v/>
          </cell>
          <cell r="BC1851" t="str">
            <v/>
          </cell>
        </row>
        <row r="1852">
          <cell r="AQ1852" t="str">
            <v/>
          </cell>
          <cell r="AZ1852" t="str">
            <v/>
          </cell>
          <cell r="BA1852" t="str">
            <v/>
          </cell>
          <cell r="BB1852" t="str">
            <v/>
          </cell>
          <cell r="BC1852" t="str">
            <v/>
          </cell>
        </row>
        <row r="1853">
          <cell r="AQ1853" t="str">
            <v/>
          </cell>
          <cell r="AZ1853" t="str">
            <v/>
          </cell>
          <cell r="BA1853" t="str">
            <v/>
          </cell>
          <cell r="BB1853" t="str">
            <v/>
          </cell>
          <cell r="BC1853" t="str">
            <v/>
          </cell>
        </row>
        <row r="1854">
          <cell r="AQ1854" t="str">
            <v/>
          </cell>
          <cell r="AZ1854" t="str">
            <v/>
          </cell>
          <cell r="BA1854" t="str">
            <v/>
          </cell>
          <cell r="BB1854" t="str">
            <v/>
          </cell>
          <cell r="BC1854" t="str">
            <v/>
          </cell>
        </row>
        <row r="1855">
          <cell r="AQ1855" t="str">
            <v/>
          </cell>
          <cell r="AZ1855" t="str">
            <v/>
          </cell>
          <cell r="BA1855" t="str">
            <v/>
          </cell>
          <cell r="BB1855" t="str">
            <v/>
          </cell>
          <cell r="BC1855" t="str">
            <v/>
          </cell>
        </row>
        <row r="1856">
          <cell r="AQ1856" t="str">
            <v/>
          </cell>
          <cell r="AZ1856" t="str">
            <v/>
          </cell>
          <cell r="BA1856" t="str">
            <v/>
          </cell>
          <cell r="BB1856" t="str">
            <v/>
          </cell>
          <cell r="BC1856" t="str">
            <v/>
          </cell>
        </row>
        <row r="1857">
          <cell r="AQ1857" t="str">
            <v/>
          </cell>
          <cell r="AZ1857" t="str">
            <v/>
          </cell>
          <cell r="BA1857" t="str">
            <v/>
          </cell>
          <cell r="BB1857" t="str">
            <v/>
          </cell>
          <cell r="BC1857" t="str">
            <v/>
          </cell>
        </row>
        <row r="1858">
          <cell r="AQ1858" t="str">
            <v/>
          </cell>
          <cell r="AZ1858" t="str">
            <v/>
          </cell>
          <cell r="BA1858" t="str">
            <v/>
          </cell>
          <cell r="BB1858" t="str">
            <v/>
          </cell>
          <cell r="BC1858" t="str">
            <v/>
          </cell>
        </row>
        <row r="1859">
          <cell r="AQ1859" t="str">
            <v/>
          </cell>
          <cell r="AZ1859" t="str">
            <v/>
          </cell>
          <cell r="BA1859" t="str">
            <v/>
          </cell>
          <cell r="BB1859" t="str">
            <v/>
          </cell>
          <cell r="BC1859" t="str">
            <v/>
          </cell>
        </row>
        <row r="1860">
          <cell r="AQ1860" t="str">
            <v/>
          </cell>
          <cell r="AZ1860" t="str">
            <v/>
          </cell>
          <cell r="BA1860" t="str">
            <v/>
          </cell>
          <cell r="BB1860" t="str">
            <v/>
          </cell>
          <cell r="BC1860" t="str">
            <v/>
          </cell>
        </row>
        <row r="1861">
          <cell r="AQ1861" t="str">
            <v/>
          </cell>
          <cell r="AZ1861" t="str">
            <v/>
          </cell>
          <cell r="BA1861" t="str">
            <v/>
          </cell>
          <cell r="BB1861" t="str">
            <v/>
          </cell>
          <cell r="BC1861" t="str">
            <v/>
          </cell>
        </row>
        <row r="1862">
          <cell r="AQ1862" t="str">
            <v/>
          </cell>
          <cell r="AZ1862" t="str">
            <v/>
          </cell>
          <cell r="BA1862" t="str">
            <v/>
          </cell>
          <cell r="BB1862" t="str">
            <v/>
          </cell>
          <cell r="BC1862" t="str">
            <v/>
          </cell>
        </row>
        <row r="1863">
          <cell r="AQ1863" t="str">
            <v/>
          </cell>
          <cell r="AZ1863" t="str">
            <v/>
          </cell>
          <cell r="BA1863" t="str">
            <v/>
          </cell>
          <cell r="BB1863" t="str">
            <v/>
          </cell>
          <cell r="BC1863" t="str">
            <v/>
          </cell>
        </row>
        <row r="1864">
          <cell r="AQ1864" t="str">
            <v/>
          </cell>
          <cell r="AZ1864" t="str">
            <v/>
          </cell>
          <cell r="BA1864" t="str">
            <v/>
          </cell>
          <cell r="BB1864" t="str">
            <v/>
          </cell>
          <cell r="BC1864" t="str">
            <v/>
          </cell>
        </row>
        <row r="1865">
          <cell r="AQ1865" t="str">
            <v/>
          </cell>
          <cell r="AZ1865" t="str">
            <v/>
          </cell>
          <cell r="BA1865" t="str">
            <v/>
          </cell>
          <cell r="BB1865" t="str">
            <v/>
          </cell>
          <cell r="BC1865" t="str">
            <v/>
          </cell>
        </row>
        <row r="1866">
          <cell r="AQ1866" t="str">
            <v/>
          </cell>
          <cell r="AZ1866" t="str">
            <v/>
          </cell>
          <cell r="BA1866" t="str">
            <v/>
          </cell>
          <cell r="BB1866" t="str">
            <v/>
          </cell>
          <cell r="BC1866" t="str">
            <v/>
          </cell>
        </row>
        <row r="1867">
          <cell r="AQ1867" t="str">
            <v/>
          </cell>
          <cell r="AZ1867" t="str">
            <v/>
          </cell>
          <cell r="BA1867" t="str">
            <v/>
          </cell>
          <cell r="BB1867" t="str">
            <v/>
          </cell>
          <cell r="BC1867" t="str">
            <v/>
          </cell>
        </row>
        <row r="1868">
          <cell r="AQ1868" t="str">
            <v/>
          </cell>
          <cell r="AZ1868" t="str">
            <v/>
          </cell>
          <cell r="BA1868" t="str">
            <v/>
          </cell>
          <cell r="BB1868" t="str">
            <v/>
          </cell>
          <cell r="BC1868" t="str">
            <v/>
          </cell>
        </row>
        <row r="1869">
          <cell r="AQ1869" t="str">
            <v/>
          </cell>
          <cell r="AZ1869" t="str">
            <v/>
          </cell>
          <cell r="BA1869" t="str">
            <v/>
          </cell>
          <cell r="BB1869" t="str">
            <v/>
          </cell>
          <cell r="BC1869" t="str">
            <v/>
          </cell>
        </row>
        <row r="1870">
          <cell r="AQ1870" t="str">
            <v/>
          </cell>
          <cell r="AZ1870" t="str">
            <v/>
          </cell>
          <cell r="BA1870" t="str">
            <v/>
          </cell>
          <cell r="BB1870" t="str">
            <v/>
          </cell>
          <cell r="BC1870" t="str">
            <v/>
          </cell>
        </row>
        <row r="1871">
          <cell r="AQ1871" t="str">
            <v/>
          </cell>
          <cell r="AZ1871" t="str">
            <v/>
          </cell>
          <cell r="BA1871" t="str">
            <v/>
          </cell>
          <cell r="BB1871" t="str">
            <v/>
          </cell>
          <cell r="BC1871" t="str">
            <v/>
          </cell>
        </row>
        <row r="1872">
          <cell r="AQ1872" t="str">
            <v/>
          </cell>
          <cell r="AZ1872" t="str">
            <v/>
          </cell>
          <cell r="BA1872" t="str">
            <v/>
          </cell>
          <cell r="BB1872" t="str">
            <v/>
          </cell>
          <cell r="BC1872" t="str">
            <v/>
          </cell>
        </row>
        <row r="1873">
          <cell r="AQ1873" t="str">
            <v/>
          </cell>
          <cell r="AZ1873" t="str">
            <v/>
          </cell>
          <cell r="BA1873" t="str">
            <v/>
          </cell>
          <cell r="BB1873" t="str">
            <v/>
          </cell>
          <cell r="BC1873" t="str">
            <v/>
          </cell>
        </row>
        <row r="1874">
          <cell r="AQ1874" t="str">
            <v/>
          </cell>
          <cell r="AZ1874" t="str">
            <v/>
          </cell>
          <cell r="BA1874" t="str">
            <v/>
          </cell>
          <cell r="BB1874" t="str">
            <v/>
          </cell>
          <cell r="BC1874" t="str">
            <v/>
          </cell>
        </row>
        <row r="1875">
          <cell r="AQ1875" t="str">
            <v/>
          </cell>
          <cell r="AZ1875" t="str">
            <v/>
          </cell>
          <cell r="BA1875" t="str">
            <v/>
          </cell>
          <cell r="BB1875" t="str">
            <v/>
          </cell>
          <cell r="BC1875" t="str">
            <v/>
          </cell>
        </row>
        <row r="1876">
          <cell r="AQ1876" t="str">
            <v/>
          </cell>
          <cell r="AZ1876" t="str">
            <v/>
          </cell>
          <cell r="BA1876" t="str">
            <v/>
          </cell>
          <cell r="BB1876" t="str">
            <v/>
          </cell>
          <cell r="BC1876" t="str">
            <v/>
          </cell>
        </row>
        <row r="1877">
          <cell r="AQ1877" t="str">
            <v/>
          </cell>
          <cell r="AZ1877" t="str">
            <v/>
          </cell>
          <cell r="BA1877" t="str">
            <v/>
          </cell>
          <cell r="BB1877" t="str">
            <v/>
          </cell>
          <cell r="BC1877" t="str">
            <v/>
          </cell>
        </row>
        <row r="1878">
          <cell r="AQ1878" t="str">
            <v/>
          </cell>
          <cell r="AZ1878" t="str">
            <v/>
          </cell>
          <cell r="BA1878" t="str">
            <v/>
          </cell>
          <cell r="BB1878" t="str">
            <v/>
          </cell>
          <cell r="BC1878" t="str">
            <v/>
          </cell>
        </row>
        <row r="1879">
          <cell r="AQ1879" t="str">
            <v/>
          </cell>
          <cell r="AZ1879" t="str">
            <v/>
          </cell>
          <cell r="BA1879" t="str">
            <v/>
          </cell>
          <cell r="BB1879" t="str">
            <v/>
          </cell>
          <cell r="BC1879" t="str">
            <v/>
          </cell>
        </row>
        <row r="1880">
          <cell r="AQ1880" t="str">
            <v/>
          </cell>
          <cell r="AZ1880" t="str">
            <v/>
          </cell>
          <cell r="BA1880" t="str">
            <v/>
          </cell>
          <cell r="BB1880" t="str">
            <v/>
          </cell>
          <cell r="BC1880" t="str">
            <v/>
          </cell>
        </row>
        <row r="1881">
          <cell r="AQ1881" t="str">
            <v/>
          </cell>
          <cell r="AZ1881" t="str">
            <v/>
          </cell>
          <cell r="BA1881" t="str">
            <v/>
          </cell>
          <cell r="BB1881" t="str">
            <v/>
          </cell>
          <cell r="BC1881" t="str">
            <v/>
          </cell>
        </row>
        <row r="1882">
          <cell r="AQ1882" t="str">
            <v/>
          </cell>
          <cell r="AZ1882" t="str">
            <v/>
          </cell>
          <cell r="BA1882" t="str">
            <v/>
          </cell>
          <cell r="BB1882" t="str">
            <v/>
          </cell>
          <cell r="BC1882" t="str">
            <v/>
          </cell>
        </row>
        <row r="1883">
          <cell r="AQ1883" t="str">
            <v/>
          </cell>
          <cell r="AZ1883" t="str">
            <v/>
          </cell>
          <cell r="BA1883" t="str">
            <v/>
          </cell>
          <cell r="BB1883" t="str">
            <v/>
          </cell>
          <cell r="BC1883" t="str">
            <v/>
          </cell>
        </row>
        <row r="1884">
          <cell r="AQ1884" t="str">
            <v/>
          </cell>
          <cell r="AZ1884" t="str">
            <v/>
          </cell>
          <cell r="BA1884" t="str">
            <v/>
          </cell>
          <cell r="BB1884" t="str">
            <v/>
          </cell>
          <cell r="BC1884" t="str">
            <v/>
          </cell>
        </row>
        <row r="1885">
          <cell r="AQ1885" t="str">
            <v/>
          </cell>
          <cell r="AZ1885" t="str">
            <v/>
          </cell>
          <cell r="BA1885" t="str">
            <v/>
          </cell>
          <cell r="BB1885" t="str">
            <v/>
          </cell>
          <cell r="BC1885" t="str">
            <v/>
          </cell>
        </row>
        <row r="1886">
          <cell r="AQ1886" t="str">
            <v/>
          </cell>
          <cell r="AZ1886" t="str">
            <v/>
          </cell>
          <cell r="BA1886" t="str">
            <v/>
          </cell>
          <cell r="BB1886" t="str">
            <v/>
          </cell>
          <cell r="BC1886" t="str">
            <v/>
          </cell>
        </row>
        <row r="1887">
          <cell r="AQ1887" t="str">
            <v/>
          </cell>
          <cell r="AZ1887" t="str">
            <v/>
          </cell>
          <cell r="BA1887" t="str">
            <v/>
          </cell>
          <cell r="BB1887" t="str">
            <v/>
          </cell>
          <cell r="BC1887" t="str">
            <v/>
          </cell>
        </row>
        <row r="1888">
          <cell r="AQ1888" t="str">
            <v/>
          </cell>
          <cell r="AZ1888" t="str">
            <v/>
          </cell>
          <cell r="BA1888" t="str">
            <v/>
          </cell>
          <cell r="BB1888" t="str">
            <v/>
          </cell>
          <cell r="BC1888" t="str">
            <v/>
          </cell>
        </row>
        <row r="1889">
          <cell r="AQ1889" t="str">
            <v/>
          </cell>
          <cell r="AZ1889" t="str">
            <v/>
          </cell>
          <cell r="BA1889" t="str">
            <v/>
          </cell>
          <cell r="BB1889" t="str">
            <v/>
          </cell>
          <cell r="BC1889" t="str">
            <v/>
          </cell>
        </row>
        <row r="1890">
          <cell r="AQ1890" t="str">
            <v/>
          </cell>
          <cell r="AZ1890" t="str">
            <v/>
          </cell>
          <cell r="BA1890" t="str">
            <v/>
          </cell>
          <cell r="BB1890" t="str">
            <v/>
          </cell>
          <cell r="BC1890" t="str">
            <v/>
          </cell>
        </row>
        <row r="1891">
          <cell r="AQ1891" t="str">
            <v/>
          </cell>
          <cell r="AZ1891" t="str">
            <v/>
          </cell>
          <cell r="BA1891" t="str">
            <v/>
          </cell>
          <cell r="BB1891" t="str">
            <v/>
          </cell>
          <cell r="BC1891" t="str">
            <v/>
          </cell>
        </row>
        <row r="1892">
          <cell r="AQ1892" t="str">
            <v/>
          </cell>
          <cell r="AZ1892" t="str">
            <v/>
          </cell>
          <cell r="BA1892" t="str">
            <v/>
          </cell>
          <cell r="BB1892" t="str">
            <v/>
          </cell>
          <cell r="BC1892" t="str">
            <v/>
          </cell>
        </row>
        <row r="1893">
          <cell r="AQ1893" t="str">
            <v/>
          </cell>
          <cell r="AZ1893" t="str">
            <v/>
          </cell>
          <cell r="BA1893" t="str">
            <v/>
          </cell>
          <cell r="BB1893" t="str">
            <v/>
          </cell>
          <cell r="BC1893" t="str">
            <v/>
          </cell>
        </row>
        <row r="1894">
          <cell r="AQ1894" t="str">
            <v/>
          </cell>
          <cell r="AZ1894" t="str">
            <v/>
          </cell>
          <cell r="BA1894" t="str">
            <v/>
          </cell>
          <cell r="BB1894" t="str">
            <v/>
          </cell>
          <cell r="BC1894" t="str">
            <v/>
          </cell>
        </row>
        <row r="1895">
          <cell r="AQ1895" t="str">
            <v/>
          </cell>
          <cell r="AZ1895" t="str">
            <v/>
          </cell>
          <cell r="BA1895" t="str">
            <v/>
          </cell>
          <cell r="BB1895" t="str">
            <v/>
          </cell>
          <cell r="BC1895" t="str">
            <v/>
          </cell>
        </row>
        <row r="1896">
          <cell r="AQ1896" t="str">
            <v/>
          </cell>
          <cell r="AZ1896" t="str">
            <v/>
          </cell>
          <cell r="BA1896" t="str">
            <v/>
          </cell>
          <cell r="BB1896" t="str">
            <v/>
          </cell>
          <cell r="BC1896" t="str">
            <v/>
          </cell>
        </row>
        <row r="1897">
          <cell r="AQ1897" t="str">
            <v/>
          </cell>
          <cell r="AZ1897" t="str">
            <v/>
          </cell>
          <cell r="BA1897" t="str">
            <v/>
          </cell>
          <cell r="BB1897" t="str">
            <v/>
          </cell>
          <cell r="BC1897" t="str">
            <v/>
          </cell>
        </row>
        <row r="1898">
          <cell r="AQ1898" t="str">
            <v/>
          </cell>
          <cell r="AZ1898" t="str">
            <v/>
          </cell>
          <cell r="BA1898" t="str">
            <v/>
          </cell>
          <cell r="BB1898" t="str">
            <v/>
          </cell>
          <cell r="BC1898" t="str">
            <v/>
          </cell>
        </row>
        <row r="1899">
          <cell r="AQ1899" t="str">
            <v/>
          </cell>
          <cell r="AZ1899" t="str">
            <v/>
          </cell>
          <cell r="BA1899" t="str">
            <v/>
          </cell>
          <cell r="BB1899" t="str">
            <v/>
          </cell>
          <cell r="BC1899" t="str">
            <v/>
          </cell>
        </row>
        <row r="1900">
          <cell r="AQ1900" t="str">
            <v/>
          </cell>
          <cell r="AZ1900" t="str">
            <v/>
          </cell>
          <cell r="BA1900" t="str">
            <v/>
          </cell>
          <cell r="BB1900" t="str">
            <v/>
          </cell>
          <cell r="BC1900" t="str">
            <v/>
          </cell>
        </row>
        <row r="1901">
          <cell r="AQ1901" t="str">
            <v/>
          </cell>
          <cell r="AZ1901" t="str">
            <v/>
          </cell>
          <cell r="BA1901" t="str">
            <v/>
          </cell>
          <cell r="BB1901" t="str">
            <v/>
          </cell>
          <cell r="BC1901" t="str">
            <v/>
          </cell>
        </row>
        <row r="1902">
          <cell r="AQ1902" t="str">
            <v/>
          </cell>
          <cell r="AZ1902" t="str">
            <v/>
          </cell>
          <cell r="BA1902" t="str">
            <v/>
          </cell>
          <cell r="BB1902" t="str">
            <v/>
          </cell>
          <cell r="BC1902" t="str">
            <v/>
          </cell>
        </row>
        <row r="1903">
          <cell r="AQ1903" t="str">
            <v/>
          </cell>
          <cell r="AZ1903" t="str">
            <v/>
          </cell>
          <cell r="BA1903" t="str">
            <v/>
          </cell>
          <cell r="BB1903" t="str">
            <v/>
          </cell>
          <cell r="BC1903" t="str">
            <v/>
          </cell>
        </row>
        <row r="1904">
          <cell r="AQ1904" t="str">
            <v/>
          </cell>
          <cell r="AZ1904" t="str">
            <v/>
          </cell>
          <cell r="BA1904" t="str">
            <v/>
          </cell>
          <cell r="BB1904" t="str">
            <v/>
          </cell>
          <cell r="BC1904" t="str">
            <v/>
          </cell>
        </row>
        <row r="1905">
          <cell r="AQ1905" t="str">
            <v/>
          </cell>
          <cell r="AZ1905" t="str">
            <v/>
          </cell>
          <cell r="BA1905" t="str">
            <v/>
          </cell>
          <cell r="BB1905" t="str">
            <v/>
          </cell>
          <cell r="BC1905" t="str">
            <v/>
          </cell>
        </row>
        <row r="1906">
          <cell r="AQ1906" t="str">
            <v/>
          </cell>
          <cell r="AZ1906" t="str">
            <v/>
          </cell>
          <cell r="BA1906" t="str">
            <v/>
          </cell>
          <cell r="BB1906" t="str">
            <v/>
          </cell>
          <cell r="BC1906" t="str">
            <v/>
          </cell>
        </row>
        <row r="1907">
          <cell r="AQ1907" t="str">
            <v/>
          </cell>
          <cell r="AZ1907" t="str">
            <v/>
          </cell>
          <cell r="BA1907" t="str">
            <v/>
          </cell>
          <cell r="BB1907" t="str">
            <v/>
          </cell>
          <cell r="BC1907" t="str">
            <v/>
          </cell>
        </row>
        <row r="1908">
          <cell r="AQ1908" t="str">
            <v/>
          </cell>
          <cell r="AZ1908" t="str">
            <v/>
          </cell>
          <cell r="BA1908" t="str">
            <v/>
          </cell>
          <cell r="BB1908" t="str">
            <v/>
          </cell>
          <cell r="BC1908" t="str">
            <v/>
          </cell>
        </row>
        <row r="1909">
          <cell r="AQ1909" t="str">
            <v/>
          </cell>
          <cell r="AZ1909" t="str">
            <v/>
          </cell>
          <cell r="BA1909" t="str">
            <v/>
          </cell>
          <cell r="BB1909" t="str">
            <v/>
          </cell>
          <cell r="BC1909" t="str">
            <v/>
          </cell>
        </row>
        <row r="1910">
          <cell r="AQ1910" t="str">
            <v/>
          </cell>
          <cell r="AZ1910" t="str">
            <v/>
          </cell>
          <cell r="BA1910" t="str">
            <v/>
          </cell>
          <cell r="BB1910" t="str">
            <v/>
          </cell>
          <cell r="BC1910" t="str">
            <v/>
          </cell>
        </row>
        <row r="1911">
          <cell r="AQ1911" t="str">
            <v/>
          </cell>
          <cell r="AZ1911" t="str">
            <v/>
          </cell>
          <cell r="BA1911" t="str">
            <v/>
          </cell>
          <cell r="BB1911" t="str">
            <v/>
          </cell>
          <cell r="BC1911" t="str">
            <v/>
          </cell>
        </row>
        <row r="1912">
          <cell r="AQ1912" t="str">
            <v/>
          </cell>
          <cell r="AZ1912" t="str">
            <v/>
          </cell>
          <cell r="BA1912" t="str">
            <v/>
          </cell>
          <cell r="BB1912" t="str">
            <v/>
          </cell>
          <cell r="BC1912" t="str">
            <v/>
          </cell>
        </row>
        <row r="1913">
          <cell r="AQ1913" t="str">
            <v/>
          </cell>
          <cell r="AZ1913" t="str">
            <v/>
          </cell>
          <cell r="BA1913" t="str">
            <v/>
          </cell>
          <cell r="BB1913" t="str">
            <v/>
          </cell>
          <cell r="BC1913" t="str">
            <v/>
          </cell>
        </row>
        <row r="1914">
          <cell r="AQ1914" t="str">
            <v/>
          </cell>
          <cell r="AZ1914" t="str">
            <v/>
          </cell>
          <cell r="BA1914" t="str">
            <v/>
          </cell>
          <cell r="BB1914" t="str">
            <v/>
          </cell>
          <cell r="BC1914" t="str">
            <v/>
          </cell>
        </row>
        <row r="1915">
          <cell r="AQ1915" t="str">
            <v/>
          </cell>
          <cell r="AZ1915" t="str">
            <v/>
          </cell>
          <cell r="BA1915" t="str">
            <v/>
          </cell>
          <cell r="BB1915" t="str">
            <v/>
          </cell>
          <cell r="BC1915" t="str">
            <v/>
          </cell>
        </row>
        <row r="1916">
          <cell r="AQ1916" t="str">
            <v/>
          </cell>
          <cell r="AZ1916" t="str">
            <v/>
          </cell>
          <cell r="BA1916" t="str">
            <v/>
          </cell>
          <cell r="BB1916" t="str">
            <v/>
          </cell>
          <cell r="BC1916" t="str">
            <v/>
          </cell>
        </row>
        <row r="1917">
          <cell r="AQ1917" t="str">
            <v/>
          </cell>
          <cell r="AZ1917" t="str">
            <v/>
          </cell>
          <cell r="BA1917" t="str">
            <v/>
          </cell>
          <cell r="BB1917" t="str">
            <v/>
          </cell>
          <cell r="BC1917" t="str">
            <v/>
          </cell>
        </row>
        <row r="1918">
          <cell r="AQ1918" t="str">
            <v/>
          </cell>
          <cell r="AZ1918" t="str">
            <v/>
          </cell>
          <cell r="BA1918" t="str">
            <v/>
          </cell>
          <cell r="BB1918" t="str">
            <v/>
          </cell>
          <cell r="BC1918" t="str">
            <v/>
          </cell>
        </row>
        <row r="1919">
          <cell r="AQ1919" t="str">
            <v/>
          </cell>
          <cell r="AZ1919" t="str">
            <v/>
          </cell>
          <cell r="BA1919" t="str">
            <v/>
          </cell>
          <cell r="BB1919" t="str">
            <v/>
          </cell>
          <cell r="BC1919" t="str">
            <v/>
          </cell>
        </row>
        <row r="1920">
          <cell r="AQ1920" t="str">
            <v/>
          </cell>
          <cell r="AZ1920" t="str">
            <v/>
          </cell>
          <cell r="BA1920" t="str">
            <v/>
          </cell>
          <cell r="BB1920" t="str">
            <v/>
          </cell>
          <cell r="BC1920" t="str">
            <v/>
          </cell>
        </row>
        <row r="1921">
          <cell r="AQ1921" t="str">
            <v/>
          </cell>
          <cell r="AZ1921" t="str">
            <v/>
          </cell>
          <cell r="BA1921" t="str">
            <v/>
          </cell>
          <cell r="BB1921" t="str">
            <v/>
          </cell>
          <cell r="BC1921" t="str">
            <v/>
          </cell>
        </row>
        <row r="1922">
          <cell r="AQ1922" t="str">
            <v/>
          </cell>
          <cell r="AZ1922" t="str">
            <v/>
          </cell>
          <cell r="BA1922" t="str">
            <v/>
          </cell>
          <cell r="BB1922" t="str">
            <v/>
          </cell>
          <cell r="BC1922" t="str">
            <v/>
          </cell>
        </row>
        <row r="1923">
          <cell r="AQ1923" t="str">
            <v/>
          </cell>
          <cell r="AZ1923" t="str">
            <v/>
          </cell>
          <cell r="BA1923" t="str">
            <v/>
          </cell>
          <cell r="BB1923" t="str">
            <v/>
          </cell>
          <cell r="BC1923" t="str">
            <v/>
          </cell>
        </row>
        <row r="1924">
          <cell r="AQ1924" t="str">
            <v/>
          </cell>
          <cell r="AZ1924" t="str">
            <v/>
          </cell>
          <cell r="BA1924" t="str">
            <v/>
          </cell>
          <cell r="BB1924" t="str">
            <v/>
          </cell>
          <cell r="BC1924" t="str">
            <v/>
          </cell>
        </row>
        <row r="1925">
          <cell r="AQ1925" t="str">
            <v/>
          </cell>
          <cell r="AZ1925" t="str">
            <v/>
          </cell>
          <cell r="BA1925" t="str">
            <v/>
          </cell>
          <cell r="BB1925" t="str">
            <v/>
          </cell>
          <cell r="BC1925" t="str">
            <v/>
          </cell>
        </row>
        <row r="1926">
          <cell r="AQ1926" t="str">
            <v/>
          </cell>
          <cell r="AZ1926" t="str">
            <v/>
          </cell>
          <cell r="BA1926" t="str">
            <v/>
          </cell>
          <cell r="BB1926" t="str">
            <v/>
          </cell>
          <cell r="BC1926" t="str">
            <v/>
          </cell>
        </row>
        <row r="1927">
          <cell r="AQ1927" t="str">
            <v/>
          </cell>
          <cell r="AZ1927" t="str">
            <v/>
          </cell>
          <cell r="BA1927" t="str">
            <v/>
          </cell>
          <cell r="BB1927" t="str">
            <v/>
          </cell>
          <cell r="BC1927" t="str">
            <v/>
          </cell>
        </row>
        <row r="1928">
          <cell r="AQ1928" t="str">
            <v/>
          </cell>
          <cell r="AZ1928" t="str">
            <v/>
          </cell>
          <cell r="BA1928" t="str">
            <v/>
          </cell>
          <cell r="BB1928" t="str">
            <v/>
          </cell>
          <cell r="BC1928" t="str">
            <v/>
          </cell>
        </row>
        <row r="1929">
          <cell r="AQ1929" t="str">
            <v/>
          </cell>
          <cell r="AZ1929" t="str">
            <v/>
          </cell>
          <cell r="BA1929" t="str">
            <v/>
          </cell>
          <cell r="BB1929" t="str">
            <v/>
          </cell>
          <cell r="BC1929" t="str">
            <v/>
          </cell>
        </row>
        <row r="1930">
          <cell r="AQ1930" t="str">
            <v/>
          </cell>
          <cell r="AZ1930" t="str">
            <v/>
          </cell>
          <cell r="BA1930" t="str">
            <v/>
          </cell>
          <cell r="BB1930" t="str">
            <v/>
          </cell>
          <cell r="BC1930" t="str">
            <v/>
          </cell>
        </row>
        <row r="1931">
          <cell r="AQ1931" t="str">
            <v/>
          </cell>
          <cell r="AZ1931" t="str">
            <v/>
          </cell>
          <cell r="BA1931" t="str">
            <v/>
          </cell>
          <cell r="BB1931" t="str">
            <v/>
          </cell>
          <cell r="BC1931" t="str">
            <v/>
          </cell>
        </row>
        <row r="1932">
          <cell r="AQ1932" t="str">
            <v/>
          </cell>
          <cell r="AZ1932" t="str">
            <v/>
          </cell>
          <cell r="BA1932" t="str">
            <v/>
          </cell>
          <cell r="BB1932" t="str">
            <v/>
          </cell>
          <cell r="BC1932" t="str">
            <v/>
          </cell>
        </row>
        <row r="1933">
          <cell r="AQ1933" t="str">
            <v/>
          </cell>
          <cell r="AZ1933" t="str">
            <v/>
          </cell>
          <cell r="BA1933" t="str">
            <v/>
          </cell>
          <cell r="BB1933" t="str">
            <v/>
          </cell>
          <cell r="BC1933" t="str">
            <v/>
          </cell>
        </row>
        <row r="1934">
          <cell r="AQ1934" t="str">
            <v/>
          </cell>
          <cell r="AZ1934" t="str">
            <v/>
          </cell>
          <cell r="BA1934" t="str">
            <v/>
          </cell>
          <cell r="BB1934" t="str">
            <v/>
          </cell>
          <cell r="BC1934" t="str">
            <v/>
          </cell>
        </row>
        <row r="1935">
          <cell r="AQ1935" t="str">
            <v/>
          </cell>
          <cell r="AZ1935" t="str">
            <v/>
          </cell>
          <cell r="BA1935" t="str">
            <v/>
          </cell>
          <cell r="BB1935" t="str">
            <v/>
          </cell>
          <cell r="BC1935" t="str">
            <v/>
          </cell>
        </row>
        <row r="1936">
          <cell r="AQ1936" t="str">
            <v/>
          </cell>
          <cell r="AZ1936" t="str">
            <v/>
          </cell>
          <cell r="BA1936" t="str">
            <v/>
          </cell>
          <cell r="BB1936" t="str">
            <v/>
          </cell>
          <cell r="BC1936" t="str">
            <v/>
          </cell>
        </row>
        <row r="1937">
          <cell r="AQ1937" t="str">
            <v/>
          </cell>
          <cell r="AZ1937" t="str">
            <v/>
          </cell>
          <cell r="BA1937" t="str">
            <v/>
          </cell>
          <cell r="BB1937" t="str">
            <v/>
          </cell>
          <cell r="BC1937" t="str">
            <v/>
          </cell>
        </row>
        <row r="1938">
          <cell r="AQ1938" t="str">
            <v/>
          </cell>
          <cell r="AZ1938" t="str">
            <v/>
          </cell>
          <cell r="BA1938" t="str">
            <v/>
          </cell>
          <cell r="BB1938" t="str">
            <v/>
          </cell>
          <cell r="BC1938" t="str">
            <v/>
          </cell>
        </row>
        <row r="1939">
          <cell r="AQ1939" t="str">
            <v/>
          </cell>
          <cell r="AZ1939" t="str">
            <v/>
          </cell>
          <cell r="BA1939" t="str">
            <v/>
          </cell>
          <cell r="BB1939" t="str">
            <v/>
          </cell>
          <cell r="BC1939" t="str">
            <v/>
          </cell>
        </row>
        <row r="1940">
          <cell r="AQ1940" t="str">
            <v/>
          </cell>
          <cell r="AZ1940" t="str">
            <v/>
          </cell>
          <cell r="BA1940" t="str">
            <v/>
          </cell>
          <cell r="BB1940" t="str">
            <v/>
          </cell>
          <cell r="BC1940" t="str">
            <v/>
          </cell>
        </row>
        <row r="1941">
          <cell r="AQ1941" t="str">
            <v/>
          </cell>
          <cell r="AZ1941" t="str">
            <v/>
          </cell>
          <cell r="BA1941" t="str">
            <v/>
          </cell>
          <cell r="BB1941" t="str">
            <v/>
          </cell>
          <cell r="BC1941" t="str">
            <v/>
          </cell>
        </row>
        <row r="1942">
          <cell r="AQ1942" t="str">
            <v/>
          </cell>
          <cell r="AZ1942" t="str">
            <v/>
          </cell>
          <cell r="BA1942" t="str">
            <v/>
          </cell>
          <cell r="BB1942" t="str">
            <v/>
          </cell>
          <cell r="BC1942" t="str">
            <v/>
          </cell>
        </row>
        <row r="1943">
          <cell r="AQ1943" t="str">
            <v/>
          </cell>
          <cell r="AZ1943" t="str">
            <v/>
          </cell>
          <cell r="BA1943" t="str">
            <v/>
          </cell>
          <cell r="BB1943" t="str">
            <v/>
          </cell>
          <cell r="BC1943" t="str">
            <v/>
          </cell>
        </row>
        <row r="1944">
          <cell r="AQ1944" t="str">
            <v/>
          </cell>
          <cell r="AZ1944" t="str">
            <v/>
          </cell>
          <cell r="BA1944" t="str">
            <v/>
          </cell>
          <cell r="BB1944" t="str">
            <v/>
          </cell>
          <cell r="BC1944" t="str">
            <v/>
          </cell>
        </row>
        <row r="1945">
          <cell r="AQ1945" t="str">
            <v/>
          </cell>
          <cell r="AZ1945" t="str">
            <v/>
          </cell>
          <cell r="BA1945" t="str">
            <v/>
          </cell>
          <cell r="BB1945" t="str">
            <v/>
          </cell>
          <cell r="BC1945" t="str">
            <v/>
          </cell>
        </row>
        <row r="1946">
          <cell r="AQ1946" t="str">
            <v/>
          </cell>
          <cell r="AZ1946" t="str">
            <v/>
          </cell>
          <cell r="BA1946" t="str">
            <v/>
          </cell>
          <cell r="BB1946" t="str">
            <v/>
          </cell>
          <cell r="BC1946" t="str">
            <v/>
          </cell>
        </row>
        <row r="1947">
          <cell r="AQ1947" t="str">
            <v/>
          </cell>
          <cell r="AZ1947" t="str">
            <v/>
          </cell>
          <cell r="BA1947" t="str">
            <v/>
          </cell>
          <cell r="BB1947" t="str">
            <v/>
          </cell>
          <cell r="BC1947" t="str">
            <v/>
          </cell>
        </row>
        <row r="1948">
          <cell r="AQ1948" t="str">
            <v/>
          </cell>
          <cell r="AZ1948" t="str">
            <v/>
          </cell>
          <cell r="BA1948" t="str">
            <v/>
          </cell>
          <cell r="BB1948" t="str">
            <v/>
          </cell>
          <cell r="BC1948" t="str">
            <v/>
          </cell>
        </row>
        <row r="1949">
          <cell r="AQ1949" t="str">
            <v/>
          </cell>
          <cell r="AZ1949" t="str">
            <v/>
          </cell>
          <cell r="BA1949" t="str">
            <v/>
          </cell>
          <cell r="BB1949" t="str">
            <v/>
          </cell>
          <cell r="BC1949" t="str">
            <v/>
          </cell>
        </row>
        <row r="1950">
          <cell r="AQ1950" t="str">
            <v/>
          </cell>
          <cell r="AZ1950" t="str">
            <v/>
          </cell>
          <cell r="BA1950" t="str">
            <v/>
          </cell>
          <cell r="BB1950" t="str">
            <v/>
          </cell>
          <cell r="BC1950" t="str">
            <v/>
          </cell>
        </row>
        <row r="1951">
          <cell r="AQ1951" t="str">
            <v/>
          </cell>
          <cell r="AZ1951" t="str">
            <v/>
          </cell>
          <cell r="BA1951" t="str">
            <v/>
          </cell>
          <cell r="BB1951" t="str">
            <v/>
          </cell>
          <cell r="BC1951" t="str">
            <v/>
          </cell>
        </row>
        <row r="1952">
          <cell r="AQ1952" t="str">
            <v/>
          </cell>
          <cell r="AZ1952" t="str">
            <v/>
          </cell>
          <cell r="BA1952" t="str">
            <v/>
          </cell>
          <cell r="BB1952" t="str">
            <v/>
          </cell>
          <cell r="BC1952" t="str">
            <v/>
          </cell>
        </row>
        <row r="1953">
          <cell r="AQ1953" t="str">
            <v/>
          </cell>
          <cell r="AZ1953" t="str">
            <v/>
          </cell>
          <cell r="BA1953" t="str">
            <v/>
          </cell>
          <cell r="BB1953" t="str">
            <v/>
          </cell>
          <cell r="BC1953" t="str">
            <v/>
          </cell>
        </row>
        <row r="1954">
          <cell r="AQ1954" t="str">
            <v/>
          </cell>
          <cell r="AZ1954" t="str">
            <v/>
          </cell>
          <cell r="BA1954" t="str">
            <v/>
          </cell>
          <cell r="BB1954" t="str">
            <v/>
          </cell>
          <cell r="BC1954" t="str">
            <v/>
          </cell>
        </row>
        <row r="1955">
          <cell r="AQ1955" t="str">
            <v/>
          </cell>
          <cell r="AZ1955" t="str">
            <v/>
          </cell>
          <cell r="BA1955" t="str">
            <v/>
          </cell>
          <cell r="BB1955" t="str">
            <v/>
          </cell>
          <cell r="BC1955" t="str">
            <v/>
          </cell>
        </row>
        <row r="1956">
          <cell r="AQ1956" t="str">
            <v/>
          </cell>
          <cell r="AZ1956" t="str">
            <v/>
          </cell>
          <cell r="BA1956" t="str">
            <v/>
          </cell>
          <cell r="BB1956" t="str">
            <v/>
          </cell>
          <cell r="BC1956" t="str">
            <v/>
          </cell>
        </row>
        <row r="1957">
          <cell r="AQ1957" t="str">
            <v/>
          </cell>
          <cell r="AZ1957" t="str">
            <v/>
          </cell>
          <cell r="BA1957" t="str">
            <v/>
          </cell>
          <cell r="BB1957" t="str">
            <v/>
          </cell>
          <cell r="BC1957" t="str">
            <v/>
          </cell>
        </row>
        <row r="1958">
          <cell r="AQ1958" t="str">
            <v/>
          </cell>
          <cell r="AZ1958" t="str">
            <v/>
          </cell>
          <cell r="BA1958" t="str">
            <v/>
          </cell>
          <cell r="BB1958" t="str">
            <v/>
          </cell>
          <cell r="BC1958" t="str">
            <v/>
          </cell>
        </row>
        <row r="1959">
          <cell r="AQ1959" t="str">
            <v/>
          </cell>
          <cell r="AZ1959" t="str">
            <v/>
          </cell>
          <cell r="BA1959" t="str">
            <v/>
          </cell>
          <cell r="BB1959" t="str">
            <v/>
          </cell>
          <cell r="BC1959" t="str">
            <v/>
          </cell>
        </row>
        <row r="1960">
          <cell r="AQ1960" t="str">
            <v/>
          </cell>
          <cell r="AZ1960" t="str">
            <v/>
          </cell>
          <cell r="BA1960" t="str">
            <v/>
          </cell>
          <cell r="BB1960" t="str">
            <v/>
          </cell>
          <cell r="BC1960" t="str">
            <v/>
          </cell>
        </row>
        <row r="1961">
          <cell r="AQ1961" t="str">
            <v/>
          </cell>
          <cell r="AZ1961" t="str">
            <v/>
          </cell>
          <cell r="BA1961" t="str">
            <v/>
          </cell>
          <cell r="BB1961" t="str">
            <v/>
          </cell>
          <cell r="BC1961" t="str">
            <v/>
          </cell>
        </row>
        <row r="1962">
          <cell r="AQ1962" t="str">
            <v/>
          </cell>
          <cell r="AZ1962" t="str">
            <v/>
          </cell>
          <cell r="BA1962" t="str">
            <v/>
          </cell>
          <cell r="BB1962" t="str">
            <v/>
          </cell>
          <cell r="BC1962" t="str">
            <v/>
          </cell>
        </row>
        <row r="1963">
          <cell r="AQ1963" t="str">
            <v/>
          </cell>
          <cell r="AZ1963" t="str">
            <v/>
          </cell>
          <cell r="BA1963" t="str">
            <v/>
          </cell>
          <cell r="BB1963" t="str">
            <v/>
          </cell>
          <cell r="BC1963" t="str">
            <v/>
          </cell>
        </row>
        <row r="1964">
          <cell r="AQ1964" t="str">
            <v/>
          </cell>
          <cell r="AZ1964" t="str">
            <v/>
          </cell>
          <cell r="BA1964" t="str">
            <v/>
          </cell>
          <cell r="BB1964" t="str">
            <v/>
          </cell>
          <cell r="BC1964" t="str">
            <v/>
          </cell>
        </row>
        <row r="1965">
          <cell r="AQ1965" t="str">
            <v/>
          </cell>
          <cell r="AZ1965" t="str">
            <v/>
          </cell>
          <cell r="BA1965" t="str">
            <v/>
          </cell>
          <cell r="BB1965" t="str">
            <v/>
          </cell>
          <cell r="BC1965" t="str">
            <v/>
          </cell>
        </row>
        <row r="1966">
          <cell r="AQ1966" t="str">
            <v/>
          </cell>
          <cell r="AZ1966" t="str">
            <v/>
          </cell>
          <cell r="BA1966" t="str">
            <v/>
          </cell>
          <cell r="BB1966" t="str">
            <v/>
          </cell>
          <cell r="BC1966" t="str">
            <v/>
          </cell>
        </row>
        <row r="1967">
          <cell r="AQ1967" t="str">
            <v/>
          </cell>
          <cell r="AZ1967" t="str">
            <v/>
          </cell>
          <cell r="BA1967" t="str">
            <v/>
          </cell>
          <cell r="BB1967" t="str">
            <v/>
          </cell>
          <cell r="BC1967" t="str">
            <v/>
          </cell>
        </row>
        <row r="1968">
          <cell r="AQ1968" t="str">
            <v/>
          </cell>
          <cell r="AZ1968" t="str">
            <v/>
          </cell>
          <cell r="BA1968" t="str">
            <v/>
          </cell>
          <cell r="BB1968" t="str">
            <v/>
          </cell>
          <cell r="BC1968" t="str">
            <v/>
          </cell>
        </row>
        <row r="1969">
          <cell r="AQ1969" t="str">
            <v/>
          </cell>
          <cell r="AZ1969" t="str">
            <v/>
          </cell>
          <cell r="BA1969" t="str">
            <v/>
          </cell>
          <cell r="BB1969" t="str">
            <v/>
          </cell>
          <cell r="BC1969" t="str">
            <v/>
          </cell>
        </row>
        <row r="1970">
          <cell r="AQ1970" t="str">
            <v/>
          </cell>
          <cell r="AZ1970" t="str">
            <v/>
          </cell>
          <cell r="BA1970" t="str">
            <v/>
          </cell>
          <cell r="BB1970" t="str">
            <v/>
          </cell>
          <cell r="BC1970" t="str">
            <v/>
          </cell>
        </row>
        <row r="1971">
          <cell r="AQ1971" t="str">
            <v/>
          </cell>
          <cell r="AZ1971" t="str">
            <v/>
          </cell>
          <cell r="BA1971" t="str">
            <v/>
          </cell>
          <cell r="BB1971" t="str">
            <v/>
          </cell>
          <cell r="BC1971" t="str">
            <v/>
          </cell>
        </row>
        <row r="1972">
          <cell r="AQ1972" t="str">
            <v/>
          </cell>
          <cell r="AZ1972" t="str">
            <v/>
          </cell>
          <cell r="BA1972" t="str">
            <v/>
          </cell>
          <cell r="BB1972" t="str">
            <v/>
          </cell>
          <cell r="BC1972" t="str">
            <v/>
          </cell>
        </row>
        <row r="1973">
          <cell r="AQ1973" t="str">
            <v/>
          </cell>
          <cell r="AZ1973" t="str">
            <v/>
          </cell>
          <cell r="BA1973" t="str">
            <v/>
          </cell>
          <cell r="BB1973" t="str">
            <v/>
          </cell>
          <cell r="BC1973" t="str">
            <v/>
          </cell>
        </row>
        <row r="1974">
          <cell r="AQ1974" t="str">
            <v/>
          </cell>
          <cell r="AZ1974" t="str">
            <v/>
          </cell>
          <cell r="BA1974" t="str">
            <v/>
          </cell>
          <cell r="BB1974" t="str">
            <v/>
          </cell>
          <cell r="BC1974" t="str">
            <v/>
          </cell>
        </row>
        <row r="1975">
          <cell r="AQ1975" t="str">
            <v/>
          </cell>
          <cell r="AZ1975" t="str">
            <v/>
          </cell>
          <cell r="BA1975" t="str">
            <v/>
          </cell>
          <cell r="BB1975" t="str">
            <v/>
          </cell>
          <cell r="BC1975" t="str">
            <v/>
          </cell>
        </row>
        <row r="1976">
          <cell r="AQ1976" t="str">
            <v/>
          </cell>
          <cell r="AZ1976" t="str">
            <v/>
          </cell>
          <cell r="BA1976" t="str">
            <v/>
          </cell>
          <cell r="BB1976" t="str">
            <v/>
          </cell>
          <cell r="BC1976" t="str">
            <v/>
          </cell>
        </row>
        <row r="1977">
          <cell r="AQ1977" t="str">
            <v/>
          </cell>
          <cell r="AZ1977" t="str">
            <v/>
          </cell>
          <cell r="BA1977" t="str">
            <v/>
          </cell>
          <cell r="BB1977" t="str">
            <v/>
          </cell>
          <cell r="BC1977" t="str">
            <v/>
          </cell>
        </row>
        <row r="1978">
          <cell r="AQ1978" t="str">
            <v/>
          </cell>
          <cell r="AZ1978" t="str">
            <v/>
          </cell>
          <cell r="BA1978" t="str">
            <v/>
          </cell>
          <cell r="BB1978" t="str">
            <v/>
          </cell>
          <cell r="BC1978" t="str">
            <v/>
          </cell>
        </row>
        <row r="1979">
          <cell r="AQ1979" t="str">
            <v/>
          </cell>
          <cell r="AZ1979" t="str">
            <v/>
          </cell>
          <cell r="BA1979" t="str">
            <v/>
          </cell>
          <cell r="BB1979" t="str">
            <v/>
          </cell>
          <cell r="BC1979" t="str">
            <v/>
          </cell>
        </row>
        <row r="1980">
          <cell r="AQ1980" t="str">
            <v/>
          </cell>
          <cell r="AZ1980" t="str">
            <v/>
          </cell>
          <cell r="BA1980" t="str">
            <v/>
          </cell>
          <cell r="BB1980" t="str">
            <v/>
          </cell>
          <cell r="BC1980" t="str">
            <v/>
          </cell>
        </row>
        <row r="1981">
          <cell r="AQ1981" t="str">
            <v/>
          </cell>
          <cell r="AZ1981" t="str">
            <v/>
          </cell>
          <cell r="BA1981" t="str">
            <v/>
          </cell>
          <cell r="BB1981" t="str">
            <v/>
          </cell>
          <cell r="BC1981" t="str">
            <v/>
          </cell>
        </row>
        <row r="1982">
          <cell r="AQ1982" t="str">
            <v/>
          </cell>
          <cell r="AZ1982" t="str">
            <v/>
          </cell>
          <cell r="BA1982" t="str">
            <v/>
          </cell>
          <cell r="BB1982" t="str">
            <v/>
          </cell>
          <cell r="BC1982" t="str">
            <v/>
          </cell>
        </row>
        <row r="1983">
          <cell r="AQ1983" t="str">
            <v/>
          </cell>
          <cell r="AZ1983" t="str">
            <v/>
          </cell>
          <cell r="BA1983" t="str">
            <v/>
          </cell>
          <cell r="BB1983" t="str">
            <v/>
          </cell>
          <cell r="BC1983" t="str">
            <v/>
          </cell>
        </row>
        <row r="1984">
          <cell r="AQ1984" t="str">
            <v/>
          </cell>
          <cell r="AZ1984" t="str">
            <v/>
          </cell>
          <cell r="BA1984" t="str">
            <v/>
          </cell>
          <cell r="BB1984" t="str">
            <v/>
          </cell>
          <cell r="BC1984" t="str">
            <v/>
          </cell>
        </row>
        <row r="1985">
          <cell r="AQ1985" t="str">
            <v/>
          </cell>
          <cell r="AZ1985" t="str">
            <v/>
          </cell>
          <cell r="BA1985" t="str">
            <v/>
          </cell>
          <cell r="BB1985" t="str">
            <v/>
          </cell>
          <cell r="BC1985" t="str">
            <v/>
          </cell>
        </row>
        <row r="1986">
          <cell r="AQ1986" t="str">
            <v/>
          </cell>
          <cell r="AZ1986" t="str">
            <v/>
          </cell>
          <cell r="BA1986" t="str">
            <v/>
          </cell>
          <cell r="BB1986" t="str">
            <v/>
          </cell>
          <cell r="BC1986" t="str">
            <v/>
          </cell>
        </row>
        <row r="1987">
          <cell r="AQ1987" t="str">
            <v/>
          </cell>
          <cell r="AZ1987" t="str">
            <v/>
          </cell>
          <cell r="BA1987" t="str">
            <v/>
          </cell>
          <cell r="BB1987" t="str">
            <v/>
          </cell>
          <cell r="BC1987" t="str">
            <v/>
          </cell>
        </row>
        <row r="1988">
          <cell r="AQ1988" t="str">
            <v/>
          </cell>
          <cell r="AZ1988" t="str">
            <v/>
          </cell>
          <cell r="BA1988" t="str">
            <v/>
          </cell>
          <cell r="BB1988" t="str">
            <v/>
          </cell>
          <cell r="BC1988" t="str">
            <v/>
          </cell>
        </row>
        <row r="1989">
          <cell r="AQ1989" t="str">
            <v/>
          </cell>
          <cell r="AZ1989" t="str">
            <v/>
          </cell>
          <cell r="BA1989" t="str">
            <v/>
          </cell>
          <cell r="BB1989" t="str">
            <v/>
          </cell>
          <cell r="BC1989" t="str">
            <v/>
          </cell>
        </row>
        <row r="1990">
          <cell r="AQ1990" t="str">
            <v/>
          </cell>
          <cell r="AZ1990" t="str">
            <v/>
          </cell>
          <cell r="BA1990" t="str">
            <v/>
          </cell>
          <cell r="BB1990" t="str">
            <v/>
          </cell>
          <cell r="BC1990" t="str">
            <v/>
          </cell>
        </row>
        <row r="1991">
          <cell r="AQ1991" t="str">
            <v/>
          </cell>
          <cell r="AZ1991" t="str">
            <v/>
          </cell>
          <cell r="BA1991" t="str">
            <v/>
          </cell>
          <cell r="BB1991" t="str">
            <v/>
          </cell>
          <cell r="BC1991" t="str">
            <v/>
          </cell>
        </row>
        <row r="1992">
          <cell r="AQ1992" t="str">
            <v/>
          </cell>
          <cell r="AZ1992" t="str">
            <v/>
          </cell>
          <cell r="BA1992" t="str">
            <v/>
          </cell>
          <cell r="BB1992" t="str">
            <v/>
          </cell>
          <cell r="BC1992" t="str">
            <v/>
          </cell>
        </row>
        <row r="1993">
          <cell r="AQ1993" t="str">
            <v/>
          </cell>
          <cell r="AZ1993" t="str">
            <v/>
          </cell>
          <cell r="BA1993" t="str">
            <v/>
          </cell>
          <cell r="BB1993" t="str">
            <v/>
          </cell>
          <cell r="BC1993" t="str">
            <v/>
          </cell>
        </row>
        <row r="1994">
          <cell r="AQ1994" t="str">
            <v/>
          </cell>
          <cell r="AZ1994" t="str">
            <v/>
          </cell>
          <cell r="BA1994" t="str">
            <v/>
          </cell>
          <cell r="BB1994" t="str">
            <v/>
          </cell>
          <cell r="BC1994" t="str">
            <v/>
          </cell>
        </row>
        <row r="1995">
          <cell r="AQ1995" t="str">
            <v/>
          </cell>
          <cell r="AZ1995" t="str">
            <v/>
          </cell>
          <cell r="BA1995" t="str">
            <v/>
          </cell>
          <cell r="BB1995" t="str">
            <v/>
          </cell>
          <cell r="BC1995" t="str">
            <v/>
          </cell>
        </row>
        <row r="1996">
          <cell r="AQ1996" t="str">
            <v/>
          </cell>
          <cell r="AZ1996" t="str">
            <v/>
          </cell>
          <cell r="BA1996" t="str">
            <v/>
          </cell>
          <cell r="BB1996" t="str">
            <v/>
          </cell>
          <cell r="BC1996" t="str">
            <v/>
          </cell>
        </row>
        <row r="1997">
          <cell r="AQ1997" t="str">
            <v/>
          </cell>
          <cell r="AZ1997" t="str">
            <v/>
          </cell>
          <cell r="BA1997" t="str">
            <v/>
          </cell>
          <cell r="BB1997" t="str">
            <v/>
          </cell>
          <cell r="BC1997" t="str">
            <v/>
          </cell>
        </row>
        <row r="1998">
          <cell r="AQ1998" t="str">
            <v/>
          </cell>
          <cell r="AZ1998" t="str">
            <v/>
          </cell>
          <cell r="BA1998" t="str">
            <v/>
          </cell>
          <cell r="BB1998" t="str">
            <v/>
          </cell>
          <cell r="BC1998" t="str">
            <v/>
          </cell>
        </row>
        <row r="1999">
          <cell r="AQ1999" t="str">
            <v/>
          </cell>
          <cell r="AZ1999" t="str">
            <v/>
          </cell>
          <cell r="BA1999" t="str">
            <v/>
          </cell>
          <cell r="BB1999" t="str">
            <v/>
          </cell>
          <cell r="BC1999" t="str">
            <v/>
          </cell>
        </row>
        <row r="2000">
          <cell r="AQ2000" t="str">
            <v/>
          </cell>
          <cell r="AZ2000" t="str">
            <v/>
          </cell>
          <cell r="BA2000" t="str">
            <v/>
          </cell>
          <cell r="BB2000" t="str">
            <v/>
          </cell>
          <cell r="BC2000" t="str">
            <v/>
          </cell>
        </row>
        <row r="2001">
          <cell r="AQ2001" t="str">
            <v/>
          </cell>
          <cell r="AZ2001" t="str">
            <v/>
          </cell>
          <cell r="BA2001" t="str">
            <v/>
          </cell>
          <cell r="BB2001" t="str">
            <v/>
          </cell>
          <cell r="BC2001" t="str">
            <v/>
          </cell>
        </row>
        <row r="2002">
          <cell r="AQ2002" t="str">
            <v/>
          </cell>
          <cell r="AZ2002" t="str">
            <v/>
          </cell>
          <cell r="BA2002" t="str">
            <v/>
          </cell>
          <cell r="BB2002" t="str">
            <v/>
          </cell>
          <cell r="BC2002" t="str">
            <v/>
          </cell>
        </row>
        <row r="2003">
          <cell r="AQ2003" t="str">
            <v/>
          </cell>
          <cell r="AZ2003" t="str">
            <v/>
          </cell>
          <cell r="BA2003" t="str">
            <v/>
          </cell>
          <cell r="BB2003" t="str">
            <v/>
          </cell>
          <cell r="BC2003" t="str">
            <v/>
          </cell>
        </row>
        <row r="2004">
          <cell r="AQ2004" t="str">
            <v/>
          </cell>
          <cell r="AZ2004" t="str">
            <v/>
          </cell>
          <cell r="BA2004" t="str">
            <v/>
          </cell>
          <cell r="BB2004" t="str">
            <v/>
          </cell>
          <cell r="BC2004" t="str">
            <v/>
          </cell>
        </row>
        <row r="2005">
          <cell r="AQ2005" t="str">
            <v/>
          </cell>
          <cell r="AZ2005" t="str">
            <v/>
          </cell>
          <cell r="BA2005" t="str">
            <v/>
          </cell>
          <cell r="BB2005" t="str">
            <v/>
          </cell>
          <cell r="BC2005" t="str">
            <v/>
          </cell>
        </row>
        <row r="2006">
          <cell r="AQ2006" t="str">
            <v/>
          </cell>
          <cell r="AZ2006" t="str">
            <v/>
          </cell>
          <cell r="BA2006" t="str">
            <v/>
          </cell>
          <cell r="BB2006" t="str">
            <v/>
          </cell>
          <cell r="BC2006" t="str">
            <v/>
          </cell>
        </row>
        <row r="2007">
          <cell r="AQ2007" t="str">
            <v/>
          </cell>
          <cell r="AZ2007" t="str">
            <v/>
          </cell>
          <cell r="BA2007" t="str">
            <v/>
          </cell>
          <cell r="BB2007" t="str">
            <v/>
          </cell>
          <cell r="BC2007" t="str">
            <v/>
          </cell>
        </row>
        <row r="2008">
          <cell r="AQ2008" t="str">
            <v/>
          </cell>
          <cell r="AZ2008" t="str">
            <v/>
          </cell>
          <cell r="BA2008" t="str">
            <v/>
          </cell>
          <cell r="BB2008" t="str">
            <v/>
          </cell>
          <cell r="BC2008" t="str">
            <v/>
          </cell>
        </row>
        <row r="2009">
          <cell r="AQ2009" t="str">
            <v/>
          </cell>
          <cell r="AZ2009" t="str">
            <v/>
          </cell>
          <cell r="BA2009" t="str">
            <v/>
          </cell>
          <cell r="BB2009" t="str">
            <v/>
          </cell>
          <cell r="BC2009" t="str">
            <v/>
          </cell>
        </row>
        <row r="2010">
          <cell r="AQ2010" t="str">
            <v/>
          </cell>
          <cell r="AZ2010" t="str">
            <v/>
          </cell>
          <cell r="BA2010" t="str">
            <v/>
          </cell>
          <cell r="BB2010" t="str">
            <v/>
          </cell>
          <cell r="BC2010" t="str">
            <v/>
          </cell>
        </row>
        <row r="2011">
          <cell r="AQ2011" t="str">
            <v/>
          </cell>
          <cell r="AZ2011" t="str">
            <v/>
          </cell>
          <cell r="BA2011" t="str">
            <v/>
          </cell>
          <cell r="BB2011" t="str">
            <v/>
          </cell>
          <cell r="BC2011" t="str">
            <v/>
          </cell>
        </row>
        <row r="2012">
          <cell r="AQ2012" t="str">
            <v/>
          </cell>
          <cell r="AZ2012" t="str">
            <v/>
          </cell>
          <cell r="BA2012" t="str">
            <v/>
          </cell>
          <cell r="BB2012" t="str">
            <v/>
          </cell>
          <cell r="BC2012" t="str">
            <v/>
          </cell>
        </row>
        <row r="2013">
          <cell r="AQ2013" t="str">
            <v/>
          </cell>
          <cell r="AZ2013" t="str">
            <v/>
          </cell>
          <cell r="BA2013" t="str">
            <v/>
          </cell>
          <cell r="BB2013" t="str">
            <v/>
          </cell>
          <cell r="BC2013" t="str">
            <v/>
          </cell>
        </row>
        <row r="2014">
          <cell r="AQ2014" t="str">
            <v/>
          </cell>
          <cell r="AZ2014" t="str">
            <v/>
          </cell>
          <cell r="BA2014" t="str">
            <v/>
          </cell>
          <cell r="BB2014" t="str">
            <v/>
          </cell>
          <cell r="BC2014" t="str">
            <v/>
          </cell>
        </row>
        <row r="2015">
          <cell r="AQ2015" t="str">
            <v/>
          </cell>
          <cell r="AZ2015" t="str">
            <v/>
          </cell>
          <cell r="BA2015" t="str">
            <v/>
          </cell>
          <cell r="BB2015" t="str">
            <v/>
          </cell>
          <cell r="BC2015" t="str">
            <v/>
          </cell>
        </row>
        <row r="2016">
          <cell r="AQ2016" t="str">
            <v/>
          </cell>
          <cell r="AZ2016" t="str">
            <v/>
          </cell>
          <cell r="BA2016" t="str">
            <v/>
          </cell>
          <cell r="BB2016" t="str">
            <v/>
          </cell>
          <cell r="BC2016" t="str">
            <v/>
          </cell>
        </row>
        <row r="2017">
          <cell r="AQ2017" t="str">
            <v/>
          </cell>
          <cell r="AZ2017" t="str">
            <v/>
          </cell>
          <cell r="BA2017" t="str">
            <v/>
          </cell>
          <cell r="BB2017" t="str">
            <v/>
          </cell>
          <cell r="BC2017" t="str">
            <v/>
          </cell>
        </row>
        <row r="2018">
          <cell r="AQ2018" t="str">
            <v/>
          </cell>
          <cell r="AZ2018" t="str">
            <v/>
          </cell>
          <cell r="BA2018" t="str">
            <v/>
          </cell>
          <cell r="BB2018" t="str">
            <v/>
          </cell>
          <cell r="BC2018" t="str">
            <v/>
          </cell>
        </row>
        <row r="2019">
          <cell r="AQ2019" t="str">
            <v/>
          </cell>
          <cell r="AZ2019" t="str">
            <v/>
          </cell>
          <cell r="BA2019" t="str">
            <v/>
          </cell>
          <cell r="BB2019" t="str">
            <v/>
          </cell>
          <cell r="BC2019" t="str">
            <v/>
          </cell>
        </row>
        <row r="2020">
          <cell r="AQ2020" t="str">
            <v/>
          </cell>
          <cell r="AZ2020" t="str">
            <v/>
          </cell>
          <cell r="BA2020" t="str">
            <v/>
          </cell>
          <cell r="BB2020" t="str">
            <v/>
          </cell>
          <cell r="BC2020" t="str">
            <v/>
          </cell>
        </row>
        <row r="2021">
          <cell r="AQ2021" t="str">
            <v/>
          </cell>
          <cell r="AZ2021" t="str">
            <v/>
          </cell>
          <cell r="BA2021" t="str">
            <v/>
          </cell>
          <cell r="BB2021" t="str">
            <v/>
          </cell>
          <cell r="BC2021" t="str">
            <v/>
          </cell>
        </row>
        <row r="2022">
          <cell r="AQ2022" t="str">
            <v/>
          </cell>
          <cell r="AZ2022" t="str">
            <v/>
          </cell>
          <cell r="BA2022" t="str">
            <v/>
          </cell>
          <cell r="BB2022" t="str">
            <v/>
          </cell>
          <cell r="BC2022" t="str">
            <v/>
          </cell>
        </row>
        <row r="2023">
          <cell r="AQ2023" t="str">
            <v/>
          </cell>
          <cell r="AZ2023" t="str">
            <v/>
          </cell>
          <cell r="BA2023" t="str">
            <v/>
          </cell>
          <cell r="BB2023" t="str">
            <v/>
          </cell>
          <cell r="BC2023" t="str">
            <v/>
          </cell>
        </row>
        <row r="2024">
          <cell r="AQ2024" t="str">
            <v/>
          </cell>
          <cell r="AZ2024" t="str">
            <v/>
          </cell>
          <cell r="BA2024" t="str">
            <v/>
          </cell>
          <cell r="BB2024" t="str">
            <v/>
          </cell>
          <cell r="BC2024" t="str">
            <v/>
          </cell>
        </row>
        <row r="2025">
          <cell r="AQ2025" t="str">
            <v/>
          </cell>
          <cell r="AZ2025" t="str">
            <v/>
          </cell>
          <cell r="BA2025" t="str">
            <v/>
          </cell>
          <cell r="BB2025" t="str">
            <v/>
          </cell>
          <cell r="BC2025" t="str">
            <v/>
          </cell>
        </row>
        <row r="2026">
          <cell r="AQ2026" t="str">
            <v/>
          </cell>
          <cell r="AZ2026" t="str">
            <v/>
          </cell>
          <cell r="BA2026" t="str">
            <v/>
          </cell>
          <cell r="BB2026" t="str">
            <v/>
          </cell>
          <cell r="BC2026" t="str">
            <v/>
          </cell>
        </row>
        <row r="2027">
          <cell r="AQ2027" t="str">
            <v/>
          </cell>
          <cell r="AZ2027" t="str">
            <v/>
          </cell>
          <cell r="BA2027" t="str">
            <v/>
          </cell>
          <cell r="BB2027" t="str">
            <v/>
          </cell>
          <cell r="BC2027" t="str">
            <v/>
          </cell>
        </row>
        <row r="2028">
          <cell r="AQ2028" t="str">
            <v/>
          </cell>
          <cell r="AZ2028" t="str">
            <v/>
          </cell>
          <cell r="BA2028" t="str">
            <v/>
          </cell>
          <cell r="BB2028" t="str">
            <v/>
          </cell>
          <cell r="BC2028" t="str">
            <v/>
          </cell>
        </row>
        <row r="2029">
          <cell r="AQ2029" t="str">
            <v/>
          </cell>
          <cell r="AZ2029" t="str">
            <v/>
          </cell>
          <cell r="BA2029" t="str">
            <v/>
          </cell>
          <cell r="BB2029" t="str">
            <v/>
          </cell>
          <cell r="BC2029" t="str">
            <v/>
          </cell>
        </row>
        <row r="2030">
          <cell r="AQ2030" t="str">
            <v/>
          </cell>
          <cell r="AZ2030" t="str">
            <v/>
          </cell>
          <cell r="BA2030" t="str">
            <v/>
          </cell>
          <cell r="BB2030" t="str">
            <v/>
          </cell>
          <cell r="BC2030" t="str">
            <v/>
          </cell>
        </row>
        <row r="2031">
          <cell r="AQ2031" t="str">
            <v/>
          </cell>
          <cell r="AZ2031" t="str">
            <v/>
          </cell>
          <cell r="BA2031" t="str">
            <v/>
          </cell>
          <cell r="BB2031" t="str">
            <v/>
          </cell>
          <cell r="BC2031" t="str">
            <v/>
          </cell>
        </row>
        <row r="2032">
          <cell r="AQ2032" t="str">
            <v/>
          </cell>
          <cell r="AZ2032" t="str">
            <v/>
          </cell>
          <cell r="BA2032" t="str">
            <v/>
          </cell>
          <cell r="BB2032" t="str">
            <v/>
          </cell>
          <cell r="BC2032" t="str">
            <v/>
          </cell>
        </row>
        <row r="2033">
          <cell r="AQ2033" t="str">
            <v/>
          </cell>
          <cell r="AZ2033" t="str">
            <v/>
          </cell>
          <cell r="BA2033" t="str">
            <v/>
          </cell>
          <cell r="BB2033" t="str">
            <v/>
          </cell>
          <cell r="BC2033" t="str">
            <v/>
          </cell>
        </row>
        <row r="2034">
          <cell r="AQ2034" t="str">
            <v/>
          </cell>
          <cell r="AZ2034" t="str">
            <v/>
          </cell>
          <cell r="BA2034" t="str">
            <v/>
          </cell>
          <cell r="BB2034" t="str">
            <v/>
          </cell>
          <cell r="BC2034" t="str">
            <v/>
          </cell>
        </row>
        <row r="2035">
          <cell r="AQ2035" t="str">
            <v/>
          </cell>
          <cell r="AZ2035" t="str">
            <v/>
          </cell>
          <cell r="BA2035" t="str">
            <v/>
          </cell>
          <cell r="BB2035" t="str">
            <v/>
          </cell>
          <cell r="BC2035" t="str">
            <v/>
          </cell>
        </row>
        <row r="2036">
          <cell r="AQ2036" t="str">
            <v/>
          </cell>
          <cell r="AZ2036" t="str">
            <v/>
          </cell>
          <cell r="BA2036" t="str">
            <v/>
          </cell>
          <cell r="BB2036" t="str">
            <v/>
          </cell>
          <cell r="BC2036" t="str">
            <v/>
          </cell>
        </row>
        <row r="2037">
          <cell r="AQ2037" t="str">
            <v/>
          </cell>
          <cell r="AZ2037" t="str">
            <v/>
          </cell>
          <cell r="BA2037" t="str">
            <v/>
          </cell>
          <cell r="BB2037" t="str">
            <v/>
          </cell>
          <cell r="BC2037" t="str">
            <v/>
          </cell>
        </row>
        <row r="2038">
          <cell r="AQ2038" t="str">
            <v/>
          </cell>
          <cell r="AZ2038" t="str">
            <v/>
          </cell>
          <cell r="BA2038" t="str">
            <v/>
          </cell>
          <cell r="BB2038" t="str">
            <v/>
          </cell>
          <cell r="BC2038" t="str">
            <v/>
          </cell>
        </row>
        <row r="2039">
          <cell r="AQ2039" t="str">
            <v/>
          </cell>
          <cell r="AZ2039" t="str">
            <v/>
          </cell>
          <cell r="BA2039" t="str">
            <v/>
          </cell>
          <cell r="BB2039" t="str">
            <v/>
          </cell>
          <cell r="BC2039" t="str">
            <v/>
          </cell>
        </row>
        <row r="2040">
          <cell r="AQ2040" t="str">
            <v/>
          </cell>
          <cell r="AZ2040" t="str">
            <v/>
          </cell>
          <cell r="BA2040" t="str">
            <v/>
          </cell>
          <cell r="BB2040" t="str">
            <v/>
          </cell>
          <cell r="BC2040" t="str">
            <v/>
          </cell>
        </row>
        <row r="2041">
          <cell r="AQ2041" t="str">
            <v/>
          </cell>
          <cell r="AZ2041" t="str">
            <v/>
          </cell>
          <cell r="BA2041" t="str">
            <v/>
          </cell>
          <cell r="BB2041" t="str">
            <v/>
          </cell>
          <cell r="BC2041" t="str">
            <v/>
          </cell>
        </row>
        <row r="2042">
          <cell r="AQ2042" t="str">
            <v/>
          </cell>
          <cell r="AZ2042" t="str">
            <v/>
          </cell>
          <cell r="BA2042" t="str">
            <v/>
          </cell>
          <cell r="BB2042" t="str">
            <v/>
          </cell>
          <cell r="BC2042" t="str">
            <v/>
          </cell>
        </row>
        <row r="2043">
          <cell r="AQ2043" t="str">
            <v/>
          </cell>
          <cell r="AZ2043" t="str">
            <v/>
          </cell>
          <cell r="BA2043" t="str">
            <v/>
          </cell>
          <cell r="BB2043" t="str">
            <v/>
          </cell>
          <cell r="BC2043" t="str">
            <v/>
          </cell>
        </row>
        <row r="2044">
          <cell r="AQ2044" t="str">
            <v/>
          </cell>
          <cell r="AZ2044" t="str">
            <v/>
          </cell>
          <cell r="BA2044" t="str">
            <v/>
          </cell>
          <cell r="BB2044" t="str">
            <v/>
          </cell>
          <cell r="BC2044" t="str">
            <v/>
          </cell>
        </row>
        <row r="2045">
          <cell r="AQ2045" t="str">
            <v/>
          </cell>
          <cell r="AZ2045" t="str">
            <v/>
          </cell>
          <cell r="BA2045" t="str">
            <v/>
          </cell>
          <cell r="BB2045" t="str">
            <v/>
          </cell>
          <cell r="BC2045" t="str">
            <v/>
          </cell>
        </row>
        <row r="2046">
          <cell r="AQ2046" t="str">
            <v/>
          </cell>
          <cell r="AZ2046" t="str">
            <v/>
          </cell>
          <cell r="BA2046" t="str">
            <v/>
          </cell>
          <cell r="BB2046" t="str">
            <v/>
          </cell>
          <cell r="BC2046" t="str">
            <v/>
          </cell>
        </row>
        <row r="2047">
          <cell r="AQ2047" t="str">
            <v/>
          </cell>
          <cell r="AZ2047" t="str">
            <v/>
          </cell>
          <cell r="BA2047" t="str">
            <v/>
          </cell>
          <cell r="BB2047" t="str">
            <v/>
          </cell>
          <cell r="BC2047" t="str">
            <v/>
          </cell>
        </row>
        <row r="2048">
          <cell r="AQ2048" t="str">
            <v/>
          </cell>
          <cell r="AZ2048" t="str">
            <v/>
          </cell>
          <cell r="BA2048" t="str">
            <v/>
          </cell>
          <cell r="BB2048" t="str">
            <v/>
          </cell>
          <cell r="BC2048" t="str">
            <v/>
          </cell>
        </row>
        <row r="2049">
          <cell r="AQ2049" t="str">
            <v/>
          </cell>
          <cell r="AZ2049" t="str">
            <v/>
          </cell>
          <cell r="BA2049" t="str">
            <v/>
          </cell>
          <cell r="BB2049" t="str">
            <v/>
          </cell>
          <cell r="BC2049" t="str">
            <v/>
          </cell>
        </row>
        <row r="2050">
          <cell r="AQ2050" t="str">
            <v/>
          </cell>
          <cell r="AZ2050" t="str">
            <v/>
          </cell>
          <cell r="BA2050" t="str">
            <v/>
          </cell>
          <cell r="BB2050" t="str">
            <v/>
          </cell>
          <cell r="BC2050" t="str">
            <v/>
          </cell>
        </row>
        <row r="2051">
          <cell r="AQ2051" t="str">
            <v/>
          </cell>
          <cell r="AZ2051" t="str">
            <v/>
          </cell>
          <cell r="BA2051" t="str">
            <v/>
          </cell>
          <cell r="BB2051" t="str">
            <v/>
          </cell>
          <cell r="BC2051" t="str">
            <v/>
          </cell>
        </row>
        <row r="2052">
          <cell r="AQ2052" t="str">
            <v/>
          </cell>
          <cell r="AZ2052" t="str">
            <v/>
          </cell>
          <cell r="BA2052" t="str">
            <v/>
          </cell>
          <cell r="BB2052" t="str">
            <v/>
          </cell>
          <cell r="BC2052" t="str">
            <v/>
          </cell>
        </row>
        <row r="2053">
          <cell r="AQ2053" t="str">
            <v/>
          </cell>
          <cell r="AZ2053" t="str">
            <v/>
          </cell>
          <cell r="BA2053" t="str">
            <v/>
          </cell>
          <cell r="BB2053" t="str">
            <v/>
          </cell>
          <cell r="BC2053" t="str">
            <v/>
          </cell>
        </row>
        <row r="2054">
          <cell r="AQ2054" t="str">
            <v/>
          </cell>
          <cell r="AZ2054" t="str">
            <v/>
          </cell>
          <cell r="BA2054" t="str">
            <v/>
          </cell>
          <cell r="BB2054" t="str">
            <v/>
          </cell>
          <cell r="BC2054" t="str">
            <v/>
          </cell>
        </row>
        <row r="2055">
          <cell r="AQ2055" t="str">
            <v/>
          </cell>
          <cell r="AZ2055" t="str">
            <v/>
          </cell>
          <cell r="BA2055" t="str">
            <v/>
          </cell>
          <cell r="BB2055" t="str">
            <v/>
          </cell>
          <cell r="BC2055" t="str">
            <v/>
          </cell>
        </row>
        <row r="2056">
          <cell r="AQ2056" t="str">
            <v/>
          </cell>
          <cell r="AZ2056" t="str">
            <v/>
          </cell>
          <cell r="BA2056" t="str">
            <v/>
          </cell>
          <cell r="BB2056" t="str">
            <v/>
          </cell>
          <cell r="BC2056" t="str">
            <v/>
          </cell>
        </row>
        <row r="2057">
          <cell r="AQ2057" t="str">
            <v/>
          </cell>
          <cell r="AZ2057" t="str">
            <v/>
          </cell>
          <cell r="BA2057" t="str">
            <v/>
          </cell>
          <cell r="BB2057" t="str">
            <v/>
          </cell>
          <cell r="BC2057" t="str">
            <v/>
          </cell>
        </row>
        <row r="2058">
          <cell r="AQ2058" t="str">
            <v/>
          </cell>
          <cell r="AZ2058" t="str">
            <v/>
          </cell>
          <cell r="BA2058" t="str">
            <v/>
          </cell>
          <cell r="BB2058" t="str">
            <v/>
          </cell>
          <cell r="BC2058" t="str">
            <v/>
          </cell>
        </row>
        <row r="2059">
          <cell r="AQ2059" t="str">
            <v/>
          </cell>
          <cell r="AZ2059" t="str">
            <v/>
          </cell>
          <cell r="BA2059" t="str">
            <v/>
          </cell>
          <cell r="BB2059" t="str">
            <v/>
          </cell>
          <cell r="BC2059" t="str">
            <v/>
          </cell>
        </row>
        <row r="2060">
          <cell r="AQ2060" t="str">
            <v/>
          </cell>
          <cell r="AZ2060" t="str">
            <v/>
          </cell>
          <cell r="BA2060" t="str">
            <v/>
          </cell>
          <cell r="BB2060" t="str">
            <v/>
          </cell>
          <cell r="BC2060" t="str">
            <v/>
          </cell>
        </row>
        <row r="2061">
          <cell r="AQ2061" t="str">
            <v/>
          </cell>
          <cell r="AZ2061" t="str">
            <v/>
          </cell>
          <cell r="BA2061" t="str">
            <v/>
          </cell>
          <cell r="BB2061" t="str">
            <v/>
          </cell>
          <cell r="BC2061" t="str">
            <v/>
          </cell>
        </row>
        <row r="2062">
          <cell r="AQ2062" t="str">
            <v/>
          </cell>
          <cell r="AZ2062" t="str">
            <v/>
          </cell>
          <cell r="BA2062" t="str">
            <v/>
          </cell>
          <cell r="BB2062" t="str">
            <v/>
          </cell>
          <cell r="BC2062" t="str">
            <v/>
          </cell>
        </row>
        <row r="2063">
          <cell r="AQ2063" t="str">
            <v/>
          </cell>
          <cell r="AZ2063" t="str">
            <v/>
          </cell>
          <cell r="BA2063" t="str">
            <v/>
          </cell>
          <cell r="BB2063" t="str">
            <v/>
          </cell>
          <cell r="BC2063" t="str">
            <v/>
          </cell>
        </row>
        <row r="2064">
          <cell r="AQ2064" t="str">
            <v/>
          </cell>
          <cell r="AZ2064" t="str">
            <v/>
          </cell>
          <cell r="BA2064" t="str">
            <v/>
          </cell>
          <cell r="BB2064" t="str">
            <v/>
          </cell>
          <cell r="BC2064" t="str">
            <v/>
          </cell>
        </row>
        <row r="2065">
          <cell r="AQ2065" t="str">
            <v/>
          </cell>
          <cell r="AZ2065" t="str">
            <v/>
          </cell>
          <cell r="BA2065" t="str">
            <v/>
          </cell>
          <cell r="BB2065" t="str">
            <v/>
          </cell>
          <cell r="BC2065" t="str">
            <v/>
          </cell>
        </row>
        <row r="2066">
          <cell r="AQ2066" t="str">
            <v/>
          </cell>
          <cell r="AZ2066" t="str">
            <v/>
          </cell>
          <cell r="BA2066" t="str">
            <v/>
          </cell>
          <cell r="BB2066" t="str">
            <v/>
          </cell>
          <cell r="BC2066" t="str">
            <v/>
          </cell>
        </row>
        <row r="2067">
          <cell r="AQ2067" t="str">
            <v/>
          </cell>
          <cell r="AZ2067" t="str">
            <v/>
          </cell>
          <cell r="BA2067" t="str">
            <v/>
          </cell>
          <cell r="BB2067" t="str">
            <v/>
          </cell>
          <cell r="BC2067" t="str">
            <v/>
          </cell>
        </row>
        <row r="2068">
          <cell r="AQ2068" t="str">
            <v/>
          </cell>
          <cell r="AZ2068" t="str">
            <v/>
          </cell>
          <cell r="BA2068" t="str">
            <v/>
          </cell>
          <cell r="BB2068" t="str">
            <v/>
          </cell>
          <cell r="BC2068" t="str">
            <v/>
          </cell>
        </row>
        <row r="2069">
          <cell r="AQ2069" t="str">
            <v/>
          </cell>
          <cell r="AZ2069" t="str">
            <v/>
          </cell>
          <cell r="BA2069" t="str">
            <v/>
          </cell>
          <cell r="BB2069" t="str">
            <v/>
          </cell>
          <cell r="BC2069" t="str">
            <v/>
          </cell>
        </row>
        <row r="2070">
          <cell r="AQ2070" t="str">
            <v/>
          </cell>
          <cell r="AZ2070" t="str">
            <v/>
          </cell>
          <cell r="BA2070" t="str">
            <v/>
          </cell>
          <cell r="BB2070" t="str">
            <v/>
          </cell>
          <cell r="BC2070" t="str">
            <v/>
          </cell>
        </row>
        <row r="2071">
          <cell r="AQ2071" t="str">
            <v/>
          </cell>
          <cell r="AZ2071" t="str">
            <v/>
          </cell>
          <cell r="BA2071" t="str">
            <v/>
          </cell>
          <cell r="BB2071" t="str">
            <v/>
          </cell>
          <cell r="BC2071" t="str">
            <v/>
          </cell>
        </row>
        <row r="2072">
          <cell r="AQ2072" t="str">
            <v/>
          </cell>
          <cell r="AZ2072" t="str">
            <v/>
          </cell>
          <cell r="BA2072" t="str">
            <v/>
          </cell>
          <cell r="BB2072" t="str">
            <v/>
          </cell>
          <cell r="BC2072" t="str">
            <v/>
          </cell>
        </row>
        <row r="2073">
          <cell r="AQ2073" t="str">
            <v/>
          </cell>
          <cell r="AZ2073" t="str">
            <v/>
          </cell>
          <cell r="BA2073" t="str">
            <v/>
          </cell>
          <cell r="BB2073" t="str">
            <v/>
          </cell>
          <cell r="BC2073" t="str">
            <v/>
          </cell>
        </row>
        <row r="2074">
          <cell r="AQ2074" t="str">
            <v/>
          </cell>
          <cell r="AZ2074" t="str">
            <v/>
          </cell>
          <cell r="BA2074" t="str">
            <v/>
          </cell>
          <cell r="BB2074" t="str">
            <v/>
          </cell>
          <cell r="BC2074" t="str">
            <v/>
          </cell>
        </row>
        <row r="2075">
          <cell r="AQ2075" t="str">
            <v/>
          </cell>
          <cell r="AZ2075" t="str">
            <v/>
          </cell>
          <cell r="BA2075" t="str">
            <v/>
          </cell>
          <cell r="BB2075" t="str">
            <v/>
          </cell>
          <cell r="BC2075" t="str">
            <v/>
          </cell>
        </row>
        <row r="2076">
          <cell r="AQ2076" t="str">
            <v/>
          </cell>
          <cell r="AZ2076" t="str">
            <v/>
          </cell>
          <cell r="BA2076" t="str">
            <v/>
          </cell>
          <cell r="BB2076" t="str">
            <v/>
          </cell>
          <cell r="BC2076" t="str">
            <v/>
          </cell>
        </row>
        <row r="2077">
          <cell r="AQ2077" t="str">
            <v/>
          </cell>
          <cell r="AZ2077" t="str">
            <v/>
          </cell>
          <cell r="BA2077" t="str">
            <v/>
          </cell>
          <cell r="BB2077" t="str">
            <v/>
          </cell>
          <cell r="BC2077" t="str">
            <v/>
          </cell>
        </row>
        <row r="2078">
          <cell r="AQ2078" t="str">
            <v/>
          </cell>
          <cell r="AZ2078" t="str">
            <v/>
          </cell>
          <cell r="BA2078" t="str">
            <v/>
          </cell>
          <cell r="BB2078" t="str">
            <v/>
          </cell>
          <cell r="BC2078" t="str">
            <v/>
          </cell>
        </row>
        <row r="2079">
          <cell r="AQ2079" t="str">
            <v/>
          </cell>
          <cell r="AZ2079" t="str">
            <v/>
          </cell>
          <cell r="BA2079" t="str">
            <v/>
          </cell>
          <cell r="BB2079" t="str">
            <v/>
          </cell>
          <cell r="BC2079" t="str">
            <v/>
          </cell>
        </row>
        <row r="2080">
          <cell r="AQ2080" t="str">
            <v/>
          </cell>
          <cell r="AZ2080" t="str">
            <v/>
          </cell>
          <cell r="BA2080" t="str">
            <v/>
          </cell>
          <cell r="BB2080" t="str">
            <v/>
          </cell>
          <cell r="BC2080" t="str">
            <v/>
          </cell>
        </row>
        <row r="2081">
          <cell r="AQ2081" t="str">
            <v/>
          </cell>
          <cell r="AZ2081" t="str">
            <v/>
          </cell>
          <cell r="BA2081" t="str">
            <v/>
          </cell>
          <cell r="BB2081" t="str">
            <v/>
          </cell>
          <cell r="BC2081" t="str">
            <v/>
          </cell>
        </row>
        <row r="2082">
          <cell r="AQ2082" t="str">
            <v/>
          </cell>
          <cell r="AZ2082" t="str">
            <v/>
          </cell>
          <cell r="BA2082" t="str">
            <v/>
          </cell>
          <cell r="BB2082" t="str">
            <v/>
          </cell>
          <cell r="BC2082" t="str">
            <v/>
          </cell>
        </row>
        <row r="2083">
          <cell r="AQ2083" t="str">
            <v/>
          </cell>
          <cell r="AZ2083" t="str">
            <v/>
          </cell>
          <cell r="BA2083" t="str">
            <v/>
          </cell>
          <cell r="BB2083" t="str">
            <v/>
          </cell>
          <cell r="BC2083" t="str">
            <v/>
          </cell>
        </row>
        <row r="2084">
          <cell r="AQ2084" t="str">
            <v/>
          </cell>
          <cell r="AZ2084" t="str">
            <v/>
          </cell>
          <cell r="BA2084" t="str">
            <v/>
          </cell>
          <cell r="BB2084" t="str">
            <v/>
          </cell>
          <cell r="BC2084" t="str">
            <v/>
          </cell>
        </row>
        <row r="2085">
          <cell r="AQ2085" t="str">
            <v/>
          </cell>
          <cell r="AZ2085" t="str">
            <v/>
          </cell>
          <cell r="BA2085" t="str">
            <v/>
          </cell>
          <cell r="BB2085" t="str">
            <v/>
          </cell>
          <cell r="BC2085" t="str">
            <v/>
          </cell>
        </row>
        <row r="2086">
          <cell r="AQ2086" t="str">
            <v/>
          </cell>
          <cell r="AZ2086" t="str">
            <v/>
          </cell>
          <cell r="BA2086" t="str">
            <v/>
          </cell>
          <cell r="BB2086" t="str">
            <v/>
          </cell>
          <cell r="BC2086" t="str">
            <v/>
          </cell>
        </row>
        <row r="2087">
          <cell r="AQ2087" t="str">
            <v/>
          </cell>
          <cell r="AZ2087" t="str">
            <v/>
          </cell>
          <cell r="BA2087" t="str">
            <v/>
          </cell>
          <cell r="BB2087" t="str">
            <v/>
          </cell>
          <cell r="BC2087" t="str">
            <v/>
          </cell>
        </row>
        <row r="2088">
          <cell r="AQ2088" t="str">
            <v/>
          </cell>
          <cell r="AZ2088" t="str">
            <v/>
          </cell>
          <cell r="BA2088" t="str">
            <v/>
          </cell>
          <cell r="BB2088" t="str">
            <v/>
          </cell>
          <cell r="BC2088" t="str">
            <v/>
          </cell>
        </row>
        <row r="2089">
          <cell r="AQ2089" t="str">
            <v/>
          </cell>
          <cell r="AZ2089" t="str">
            <v/>
          </cell>
          <cell r="BA2089" t="str">
            <v/>
          </cell>
          <cell r="BB2089" t="str">
            <v/>
          </cell>
          <cell r="BC2089" t="str">
            <v/>
          </cell>
        </row>
        <row r="2090">
          <cell r="AQ2090" t="str">
            <v/>
          </cell>
          <cell r="AZ2090" t="str">
            <v/>
          </cell>
          <cell r="BA2090" t="str">
            <v/>
          </cell>
          <cell r="BB2090" t="str">
            <v/>
          </cell>
          <cell r="BC2090" t="str">
            <v/>
          </cell>
        </row>
        <row r="2091">
          <cell r="AQ2091" t="str">
            <v/>
          </cell>
          <cell r="AZ2091" t="str">
            <v/>
          </cell>
          <cell r="BA2091" t="str">
            <v/>
          </cell>
          <cell r="BB2091" t="str">
            <v/>
          </cell>
          <cell r="BC2091" t="str">
            <v/>
          </cell>
        </row>
        <row r="2092">
          <cell r="AQ2092" t="str">
            <v/>
          </cell>
          <cell r="AZ2092" t="str">
            <v/>
          </cell>
          <cell r="BA2092" t="str">
            <v/>
          </cell>
          <cell r="BB2092" t="str">
            <v/>
          </cell>
          <cell r="BC2092" t="str">
            <v/>
          </cell>
        </row>
        <row r="2093">
          <cell r="AQ2093" t="str">
            <v/>
          </cell>
          <cell r="AZ2093" t="str">
            <v/>
          </cell>
          <cell r="BA2093" t="str">
            <v/>
          </cell>
          <cell r="BB2093" t="str">
            <v/>
          </cell>
          <cell r="BC2093" t="str">
            <v/>
          </cell>
        </row>
        <row r="2094">
          <cell r="AQ2094" t="str">
            <v/>
          </cell>
          <cell r="AZ2094" t="str">
            <v/>
          </cell>
          <cell r="BA2094" t="str">
            <v/>
          </cell>
          <cell r="BB2094" t="str">
            <v/>
          </cell>
          <cell r="BC2094" t="str">
            <v/>
          </cell>
        </row>
        <row r="2095">
          <cell r="AQ2095" t="str">
            <v/>
          </cell>
          <cell r="AZ2095" t="str">
            <v/>
          </cell>
          <cell r="BA2095" t="str">
            <v/>
          </cell>
          <cell r="BB2095" t="str">
            <v/>
          </cell>
          <cell r="BC2095" t="str">
            <v/>
          </cell>
        </row>
        <row r="2096">
          <cell r="AQ2096" t="str">
            <v/>
          </cell>
          <cell r="AZ2096" t="str">
            <v/>
          </cell>
          <cell r="BA2096" t="str">
            <v/>
          </cell>
          <cell r="BB2096" t="str">
            <v/>
          </cell>
          <cell r="BC2096" t="str">
            <v/>
          </cell>
        </row>
        <row r="2097">
          <cell r="AQ2097" t="str">
            <v/>
          </cell>
          <cell r="AZ2097" t="str">
            <v/>
          </cell>
          <cell r="BA2097" t="str">
            <v/>
          </cell>
          <cell r="BB2097" t="str">
            <v/>
          </cell>
          <cell r="BC2097" t="str">
            <v/>
          </cell>
        </row>
        <row r="2098">
          <cell r="AQ2098" t="str">
            <v/>
          </cell>
          <cell r="AZ2098" t="str">
            <v/>
          </cell>
          <cell r="BA2098" t="str">
            <v/>
          </cell>
          <cell r="BB2098" t="str">
            <v/>
          </cell>
          <cell r="BC2098" t="str">
            <v/>
          </cell>
        </row>
        <row r="2099">
          <cell r="AQ2099" t="str">
            <v/>
          </cell>
          <cell r="AZ2099" t="str">
            <v/>
          </cell>
          <cell r="BA2099" t="str">
            <v/>
          </cell>
          <cell r="BB2099" t="str">
            <v/>
          </cell>
          <cell r="BC2099" t="str">
            <v/>
          </cell>
        </row>
        <row r="2100">
          <cell r="AQ2100" t="str">
            <v/>
          </cell>
          <cell r="AZ2100" t="str">
            <v/>
          </cell>
          <cell r="BA2100" t="str">
            <v/>
          </cell>
          <cell r="BB2100" t="str">
            <v/>
          </cell>
          <cell r="BC2100" t="str">
            <v/>
          </cell>
        </row>
        <row r="2101">
          <cell r="AQ2101" t="str">
            <v/>
          </cell>
          <cell r="AZ2101" t="str">
            <v/>
          </cell>
          <cell r="BA2101" t="str">
            <v/>
          </cell>
          <cell r="BB2101" t="str">
            <v/>
          </cell>
          <cell r="BC2101" t="str">
            <v/>
          </cell>
        </row>
        <row r="2102">
          <cell r="AQ2102" t="str">
            <v/>
          </cell>
          <cell r="AZ2102" t="str">
            <v/>
          </cell>
          <cell r="BA2102" t="str">
            <v/>
          </cell>
          <cell r="BB2102" t="str">
            <v/>
          </cell>
          <cell r="BC2102" t="str">
            <v/>
          </cell>
        </row>
        <row r="2103">
          <cell r="AQ2103" t="str">
            <v/>
          </cell>
          <cell r="AZ2103" t="str">
            <v/>
          </cell>
          <cell r="BA2103" t="str">
            <v/>
          </cell>
          <cell r="BB2103" t="str">
            <v/>
          </cell>
          <cell r="BC2103" t="str">
            <v/>
          </cell>
        </row>
        <row r="2104">
          <cell r="AQ2104" t="str">
            <v/>
          </cell>
          <cell r="AZ2104" t="str">
            <v/>
          </cell>
          <cell r="BA2104" t="str">
            <v/>
          </cell>
          <cell r="BB2104" t="str">
            <v/>
          </cell>
          <cell r="BC2104" t="str">
            <v/>
          </cell>
        </row>
        <row r="2105">
          <cell r="AQ2105" t="str">
            <v/>
          </cell>
          <cell r="AZ2105" t="str">
            <v/>
          </cell>
          <cell r="BA2105" t="str">
            <v/>
          </cell>
          <cell r="BB2105" t="str">
            <v/>
          </cell>
          <cell r="BC2105" t="str">
            <v/>
          </cell>
        </row>
        <row r="2106">
          <cell r="AQ2106" t="str">
            <v/>
          </cell>
          <cell r="AZ2106" t="str">
            <v/>
          </cell>
          <cell r="BA2106" t="str">
            <v/>
          </cell>
          <cell r="BB2106" t="str">
            <v/>
          </cell>
          <cell r="BC2106" t="str">
            <v/>
          </cell>
        </row>
        <row r="2107">
          <cell r="AQ2107" t="str">
            <v/>
          </cell>
          <cell r="AZ2107" t="str">
            <v/>
          </cell>
          <cell r="BA2107" t="str">
            <v/>
          </cell>
          <cell r="BB2107" t="str">
            <v/>
          </cell>
          <cell r="BC2107" t="str">
            <v/>
          </cell>
        </row>
        <row r="2108">
          <cell r="AQ2108" t="str">
            <v/>
          </cell>
          <cell r="AZ2108" t="str">
            <v/>
          </cell>
          <cell r="BA2108" t="str">
            <v/>
          </cell>
          <cell r="BB2108" t="str">
            <v/>
          </cell>
          <cell r="BC2108" t="str">
            <v/>
          </cell>
        </row>
        <row r="2109">
          <cell r="AQ2109" t="str">
            <v/>
          </cell>
          <cell r="AZ2109" t="str">
            <v/>
          </cell>
          <cell r="BA2109" t="str">
            <v/>
          </cell>
          <cell r="BB2109" t="str">
            <v/>
          </cell>
          <cell r="BC2109" t="str">
            <v/>
          </cell>
        </row>
        <row r="2110">
          <cell r="AQ2110" t="str">
            <v/>
          </cell>
          <cell r="AZ2110" t="str">
            <v/>
          </cell>
          <cell r="BA2110" t="str">
            <v/>
          </cell>
          <cell r="BB2110" t="str">
            <v/>
          </cell>
          <cell r="BC2110" t="str">
            <v/>
          </cell>
        </row>
        <row r="2111">
          <cell r="AQ2111" t="str">
            <v/>
          </cell>
          <cell r="AZ2111" t="str">
            <v/>
          </cell>
          <cell r="BA2111" t="str">
            <v/>
          </cell>
          <cell r="BB2111" t="str">
            <v/>
          </cell>
          <cell r="BC2111" t="str">
            <v/>
          </cell>
        </row>
        <row r="2112">
          <cell r="AQ2112" t="str">
            <v/>
          </cell>
          <cell r="AZ2112" t="str">
            <v/>
          </cell>
          <cell r="BA2112" t="str">
            <v/>
          </cell>
          <cell r="BB2112" t="str">
            <v/>
          </cell>
          <cell r="BC2112" t="str">
            <v/>
          </cell>
        </row>
        <row r="2113">
          <cell r="AQ2113" t="str">
            <v/>
          </cell>
          <cell r="AZ2113" t="str">
            <v/>
          </cell>
          <cell r="BA2113" t="str">
            <v/>
          </cell>
          <cell r="BB2113" t="str">
            <v/>
          </cell>
          <cell r="BC2113" t="str">
            <v/>
          </cell>
        </row>
        <row r="2114">
          <cell r="AQ2114" t="str">
            <v/>
          </cell>
          <cell r="AZ2114" t="str">
            <v/>
          </cell>
          <cell r="BA2114" t="str">
            <v/>
          </cell>
          <cell r="BB2114" t="str">
            <v/>
          </cell>
          <cell r="BC2114" t="str">
            <v/>
          </cell>
        </row>
        <row r="2115">
          <cell r="AQ2115" t="str">
            <v/>
          </cell>
          <cell r="AZ2115" t="str">
            <v/>
          </cell>
          <cell r="BA2115" t="str">
            <v/>
          </cell>
          <cell r="BB2115" t="str">
            <v/>
          </cell>
          <cell r="BC2115" t="str">
            <v/>
          </cell>
        </row>
        <row r="2116">
          <cell r="AQ2116" t="str">
            <v/>
          </cell>
          <cell r="AZ2116" t="str">
            <v/>
          </cell>
          <cell r="BA2116" t="str">
            <v/>
          </cell>
          <cell r="BB2116" t="str">
            <v/>
          </cell>
          <cell r="BC2116" t="str">
            <v/>
          </cell>
        </row>
        <row r="2117">
          <cell r="AQ2117" t="str">
            <v/>
          </cell>
          <cell r="AZ2117" t="str">
            <v/>
          </cell>
          <cell r="BA2117" t="str">
            <v/>
          </cell>
          <cell r="BB2117" t="str">
            <v/>
          </cell>
          <cell r="BC2117" t="str">
            <v/>
          </cell>
        </row>
        <row r="2118">
          <cell r="AQ2118" t="str">
            <v/>
          </cell>
          <cell r="AZ2118" t="str">
            <v/>
          </cell>
          <cell r="BA2118" t="str">
            <v/>
          </cell>
          <cell r="BB2118" t="str">
            <v/>
          </cell>
          <cell r="BC2118" t="str">
            <v/>
          </cell>
        </row>
        <row r="2119">
          <cell r="AQ2119" t="str">
            <v/>
          </cell>
          <cell r="AZ2119" t="str">
            <v/>
          </cell>
          <cell r="BA2119" t="str">
            <v/>
          </cell>
          <cell r="BB2119" t="str">
            <v/>
          </cell>
          <cell r="BC2119" t="str">
            <v/>
          </cell>
        </row>
        <row r="2120">
          <cell r="AQ2120" t="str">
            <v/>
          </cell>
          <cell r="AZ2120" t="str">
            <v/>
          </cell>
          <cell r="BA2120" t="str">
            <v/>
          </cell>
          <cell r="BB2120" t="str">
            <v/>
          </cell>
          <cell r="BC2120" t="str">
            <v/>
          </cell>
        </row>
        <row r="2121">
          <cell r="AQ2121" t="str">
            <v/>
          </cell>
          <cell r="AZ2121" t="str">
            <v/>
          </cell>
          <cell r="BA2121" t="str">
            <v/>
          </cell>
          <cell r="BB2121" t="str">
            <v/>
          </cell>
          <cell r="BC2121" t="str">
            <v/>
          </cell>
        </row>
        <row r="2122">
          <cell r="AQ2122" t="str">
            <v/>
          </cell>
          <cell r="AZ2122" t="str">
            <v/>
          </cell>
          <cell r="BA2122" t="str">
            <v/>
          </cell>
          <cell r="BB2122" t="str">
            <v/>
          </cell>
          <cell r="BC2122" t="str">
            <v/>
          </cell>
        </row>
        <row r="2123">
          <cell r="AQ2123" t="str">
            <v/>
          </cell>
          <cell r="AZ2123" t="str">
            <v/>
          </cell>
          <cell r="BA2123" t="str">
            <v/>
          </cell>
          <cell r="BB2123" t="str">
            <v/>
          </cell>
          <cell r="BC2123" t="str">
            <v/>
          </cell>
        </row>
        <row r="2124">
          <cell r="AQ2124" t="str">
            <v/>
          </cell>
          <cell r="AZ2124" t="str">
            <v/>
          </cell>
          <cell r="BA2124" t="str">
            <v/>
          </cell>
          <cell r="BB2124" t="str">
            <v/>
          </cell>
          <cell r="BC2124" t="str">
            <v/>
          </cell>
        </row>
        <row r="2125">
          <cell r="AQ2125" t="str">
            <v/>
          </cell>
          <cell r="AZ2125" t="str">
            <v/>
          </cell>
          <cell r="BA2125" t="str">
            <v/>
          </cell>
          <cell r="BB2125" t="str">
            <v/>
          </cell>
          <cell r="BC2125" t="str">
            <v/>
          </cell>
        </row>
        <row r="2126">
          <cell r="AQ2126" t="str">
            <v/>
          </cell>
          <cell r="AZ2126" t="str">
            <v/>
          </cell>
          <cell r="BA2126" t="str">
            <v/>
          </cell>
          <cell r="BB2126" t="str">
            <v/>
          </cell>
          <cell r="BC2126" t="str">
            <v/>
          </cell>
        </row>
        <row r="2127">
          <cell r="AQ2127" t="str">
            <v/>
          </cell>
          <cell r="AZ2127" t="str">
            <v/>
          </cell>
          <cell r="BA2127" t="str">
            <v/>
          </cell>
          <cell r="BB2127" t="str">
            <v/>
          </cell>
          <cell r="BC2127" t="str">
            <v/>
          </cell>
        </row>
        <row r="2128">
          <cell r="AQ2128" t="str">
            <v/>
          </cell>
          <cell r="AZ2128" t="str">
            <v/>
          </cell>
          <cell r="BA2128" t="str">
            <v/>
          </cell>
          <cell r="BB2128" t="str">
            <v/>
          </cell>
          <cell r="BC2128" t="str">
            <v/>
          </cell>
        </row>
        <row r="2129">
          <cell r="AQ2129" t="str">
            <v/>
          </cell>
          <cell r="AZ2129" t="str">
            <v/>
          </cell>
          <cell r="BA2129" t="str">
            <v/>
          </cell>
          <cell r="BB2129" t="str">
            <v/>
          </cell>
          <cell r="BC2129" t="str">
            <v/>
          </cell>
        </row>
        <row r="2130">
          <cell r="AQ2130" t="str">
            <v/>
          </cell>
          <cell r="AZ2130" t="str">
            <v/>
          </cell>
          <cell r="BA2130" t="str">
            <v/>
          </cell>
          <cell r="BB2130" t="str">
            <v/>
          </cell>
          <cell r="BC2130" t="str">
            <v/>
          </cell>
        </row>
        <row r="2131">
          <cell r="AQ2131" t="str">
            <v/>
          </cell>
          <cell r="AZ2131" t="str">
            <v/>
          </cell>
          <cell r="BA2131" t="str">
            <v/>
          </cell>
          <cell r="BB2131" t="str">
            <v/>
          </cell>
          <cell r="BC2131" t="str">
            <v/>
          </cell>
        </row>
        <row r="2132">
          <cell r="AQ2132" t="str">
            <v/>
          </cell>
          <cell r="AZ2132" t="str">
            <v/>
          </cell>
          <cell r="BA2132" t="str">
            <v/>
          </cell>
          <cell r="BB2132" t="str">
            <v/>
          </cell>
          <cell r="BC2132" t="str">
            <v/>
          </cell>
        </row>
        <row r="2133">
          <cell r="AQ2133" t="str">
            <v/>
          </cell>
          <cell r="AZ2133" t="str">
            <v/>
          </cell>
          <cell r="BA2133" t="str">
            <v/>
          </cell>
          <cell r="BB2133" t="str">
            <v/>
          </cell>
          <cell r="BC2133" t="str">
            <v/>
          </cell>
        </row>
        <row r="2134">
          <cell r="AQ2134" t="str">
            <v/>
          </cell>
          <cell r="AZ2134" t="str">
            <v/>
          </cell>
          <cell r="BA2134" t="str">
            <v/>
          </cell>
          <cell r="BB2134" t="str">
            <v/>
          </cell>
          <cell r="BC2134" t="str">
            <v/>
          </cell>
        </row>
        <row r="2135">
          <cell r="AQ2135" t="str">
            <v/>
          </cell>
          <cell r="AZ2135" t="str">
            <v/>
          </cell>
          <cell r="BA2135" t="str">
            <v/>
          </cell>
          <cell r="BB2135" t="str">
            <v/>
          </cell>
          <cell r="BC2135" t="str">
            <v/>
          </cell>
        </row>
        <row r="2136">
          <cell r="AQ2136" t="str">
            <v/>
          </cell>
          <cell r="AZ2136" t="str">
            <v/>
          </cell>
          <cell r="BA2136" t="str">
            <v/>
          </cell>
          <cell r="BB2136" t="str">
            <v/>
          </cell>
          <cell r="BC2136" t="str">
            <v/>
          </cell>
        </row>
        <row r="2137">
          <cell r="AQ2137" t="str">
            <v/>
          </cell>
          <cell r="AZ2137" t="str">
            <v/>
          </cell>
          <cell r="BA2137" t="str">
            <v/>
          </cell>
          <cell r="BB2137" t="str">
            <v/>
          </cell>
          <cell r="BC2137" t="str">
            <v/>
          </cell>
        </row>
        <row r="2138">
          <cell r="AQ2138" t="str">
            <v/>
          </cell>
          <cell r="AZ2138" t="str">
            <v/>
          </cell>
          <cell r="BA2138" t="str">
            <v/>
          </cell>
          <cell r="BB2138" t="str">
            <v/>
          </cell>
          <cell r="BC2138" t="str">
            <v/>
          </cell>
        </row>
        <row r="2139">
          <cell r="AQ2139" t="str">
            <v/>
          </cell>
          <cell r="AZ2139" t="str">
            <v/>
          </cell>
          <cell r="BA2139" t="str">
            <v/>
          </cell>
          <cell r="BB2139" t="str">
            <v/>
          </cell>
          <cell r="BC2139" t="str">
            <v/>
          </cell>
        </row>
        <row r="2140">
          <cell r="AQ2140" t="str">
            <v/>
          </cell>
          <cell r="AZ2140" t="str">
            <v/>
          </cell>
          <cell r="BA2140" t="str">
            <v/>
          </cell>
          <cell r="BB2140" t="str">
            <v/>
          </cell>
          <cell r="BC2140" t="str">
            <v/>
          </cell>
        </row>
        <row r="2141">
          <cell r="AQ2141" t="str">
            <v/>
          </cell>
          <cell r="AZ2141" t="str">
            <v/>
          </cell>
          <cell r="BA2141" t="str">
            <v/>
          </cell>
          <cell r="BB2141" t="str">
            <v/>
          </cell>
          <cell r="BC2141" t="str">
            <v/>
          </cell>
        </row>
        <row r="2142">
          <cell r="AQ2142" t="str">
            <v/>
          </cell>
          <cell r="AZ2142" t="str">
            <v/>
          </cell>
          <cell r="BA2142" t="str">
            <v/>
          </cell>
          <cell r="BB2142" t="str">
            <v/>
          </cell>
          <cell r="BC2142" t="str">
            <v/>
          </cell>
        </row>
        <row r="2143">
          <cell r="AQ2143" t="str">
            <v/>
          </cell>
          <cell r="AZ2143" t="str">
            <v/>
          </cell>
          <cell r="BA2143" t="str">
            <v/>
          </cell>
          <cell r="BB2143" t="str">
            <v/>
          </cell>
          <cell r="BC2143" t="str">
            <v/>
          </cell>
        </row>
        <row r="2144">
          <cell r="AQ2144" t="str">
            <v/>
          </cell>
          <cell r="AZ2144" t="str">
            <v/>
          </cell>
          <cell r="BA2144" t="str">
            <v/>
          </cell>
          <cell r="BB2144" t="str">
            <v/>
          </cell>
          <cell r="BC2144" t="str">
            <v/>
          </cell>
        </row>
        <row r="2145">
          <cell r="AQ2145" t="str">
            <v/>
          </cell>
          <cell r="AZ2145" t="str">
            <v/>
          </cell>
          <cell r="BA2145" t="str">
            <v/>
          </cell>
          <cell r="BB2145" t="str">
            <v/>
          </cell>
          <cell r="BC2145" t="str">
            <v/>
          </cell>
        </row>
        <row r="2146">
          <cell r="AQ2146" t="str">
            <v/>
          </cell>
          <cell r="AZ2146" t="str">
            <v/>
          </cell>
          <cell r="BA2146" t="str">
            <v/>
          </cell>
          <cell r="BB2146" t="str">
            <v/>
          </cell>
          <cell r="BC2146" t="str">
            <v/>
          </cell>
        </row>
        <row r="2147">
          <cell r="AQ2147" t="str">
            <v/>
          </cell>
          <cell r="AZ2147" t="str">
            <v/>
          </cell>
          <cell r="BA2147" t="str">
            <v/>
          </cell>
          <cell r="BB2147" t="str">
            <v/>
          </cell>
          <cell r="BC2147" t="str">
            <v/>
          </cell>
        </row>
        <row r="2148">
          <cell r="AQ2148" t="str">
            <v/>
          </cell>
          <cell r="AZ2148" t="str">
            <v/>
          </cell>
          <cell r="BA2148" t="str">
            <v/>
          </cell>
          <cell r="BB2148" t="str">
            <v/>
          </cell>
          <cell r="BC2148" t="str">
            <v/>
          </cell>
        </row>
        <row r="2149">
          <cell r="AQ2149" t="str">
            <v/>
          </cell>
          <cell r="AZ2149" t="str">
            <v/>
          </cell>
          <cell r="BA2149" t="str">
            <v/>
          </cell>
          <cell r="BB2149" t="str">
            <v/>
          </cell>
          <cell r="BC2149" t="str">
            <v/>
          </cell>
        </row>
        <row r="2150">
          <cell r="AQ2150" t="str">
            <v/>
          </cell>
          <cell r="AZ2150" t="str">
            <v/>
          </cell>
          <cell r="BA2150" t="str">
            <v/>
          </cell>
          <cell r="BB2150" t="str">
            <v/>
          </cell>
          <cell r="BC2150" t="str">
            <v/>
          </cell>
        </row>
        <row r="2151">
          <cell r="AQ2151" t="str">
            <v/>
          </cell>
          <cell r="AZ2151" t="str">
            <v/>
          </cell>
          <cell r="BA2151" t="str">
            <v/>
          </cell>
          <cell r="BB2151" t="str">
            <v/>
          </cell>
          <cell r="BC2151" t="str">
            <v/>
          </cell>
        </row>
        <row r="2152">
          <cell r="AQ2152" t="str">
            <v/>
          </cell>
          <cell r="AZ2152" t="str">
            <v/>
          </cell>
          <cell r="BA2152" t="str">
            <v/>
          </cell>
          <cell r="BB2152" t="str">
            <v/>
          </cell>
          <cell r="BC2152" t="str">
            <v/>
          </cell>
        </row>
        <row r="2153">
          <cell r="AQ2153" t="str">
            <v/>
          </cell>
          <cell r="AZ2153" t="str">
            <v/>
          </cell>
          <cell r="BA2153" t="str">
            <v/>
          </cell>
          <cell r="BB2153" t="str">
            <v/>
          </cell>
          <cell r="BC2153" t="str">
            <v/>
          </cell>
        </row>
        <row r="2154">
          <cell r="AQ2154" t="str">
            <v/>
          </cell>
          <cell r="AZ2154" t="str">
            <v/>
          </cell>
          <cell r="BA2154" t="str">
            <v/>
          </cell>
          <cell r="BB2154" t="str">
            <v/>
          </cell>
          <cell r="BC2154" t="str">
            <v/>
          </cell>
        </row>
        <row r="2155">
          <cell r="AQ2155" t="str">
            <v/>
          </cell>
          <cell r="AZ2155" t="str">
            <v/>
          </cell>
          <cell r="BA2155" t="str">
            <v/>
          </cell>
          <cell r="BB2155" t="str">
            <v/>
          </cell>
          <cell r="BC2155" t="str">
            <v/>
          </cell>
        </row>
        <row r="2156">
          <cell r="AQ2156" t="str">
            <v/>
          </cell>
          <cell r="AZ2156" t="str">
            <v/>
          </cell>
          <cell r="BA2156" t="str">
            <v/>
          </cell>
          <cell r="BB2156" t="str">
            <v/>
          </cell>
          <cell r="BC2156" t="str">
            <v/>
          </cell>
        </row>
        <row r="2157">
          <cell r="AQ2157" t="str">
            <v/>
          </cell>
          <cell r="AZ2157" t="str">
            <v/>
          </cell>
          <cell r="BA2157" t="str">
            <v/>
          </cell>
          <cell r="BB2157" t="str">
            <v/>
          </cell>
          <cell r="BC2157" t="str">
            <v/>
          </cell>
        </row>
        <row r="2158">
          <cell r="AQ2158" t="str">
            <v/>
          </cell>
          <cell r="AZ2158" t="str">
            <v/>
          </cell>
          <cell r="BA2158" t="str">
            <v/>
          </cell>
          <cell r="BB2158" t="str">
            <v/>
          </cell>
          <cell r="BC2158" t="str">
            <v/>
          </cell>
        </row>
        <row r="2159">
          <cell r="AQ2159" t="str">
            <v/>
          </cell>
          <cell r="AZ2159" t="str">
            <v/>
          </cell>
          <cell r="BA2159" t="str">
            <v/>
          </cell>
          <cell r="BB2159" t="str">
            <v/>
          </cell>
          <cell r="BC2159" t="str">
            <v/>
          </cell>
        </row>
        <row r="2160">
          <cell r="AQ2160" t="str">
            <v/>
          </cell>
          <cell r="AZ2160" t="str">
            <v/>
          </cell>
          <cell r="BA2160" t="str">
            <v/>
          </cell>
          <cell r="BB2160" t="str">
            <v/>
          </cell>
          <cell r="BC2160" t="str">
            <v/>
          </cell>
        </row>
        <row r="2161">
          <cell r="AQ2161" t="str">
            <v/>
          </cell>
          <cell r="AZ2161" t="str">
            <v/>
          </cell>
          <cell r="BA2161" t="str">
            <v/>
          </cell>
          <cell r="BB2161" t="str">
            <v/>
          </cell>
          <cell r="BC2161" t="str">
            <v/>
          </cell>
        </row>
        <row r="2162">
          <cell r="AQ2162" t="str">
            <v/>
          </cell>
          <cell r="AZ2162" t="str">
            <v/>
          </cell>
          <cell r="BA2162" t="str">
            <v/>
          </cell>
          <cell r="BB2162" t="str">
            <v/>
          </cell>
          <cell r="BC2162" t="str">
            <v/>
          </cell>
        </row>
        <row r="2163">
          <cell r="AQ2163" t="str">
            <v/>
          </cell>
          <cell r="AZ2163" t="str">
            <v/>
          </cell>
          <cell r="BA2163" t="str">
            <v/>
          </cell>
          <cell r="BB2163" t="str">
            <v/>
          </cell>
          <cell r="BC2163" t="str">
            <v/>
          </cell>
        </row>
        <row r="2164">
          <cell r="AQ2164" t="str">
            <v/>
          </cell>
          <cell r="AZ2164" t="str">
            <v/>
          </cell>
          <cell r="BA2164" t="str">
            <v/>
          </cell>
          <cell r="BB2164" t="str">
            <v/>
          </cell>
          <cell r="BC2164" t="str">
            <v/>
          </cell>
        </row>
        <row r="2165">
          <cell r="AQ2165" t="str">
            <v/>
          </cell>
          <cell r="AZ2165" t="str">
            <v/>
          </cell>
          <cell r="BA2165" t="str">
            <v/>
          </cell>
          <cell r="BB2165" t="str">
            <v/>
          </cell>
          <cell r="BC2165" t="str">
            <v/>
          </cell>
        </row>
        <row r="2166">
          <cell r="AQ2166" t="str">
            <v/>
          </cell>
          <cell r="AZ2166" t="str">
            <v/>
          </cell>
          <cell r="BA2166" t="str">
            <v/>
          </cell>
          <cell r="BB2166" t="str">
            <v/>
          </cell>
          <cell r="BC2166" t="str">
            <v/>
          </cell>
        </row>
        <row r="2167">
          <cell r="AQ2167" t="str">
            <v/>
          </cell>
          <cell r="AZ2167" t="str">
            <v/>
          </cell>
          <cell r="BA2167" t="str">
            <v/>
          </cell>
          <cell r="BB2167" t="str">
            <v/>
          </cell>
          <cell r="BC2167" t="str">
            <v/>
          </cell>
        </row>
        <row r="2168">
          <cell r="AQ2168" t="str">
            <v/>
          </cell>
          <cell r="AZ2168" t="str">
            <v/>
          </cell>
          <cell r="BA2168" t="str">
            <v/>
          </cell>
          <cell r="BB2168" t="str">
            <v/>
          </cell>
          <cell r="BC2168" t="str">
            <v/>
          </cell>
        </row>
        <row r="2169">
          <cell r="AQ2169" t="str">
            <v/>
          </cell>
          <cell r="AZ2169" t="str">
            <v/>
          </cell>
          <cell r="BA2169" t="str">
            <v/>
          </cell>
          <cell r="BB2169" t="str">
            <v/>
          </cell>
          <cell r="BC2169" t="str">
            <v/>
          </cell>
        </row>
        <row r="2170">
          <cell r="AQ2170" t="str">
            <v/>
          </cell>
          <cell r="AZ2170" t="str">
            <v/>
          </cell>
          <cell r="BA2170" t="str">
            <v/>
          </cell>
          <cell r="BB2170" t="str">
            <v/>
          </cell>
          <cell r="BC2170" t="str">
            <v/>
          </cell>
        </row>
        <row r="2171">
          <cell r="AQ2171" t="str">
            <v/>
          </cell>
          <cell r="AZ2171" t="str">
            <v/>
          </cell>
          <cell r="BA2171" t="str">
            <v/>
          </cell>
          <cell r="BB2171" t="str">
            <v/>
          </cell>
          <cell r="BC2171" t="str">
            <v/>
          </cell>
        </row>
        <row r="2172">
          <cell r="AQ2172" t="str">
            <v/>
          </cell>
          <cell r="AZ2172" t="str">
            <v/>
          </cell>
          <cell r="BA2172" t="str">
            <v/>
          </cell>
          <cell r="BB2172" t="str">
            <v/>
          </cell>
          <cell r="BC2172" t="str">
            <v/>
          </cell>
        </row>
        <row r="2173">
          <cell r="AQ2173" t="str">
            <v/>
          </cell>
          <cell r="AZ2173" t="str">
            <v/>
          </cell>
          <cell r="BA2173" t="str">
            <v/>
          </cell>
          <cell r="BB2173" t="str">
            <v/>
          </cell>
          <cell r="BC2173" t="str">
            <v/>
          </cell>
        </row>
        <row r="2174">
          <cell r="AQ2174" t="str">
            <v/>
          </cell>
          <cell r="AZ2174" t="str">
            <v/>
          </cell>
          <cell r="BA2174" t="str">
            <v/>
          </cell>
          <cell r="BB2174" t="str">
            <v/>
          </cell>
          <cell r="BC2174" t="str">
            <v/>
          </cell>
        </row>
        <row r="2175">
          <cell r="AQ2175" t="str">
            <v/>
          </cell>
          <cell r="AZ2175" t="str">
            <v/>
          </cell>
          <cell r="BA2175" t="str">
            <v/>
          </cell>
          <cell r="BB2175" t="str">
            <v/>
          </cell>
          <cell r="BC2175" t="str">
            <v/>
          </cell>
        </row>
        <row r="2176">
          <cell r="AQ2176" t="str">
            <v/>
          </cell>
          <cell r="AZ2176" t="str">
            <v/>
          </cell>
          <cell r="BA2176" t="str">
            <v/>
          </cell>
          <cell r="BB2176" t="str">
            <v/>
          </cell>
          <cell r="BC2176" t="str">
            <v/>
          </cell>
        </row>
        <row r="2177">
          <cell r="AQ2177" t="str">
            <v/>
          </cell>
          <cell r="AZ2177" t="str">
            <v/>
          </cell>
          <cell r="BA2177" t="str">
            <v/>
          </cell>
          <cell r="BB2177" t="str">
            <v/>
          </cell>
          <cell r="BC2177" t="str">
            <v/>
          </cell>
        </row>
        <row r="2178">
          <cell r="AQ2178" t="str">
            <v/>
          </cell>
          <cell r="AZ2178" t="str">
            <v/>
          </cell>
          <cell r="BA2178" t="str">
            <v/>
          </cell>
          <cell r="BB2178" t="str">
            <v/>
          </cell>
          <cell r="BC2178" t="str">
            <v/>
          </cell>
        </row>
        <row r="2179">
          <cell r="AQ2179" t="str">
            <v/>
          </cell>
          <cell r="AZ2179" t="str">
            <v/>
          </cell>
          <cell r="BA2179" t="str">
            <v/>
          </cell>
          <cell r="BB2179" t="str">
            <v/>
          </cell>
          <cell r="BC2179" t="str">
            <v/>
          </cell>
        </row>
        <row r="2180">
          <cell r="AQ2180" t="str">
            <v/>
          </cell>
          <cell r="AZ2180" t="str">
            <v/>
          </cell>
          <cell r="BA2180" t="str">
            <v/>
          </cell>
          <cell r="BB2180" t="str">
            <v/>
          </cell>
          <cell r="BC2180" t="str">
            <v/>
          </cell>
        </row>
        <row r="2181">
          <cell r="AQ2181" t="str">
            <v/>
          </cell>
          <cell r="AZ2181" t="str">
            <v/>
          </cell>
          <cell r="BA2181" t="str">
            <v/>
          </cell>
          <cell r="BB2181" t="str">
            <v/>
          </cell>
          <cell r="BC2181" t="str">
            <v/>
          </cell>
        </row>
        <row r="2182">
          <cell r="AQ2182" t="str">
            <v/>
          </cell>
          <cell r="AZ2182" t="str">
            <v/>
          </cell>
          <cell r="BA2182" t="str">
            <v/>
          </cell>
          <cell r="BB2182" t="str">
            <v/>
          </cell>
          <cell r="BC2182" t="str">
            <v/>
          </cell>
        </row>
        <row r="2183">
          <cell r="AQ2183" t="str">
            <v/>
          </cell>
          <cell r="AZ2183" t="str">
            <v/>
          </cell>
          <cell r="BA2183" t="str">
            <v/>
          </cell>
          <cell r="BB2183" t="str">
            <v/>
          </cell>
          <cell r="BC2183" t="str">
            <v/>
          </cell>
        </row>
        <row r="2184">
          <cell r="AQ2184" t="str">
            <v/>
          </cell>
          <cell r="AZ2184" t="str">
            <v/>
          </cell>
          <cell r="BA2184" t="str">
            <v/>
          </cell>
          <cell r="BB2184" t="str">
            <v/>
          </cell>
          <cell r="BC2184" t="str">
            <v/>
          </cell>
        </row>
        <row r="2185">
          <cell r="AQ2185" t="str">
            <v/>
          </cell>
          <cell r="AZ2185" t="str">
            <v/>
          </cell>
          <cell r="BA2185" t="str">
            <v/>
          </cell>
          <cell r="BB2185" t="str">
            <v/>
          </cell>
          <cell r="BC2185" t="str">
            <v/>
          </cell>
        </row>
        <row r="2186">
          <cell r="AQ2186" t="str">
            <v/>
          </cell>
          <cell r="AZ2186" t="str">
            <v/>
          </cell>
          <cell r="BA2186" t="str">
            <v/>
          </cell>
          <cell r="BB2186" t="str">
            <v/>
          </cell>
          <cell r="BC2186" t="str">
            <v/>
          </cell>
        </row>
        <row r="2187">
          <cell r="AQ2187" t="str">
            <v/>
          </cell>
          <cell r="AZ2187" t="str">
            <v/>
          </cell>
          <cell r="BA2187" t="str">
            <v/>
          </cell>
          <cell r="BB2187" t="str">
            <v/>
          </cell>
          <cell r="BC2187" t="str">
            <v/>
          </cell>
        </row>
        <row r="2188">
          <cell r="AQ2188" t="str">
            <v/>
          </cell>
          <cell r="AZ2188" t="str">
            <v/>
          </cell>
          <cell r="BA2188" t="str">
            <v/>
          </cell>
          <cell r="BB2188" t="str">
            <v/>
          </cell>
          <cell r="BC2188" t="str">
            <v/>
          </cell>
        </row>
        <row r="2189">
          <cell r="AQ2189" t="str">
            <v/>
          </cell>
          <cell r="AZ2189" t="str">
            <v/>
          </cell>
          <cell r="BA2189" t="str">
            <v/>
          </cell>
          <cell r="BB2189" t="str">
            <v/>
          </cell>
          <cell r="BC2189" t="str">
            <v/>
          </cell>
        </row>
        <row r="2190">
          <cell r="AQ2190" t="str">
            <v/>
          </cell>
          <cell r="AZ2190" t="str">
            <v/>
          </cell>
          <cell r="BA2190" t="str">
            <v/>
          </cell>
          <cell r="BB2190" t="str">
            <v/>
          </cell>
          <cell r="BC2190" t="str">
            <v/>
          </cell>
        </row>
        <row r="2191">
          <cell r="AQ2191" t="str">
            <v/>
          </cell>
          <cell r="AZ2191" t="str">
            <v/>
          </cell>
          <cell r="BA2191" t="str">
            <v/>
          </cell>
          <cell r="BB2191" t="str">
            <v/>
          </cell>
          <cell r="BC2191" t="str">
            <v/>
          </cell>
        </row>
        <row r="2192">
          <cell r="AQ2192" t="str">
            <v/>
          </cell>
          <cell r="AZ2192" t="str">
            <v/>
          </cell>
          <cell r="BA2192" t="str">
            <v/>
          </cell>
          <cell r="BB2192" t="str">
            <v/>
          </cell>
          <cell r="BC2192" t="str">
            <v/>
          </cell>
        </row>
        <row r="2193">
          <cell r="AQ2193" t="str">
            <v/>
          </cell>
          <cell r="AZ2193" t="str">
            <v/>
          </cell>
          <cell r="BA2193" t="str">
            <v/>
          </cell>
          <cell r="BB2193" t="str">
            <v/>
          </cell>
          <cell r="BC2193" t="str">
            <v/>
          </cell>
        </row>
        <row r="2194">
          <cell r="AQ2194" t="str">
            <v/>
          </cell>
          <cell r="AZ2194" t="str">
            <v/>
          </cell>
          <cell r="BA2194" t="str">
            <v/>
          </cell>
          <cell r="BB2194" t="str">
            <v/>
          </cell>
          <cell r="BC2194" t="str">
            <v/>
          </cell>
        </row>
        <row r="2195">
          <cell r="AQ2195" t="str">
            <v/>
          </cell>
          <cell r="AZ2195" t="str">
            <v/>
          </cell>
          <cell r="BA2195" t="str">
            <v/>
          </cell>
          <cell r="BB2195" t="str">
            <v/>
          </cell>
          <cell r="BC2195" t="str">
            <v/>
          </cell>
        </row>
        <row r="2196">
          <cell r="AQ2196" t="str">
            <v/>
          </cell>
          <cell r="AZ2196" t="str">
            <v/>
          </cell>
          <cell r="BA2196" t="str">
            <v/>
          </cell>
          <cell r="BB2196" t="str">
            <v/>
          </cell>
          <cell r="BC2196" t="str">
            <v/>
          </cell>
        </row>
        <row r="2197">
          <cell r="AQ2197" t="str">
            <v/>
          </cell>
          <cell r="AZ2197" t="str">
            <v/>
          </cell>
          <cell r="BA2197" t="str">
            <v/>
          </cell>
          <cell r="BB2197" t="str">
            <v/>
          </cell>
          <cell r="BC2197" t="str">
            <v/>
          </cell>
        </row>
        <row r="2198">
          <cell r="AQ2198" t="str">
            <v/>
          </cell>
          <cell r="AZ2198" t="str">
            <v/>
          </cell>
          <cell r="BA2198" t="str">
            <v/>
          </cell>
          <cell r="BB2198" t="str">
            <v/>
          </cell>
          <cell r="BC2198" t="str">
            <v/>
          </cell>
        </row>
        <row r="2199">
          <cell r="AQ2199" t="str">
            <v/>
          </cell>
          <cell r="AZ2199" t="str">
            <v/>
          </cell>
          <cell r="BA2199" t="str">
            <v/>
          </cell>
          <cell r="BB2199" t="str">
            <v/>
          </cell>
          <cell r="BC2199" t="str">
            <v/>
          </cell>
        </row>
        <row r="2200">
          <cell r="AQ2200" t="str">
            <v/>
          </cell>
          <cell r="AZ2200" t="str">
            <v/>
          </cell>
          <cell r="BA2200" t="str">
            <v/>
          </cell>
          <cell r="BB2200" t="str">
            <v/>
          </cell>
          <cell r="BC2200" t="str">
            <v/>
          </cell>
        </row>
        <row r="2201">
          <cell r="AQ2201" t="str">
            <v/>
          </cell>
          <cell r="AZ2201" t="str">
            <v/>
          </cell>
          <cell r="BA2201" t="str">
            <v/>
          </cell>
          <cell r="BB2201" t="str">
            <v/>
          </cell>
          <cell r="BC2201" t="str">
            <v/>
          </cell>
        </row>
        <row r="2202">
          <cell r="AQ2202" t="str">
            <v/>
          </cell>
          <cell r="AZ2202" t="str">
            <v/>
          </cell>
          <cell r="BA2202" t="str">
            <v/>
          </cell>
          <cell r="BB2202" t="str">
            <v/>
          </cell>
          <cell r="BC2202" t="str">
            <v/>
          </cell>
        </row>
        <row r="2203">
          <cell r="AQ2203" t="str">
            <v/>
          </cell>
          <cell r="AZ2203" t="str">
            <v/>
          </cell>
          <cell r="BA2203" t="str">
            <v/>
          </cell>
          <cell r="BB2203" t="str">
            <v/>
          </cell>
          <cell r="BC2203" t="str">
            <v/>
          </cell>
        </row>
        <row r="2204">
          <cell r="AQ2204" t="str">
            <v/>
          </cell>
          <cell r="AZ2204" t="str">
            <v/>
          </cell>
          <cell r="BA2204" t="str">
            <v/>
          </cell>
          <cell r="BB2204" t="str">
            <v/>
          </cell>
          <cell r="BC2204" t="str">
            <v/>
          </cell>
        </row>
        <row r="2205">
          <cell r="AQ2205" t="str">
            <v/>
          </cell>
          <cell r="AZ2205" t="str">
            <v/>
          </cell>
          <cell r="BA2205" t="str">
            <v/>
          </cell>
          <cell r="BB2205" t="str">
            <v/>
          </cell>
          <cell r="BC2205" t="str">
            <v/>
          </cell>
        </row>
        <row r="2206">
          <cell r="AQ2206" t="str">
            <v/>
          </cell>
          <cell r="AZ2206" t="str">
            <v/>
          </cell>
          <cell r="BA2206" t="str">
            <v/>
          </cell>
          <cell r="BB2206" t="str">
            <v/>
          </cell>
          <cell r="BC2206" t="str">
            <v/>
          </cell>
        </row>
        <row r="2207">
          <cell r="AQ2207" t="str">
            <v/>
          </cell>
          <cell r="AZ2207" t="str">
            <v/>
          </cell>
          <cell r="BA2207" t="str">
            <v/>
          </cell>
          <cell r="BB2207" t="str">
            <v/>
          </cell>
          <cell r="BC2207" t="str">
            <v/>
          </cell>
        </row>
        <row r="2208">
          <cell r="AQ2208" t="str">
            <v/>
          </cell>
          <cell r="AZ2208" t="str">
            <v/>
          </cell>
          <cell r="BA2208" t="str">
            <v/>
          </cell>
          <cell r="BB2208" t="str">
            <v/>
          </cell>
          <cell r="BC2208" t="str">
            <v/>
          </cell>
        </row>
        <row r="2209">
          <cell r="AQ2209" t="str">
            <v/>
          </cell>
          <cell r="AZ2209" t="str">
            <v/>
          </cell>
          <cell r="BA2209" t="str">
            <v/>
          </cell>
          <cell r="BB2209" t="str">
            <v/>
          </cell>
          <cell r="BC2209" t="str">
            <v/>
          </cell>
        </row>
        <row r="2210">
          <cell r="AQ2210" t="str">
            <v/>
          </cell>
          <cell r="AZ2210" t="str">
            <v/>
          </cell>
          <cell r="BA2210" t="str">
            <v/>
          </cell>
          <cell r="BB2210" t="str">
            <v/>
          </cell>
          <cell r="BC2210" t="str">
            <v/>
          </cell>
        </row>
        <row r="2211">
          <cell r="AQ2211" t="str">
            <v/>
          </cell>
          <cell r="AZ2211" t="str">
            <v/>
          </cell>
          <cell r="BA2211" t="str">
            <v/>
          </cell>
          <cell r="BB2211" t="str">
            <v/>
          </cell>
          <cell r="BC2211" t="str">
            <v/>
          </cell>
        </row>
        <row r="2212">
          <cell r="AQ2212" t="str">
            <v/>
          </cell>
          <cell r="AZ2212" t="str">
            <v/>
          </cell>
          <cell r="BA2212" t="str">
            <v/>
          </cell>
          <cell r="BB2212" t="str">
            <v/>
          </cell>
          <cell r="BC2212" t="str">
            <v/>
          </cell>
        </row>
        <row r="2213">
          <cell r="AQ2213" t="str">
            <v/>
          </cell>
          <cell r="AZ2213" t="str">
            <v/>
          </cell>
          <cell r="BA2213" t="str">
            <v/>
          </cell>
          <cell r="BB2213" t="str">
            <v/>
          </cell>
          <cell r="BC2213" t="str">
            <v/>
          </cell>
        </row>
        <row r="2214">
          <cell r="AQ2214" t="str">
            <v/>
          </cell>
          <cell r="AZ2214" t="str">
            <v/>
          </cell>
          <cell r="BA2214" t="str">
            <v/>
          </cell>
          <cell r="BB2214" t="str">
            <v/>
          </cell>
          <cell r="BC2214" t="str">
            <v/>
          </cell>
        </row>
        <row r="2215">
          <cell r="AQ2215" t="str">
            <v/>
          </cell>
          <cell r="AZ2215" t="str">
            <v/>
          </cell>
          <cell r="BA2215" t="str">
            <v/>
          </cell>
          <cell r="BB2215" t="str">
            <v/>
          </cell>
          <cell r="BC2215" t="str">
            <v/>
          </cell>
        </row>
        <row r="2216">
          <cell r="AQ2216" t="str">
            <v/>
          </cell>
          <cell r="AZ2216" t="str">
            <v/>
          </cell>
          <cell r="BA2216" t="str">
            <v/>
          </cell>
          <cell r="BB2216" t="str">
            <v/>
          </cell>
          <cell r="BC2216" t="str">
            <v/>
          </cell>
        </row>
        <row r="2217">
          <cell r="AQ2217" t="str">
            <v/>
          </cell>
          <cell r="AZ2217" t="str">
            <v/>
          </cell>
          <cell r="BA2217" t="str">
            <v/>
          </cell>
          <cell r="BB2217" t="str">
            <v/>
          </cell>
          <cell r="BC2217" t="str">
            <v/>
          </cell>
        </row>
        <row r="2218">
          <cell r="AQ2218" t="str">
            <v/>
          </cell>
          <cell r="AZ2218" t="str">
            <v/>
          </cell>
          <cell r="BA2218" t="str">
            <v/>
          </cell>
          <cell r="BB2218" t="str">
            <v/>
          </cell>
          <cell r="BC2218" t="str">
            <v/>
          </cell>
        </row>
        <row r="2219">
          <cell r="AQ2219" t="str">
            <v/>
          </cell>
          <cell r="AZ2219" t="str">
            <v/>
          </cell>
          <cell r="BA2219" t="str">
            <v/>
          </cell>
          <cell r="BB2219" t="str">
            <v/>
          </cell>
          <cell r="BC2219" t="str">
            <v/>
          </cell>
        </row>
        <row r="2220">
          <cell r="AQ2220" t="str">
            <v/>
          </cell>
          <cell r="AZ2220" t="str">
            <v/>
          </cell>
          <cell r="BA2220" t="str">
            <v/>
          </cell>
          <cell r="BB2220" t="str">
            <v/>
          </cell>
          <cell r="BC2220" t="str">
            <v/>
          </cell>
        </row>
        <row r="2221">
          <cell r="AM2221" t="str">
            <v/>
          </cell>
          <cell r="AQ2221" t="str">
            <v/>
          </cell>
          <cell r="AT2221" t="str">
            <v/>
          </cell>
          <cell r="AW2221" t="str">
            <v/>
          </cell>
          <cell r="AZ2221" t="str">
            <v/>
          </cell>
          <cell r="BA2221" t="str">
            <v/>
          </cell>
          <cell r="BB2221" t="str">
            <v/>
          </cell>
          <cell r="BC2221" t="str">
            <v/>
          </cell>
        </row>
        <row r="2222">
          <cell r="AM2222" t="str">
            <v/>
          </cell>
          <cell r="AQ2222" t="str">
            <v/>
          </cell>
          <cell r="AT2222" t="str">
            <v/>
          </cell>
          <cell r="AW2222" t="str">
            <v/>
          </cell>
          <cell r="AZ2222" t="str">
            <v/>
          </cell>
          <cell r="BA2222" t="str">
            <v/>
          </cell>
          <cell r="BB2222" t="str">
            <v/>
          </cell>
          <cell r="BC2222" t="str">
            <v/>
          </cell>
        </row>
        <row r="2223">
          <cell r="AM2223" t="str">
            <v/>
          </cell>
          <cell r="AQ2223" t="str">
            <v/>
          </cell>
          <cell r="AT2223" t="str">
            <v/>
          </cell>
          <cell r="AW2223" t="str">
            <v/>
          </cell>
          <cell r="AZ2223" t="str">
            <v/>
          </cell>
          <cell r="BA2223" t="str">
            <v/>
          </cell>
          <cell r="BB2223" t="str">
            <v/>
          </cell>
          <cell r="BC2223" t="str">
            <v/>
          </cell>
        </row>
        <row r="2224">
          <cell r="AM2224" t="str">
            <v/>
          </cell>
          <cell r="AQ2224" t="str">
            <v/>
          </cell>
          <cell r="AT2224" t="str">
            <v/>
          </cell>
          <cell r="AW2224" t="str">
            <v/>
          </cell>
          <cell r="AZ2224" t="str">
            <v/>
          </cell>
          <cell r="BA2224" t="str">
            <v/>
          </cell>
          <cell r="BB2224" t="str">
            <v/>
          </cell>
          <cell r="BC2224" t="str">
            <v/>
          </cell>
        </row>
        <row r="2225">
          <cell r="AM2225" t="str">
            <v/>
          </cell>
          <cell r="AQ2225" t="str">
            <v/>
          </cell>
          <cell r="AT2225" t="str">
            <v/>
          </cell>
          <cell r="AW2225" t="str">
            <v/>
          </cell>
          <cell r="AZ2225" t="str">
            <v/>
          </cell>
          <cell r="BA2225" t="str">
            <v/>
          </cell>
          <cell r="BB2225" t="str">
            <v/>
          </cell>
          <cell r="BC2225" t="str">
            <v/>
          </cell>
        </row>
        <row r="2226">
          <cell r="AQ2226" t="str">
            <v/>
          </cell>
          <cell r="AZ2226" t="str">
            <v/>
          </cell>
          <cell r="BA2226" t="str">
            <v/>
          </cell>
          <cell r="BB2226" t="str">
            <v/>
          </cell>
          <cell r="BC2226" t="str">
            <v/>
          </cell>
        </row>
        <row r="2227">
          <cell r="AQ2227" t="str">
            <v/>
          </cell>
          <cell r="AZ2227" t="str">
            <v/>
          </cell>
          <cell r="BA2227" t="str">
            <v/>
          </cell>
          <cell r="BB2227" t="str">
            <v/>
          </cell>
          <cell r="BC2227" t="str">
            <v/>
          </cell>
        </row>
        <row r="2228">
          <cell r="AQ2228" t="str">
            <v/>
          </cell>
          <cell r="AZ2228" t="str">
            <v/>
          </cell>
          <cell r="BA2228" t="str">
            <v/>
          </cell>
          <cell r="BB2228" t="str">
            <v/>
          </cell>
          <cell r="BC2228" t="str">
            <v/>
          </cell>
        </row>
        <row r="2229">
          <cell r="AQ2229" t="str">
            <v/>
          </cell>
          <cell r="AZ2229" t="str">
            <v/>
          </cell>
          <cell r="BA2229" t="str">
            <v/>
          </cell>
          <cell r="BB2229" t="str">
            <v/>
          </cell>
          <cell r="BC2229" t="str">
            <v/>
          </cell>
        </row>
        <row r="2230">
          <cell r="AQ2230" t="str">
            <v/>
          </cell>
          <cell r="AZ2230" t="str">
            <v/>
          </cell>
          <cell r="BA2230" t="str">
            <v/>
          </cell>
          <cell r="BB2230" t="str">
            <v/>
          </cell>
          <cell r="BC2230" t="str">
            <v/>
          </cell>
        </row>
        <row r="2231">
          <cell r="AQ2231" t="str">
            <v/>
          </cell>
          <cell r="AZ2231" t="str">
            <v/>
          </cell>
          <cell r="BA2231" t="str">
            <v/>
          </cell>
          <cell r="BB2231" t="str">
            <v/>
          </cell>
          <cell r="BC2231" t="str">
            <v/>
          </cell>
        </row>
        <row r="2232">
          <cell r="AQ2232" t="str">
            <v/>
          </cell>
          <cell r="AZ2232" t="str">
            <v/>
          </cell>
          <cell r="BA2232" t="str">
            <v/>
          </cell>
          <cell r="BB2232" t="str">
            <v/>
          </cell>
          <cell r="BC2232" t="str">
            <v/>
          </cell>
        </row>
        <row r="2233">
          <cell r="AQ2233" t="str">
            <v/>
          </cell>
          <cell r="AZ2233" t="str">
            <v/>
          </cell>
          <cell r="BA2233" t="str">
            <v/>
          </cell>
          <cell r="BB2233" t="str">
            <v/>
          </cell>
          <cell r="BC2233" t="str">
            <v/>
          </cell>
        </row>
        <row r="2234">
          <cell r="AQ2234" t="str">
            <v/>
          </cell>
          <cell r="AZ2234" t="str">
            <v/>
          </cell>
          <cell r="BA2234" t="str">
            <v/>
          </cell>
          <cell r="BB2234" t="str">
            <v/>
          </cell>
          <cell r="BC2234" t="str">
            <v/>
          </cell>
        </row>
        <row r="2235">
          <cell r="AQ2235" t="str">
            <v/>
          </cell>
          <cell r="AZ2235" t="str">
            <v/>
          </cell>
          <cell r="BA2235" t="str">
            <v/>
          </cell>
          <cell r="BB2235" t="str">
            <v/>
          </cell>
          <cell r="BC2235" t="str">
            <v/>
          </cell>
        </row>
        <row r="2236">
          <cell r="AQ2236" t="str">
            <v/>
          </cell>
          <cell r="AZ2236" t="str">
            <v/>
          </cell>
          <cell r="BA2236" t="str">
            <v/>
          </cell>
          <cell r="BB2236" t="str">
            <v/>
          </cell>
          <cell r="BC2236" t="str">
            <v/>
          </cell>
        </row>
        <row r="2237">
          <cell r="AQ2237" t="str">
            <v/>
          </cell>
          <cell r="AZ2237" t="str">
            <v/>
          </cell>
          <cell r="BA2237" t="str">
            <v/>
          </cell>
          <cell r="BB2237" t="str">
            <v/>
          </cell>
          <cell r="BC2237" t="str">
            <v/>
          </cell>
        </row>
        <row r="2238">
          <cell r="AQ2238" t="str">
            <v/>
          </cell>
          <cell r="AZ2238" t="str">
            <v/>
          </cell>
          <cell r="BA2238" t="str">
            <v/>
          </cell>
          <cell r="BB2238" t="str">
            <v/>
          </cell>
          <cell r="BC2238" t="str">
            <v/>
          </cell>
        </row>
        <row r="2239">
          <cell r="AQ2239" t="str">
            <v/>
          </cell>
          <cell r="AZ2239" t="str">
            <v/>
          </cell>
          <cell r="BA2239" t="str">
            <v/>
          </cell>
          <cell r="BB2239" t="str">
            <v/>
          </cell>
          <cell r="BC2239" t="str">
            <v/>
          </cell>
        </row>
        <row r="2240">
          <cell r="AQ2240" t="str">
            <v/>
          </cell>
          <cell r="AZ2240" t="str">
            <v/>
          </cell>
          <cell r="BA2240" t="str">
            <v/>
          </cell>
          <cell r="BB2240" t="str">
            <v/>
          </cell>
          <cell r="BC2240" t="str">
            <v/>
          </cell>
        </row>
        <row r="2241">
          <cell r="AQ2241" t="str">
            <v/>
          </cell>
          <cell r="AZ2241" t="str">
            <v/>
          </cell>
          <cell r="BA2241" t="str">
            <v/>
          </cell>
          <cell r="BB2241" t="str">
            <v/>
          </cell>
          <cell r="BC2241" t="str">
            <v/>
          </cell>
        </row>
        <row r="2242">
          <cell r="AQ2242" t="str">
            <v/>
          </cell>
          <cell r="AZ2242" t="str">
            <v/>
          </cell>
          <cell r="BA2242" t="str">
            <v/>
          </cell>
          <cell r="BB2242" t="str">
            <v/>
          </cell>
          <cell r="BC2242" t="str">
            <v/>
          </cell>
        </row>
        <row r="2243">
          <cell r="AQ2243" t="str">
            <v/>
          </cell>
          <cell r="AZ2243" t="str">
            <v/>
          </cell>
          <cell r="BA2243" t="str">
            <v/>
          </cell>
          <cell r="BB2243" t="str">
            <v/>
          </cell>
          <cell r="BC2243" t="str">
            <v/>
          </cell>
        </row>
        <row r="2244">
          <cell r="AQ2244" t="str">
            <v/>
          </cell>
          <cell r="AZ2244" t="str">
            <v/>
          </cell>
          <cell r="BA2244" t="str">
            <v/>
          </cell>
          <cell r="BB2244" t="str">
            <v/>
          </cell>
          <cell r="BC2244" t="str">
            <v/>
          </cell>
        </row>
        <row r="2245">
          <cell r="AQ2245" t="str">
            <v/>
          </cell>
          <cell r="AZ2245" t="str">
            <v/>
          </cell>
          <cell r="BA2245" t="str">
            <v/>
          </cell>
          <cell r="BB2245" t="str">
            <v/>
          </cell>
          <cell r="BC2245" t="str">
            <v/>
          </cell>
        </row>
        <row r="2246">
          <cell r="AQ2246" t="str">
            <v/>
          </cell>
          <cell r="AZ2246" t="str">
            <v/>
          </cell>
          <cell r="BA2246" t="str">
            <v/>
          </cell>
          <cell r="BB2246" t="str">
            <v/>
          </cell>
          <cell r="BC2246" t="str">
            <v/>
          </cell>
        </row>
        <row r="2247">
          <cell r="AQ2247" t="str">
            <v/>
          </cell>
          <cell r="AZ2247" t="str">
            <v/>
          </cell>
          <cell r="BA2247" t="str">
            <v/>
          </cell>
          <cell r="BB2247" t="str">
            <v/>
          </cell>
          <cell r="BC2247" t="str">
            <v/>
          </cell>
        </row>
        <row r="2248">
          <cell r="AQ2248" t="str">
            <v/>
          </cell>
          <cell r="AZ2248" t="str">
            <v/>
          </cell>
          <cell r="BA2248" t="str">
            <v/>
          </cell>
          <cell r="BB2248" t="str">
            <v/>
          </cell>
          <cell r="BC2248" t="str">
            <v/>
          </cell>
        </row>
        <row r="2249">
          <cell r="AQ2249" t="str">
            <v/>
          </cell>
          <cell r="AZ2249" t="str">
            <v/>
          </cell>
          <cell r="BA2249" t="str">
            <v/>
          </cell>
          <cell r="BB2249" t="str">
            <v/>
          </cell>
          <cell r="BC2249" t="str">
            <v/>
          </cell>
        </row>
        <row r="2250">
          <cell r="AQ2250" t="str">
            <v/>
          </cell>
          <cell r="AZ2250" t="str">
            <v/>
          </cell>
          <cell r="BA2250" t="str">
            <v/>
          </cell>
          <cell r="BB2250" t="str">
            <v/>
          </cell>
          <cell r="BC2250" t="str">
            <v/>
          </cell>
        </row>
        <row r="2251">
          <cell r="AQ2251" t="str">
            <v/>
          </cell>
          <cell r="AZ2251" t="str">
            <v/>
          </cell>
          <cell r="BA2251" t="str">
            <v/>
          </cell>
          <cell r="BB2251" t="str">
            <v/>
          </cell>
          <cell r="BC2251" t="str">
            <v/>
          </cell>
        </row>
        <row r="2252">
          <cell r="AQ2252" t="str">
            <v/>
          </cell>
          <cell r="AZ2252" t="str">
            <v/>
          </cell>
          <cell r="BA2252" t="str">
            <v/>
          </cell>
          <cell r="BB2252" t="str">
            <v/>
          </cell>
          <cell r="BC2252" t="str">
            <v/>
          </cell>
        </row>
        <row r="2253">
          <cell r="AQ2253" t="str">
            <v/>
          </cell>
          <cell r="AZ2253" t="str">
            <v/>
          </cell>
          <cell r="BA2253" t="str">
            <v/>
          </cell>
          <cell r="BB2253" t="str">
            <v/>
          </cell>
          <cell r="BC2253" t="str">
            <v/>
          </cell>
        </row>
        <row r="2254">
          <cell r="AQ2254" t="str">
            <v/>
          </cell>
          <cell r="AZ2254" t="str">
            <v/>
          </cell>
          <cell r="BA2254" t="str">
            <v/>
          </cell>
          <cell r="BB2254" t="str">
            <v/>
          </cell>
          <cell r="BC2254" t="str">
            <v/>
          </cell>
        </row>
        <row r="2255">
          <cell r="AQ2255" t="str">
            <v/>
          </cell>
          <cell r="AZ2255" t="str">
            <v/>
          </cell>
          <cell r="BA2255" t="str">
            <v/>
          </cell>
          <cell r="BB2255" t="str">
            <v/>
          </cell>
          <cell r="BC2255" t="str">
            <v/>
          </cell>
        </row>
        <row r="2256">
          <cell r="AQ2256" t="str">
            <v/>
          </cell>
          <cell r="AZ2256" t="str">
            <v/>
          </cell>
          <cell r="BA2256" t="str">
            <v/>
          </cell>
          <cell r="BB2256" t="str">
            <v/>
          </cell>
          <cell r="BC2256" t="str">
            <v/>
          </cell>
        </row>
        <row r="2257">
          <cell r="AQ2257" t="str">
            <v/>
          </cell>
          <cell r="AZ2257" t="str">
            <v/>
          </cell>
          <cell r="BA2257" t="str">
            <v/>
          </cell>
          <cell r="BB2257" t="str">
            <v/>
          </cell>
          <cell r="BC2257" t="str">
            <v/>
          </cell>
        </row>
        <row r="2258">
          <cell r="AQ2258" t="str">
            <v/>
          </cell>
          <cell r="AZ2258" t="str">
            <v/>
          </cell>
          <cell r="BA2258" t="str">
            <v/>
          </cell>
          <cell r="BB2258" t="str">
            <v/>
          </cell>
          <cell r="BC2258" t="str">
            <v/>
          </cell>
        </row>
        <row r="2259">
          <cell r="AQ2259" t="str">
            <v/>
          </cell>
          <cell r="AZ2259" t="str">
            <v/>
          </cell>
          <cell r="BA2259" t="str">
            <v/>
          </cell>
          <cell r="BB2259" t="str">
            <v/>
          </cell>
          <cell r="BC2259" t="str">
            <v/>
          </cell>
        </row>
        <row r="2260">
          <cell r="AQ2260" t="str">
            <v/>
          </cell>
          <cell r="AZ2260" t="str">
            <v/>
          </cell>
          <cell r="BA2260" t="str">
            <v/>
          </cell>
          <cell r="BB2260" t="str">
            <v/>
          </cell>
          <cell r="BC2260" t="str">
            <v/>
          </cell>
        </row>
        <row r="2261">
          <cell r="AQ2261" t="str">
            <v/>
          </cell>
          <cell r="AZ2261" t="str">
            <v/>
          </cell>
          <cell r="BA2261" t="str">
            <v/>
          </cell>
          <cell r="BB2261" t="str">
            <v/>
          </cell>
          <cell r="BC2261" t="str">
            <v/>
          </cell>
        </row>
        <row r="2262">
          <cell r="AQ2262" t="str">
            <v/>
          </cell>
          <cell r="AZ2262" t="str">
            <v/>
          </cell>
          <cell r="BA2262" t="str">
            <v/>
          </cell>
          <cell r="BB2262" t="str">
            <v/>
          </cell>
          <cell r="BC2262" t="str">
            <v/>
          </cell>
        </row>
        <row r="2263">
          <cell r="AQ2263" t="str">
            <v/>
          </cell>
          <cell r="AZ2263" t="str">
            <v/>
          </cell>
          <cell r="BA2263" t="str">
            <v/>
          </cell>
          <cell r="BB2263" t="str">
            <v/>
          </cell>
          <cell r="BC2263" t="str">
            <v/>
          </cell>
        </row>
        <row r="2264">
          <cell r="AQ2264" t="str">
            <v/>
          </cell>
          <cell r="AZ2264" t="str">
            <v/>
          </cell>
          <cell r="BA2264" t="str">
            <v/>
          </cell>
          <cell r="BB2264" t="str">
            <v/>
          </cell>
          <cell r="BC2264" t="str">
            <v/>
          </cell>
        </row>
        <row r="2265">
          <cell r="AM2265" t="str">
            <v/>
          </cell>
          <cell r="AQ2265" t="str">
            <v/>
          </cell>
          <cell r="AT2265" t="str">
            <v/>
          </cell>
          <cell r="AW2265" t="str">
            <v/>
          </cell>
          <cell r="AZ2265" t="str">
            <v/>
          </cell>
          <cell r="BA2265" t="str">
            <v/>
          </cell>
          <cell r="BB2265" t="str">
            <v/>
          </cell>
          <cell r="BC2265" t="str">
            <v/>
          </cell>
        </row>
        <row r="2266">
          <cell r="AM2266">
            <v>2213244</v>
          </cell>
          <cell r="AQ2266" t="str">
            <v/>
          </cell>
          <cell r="AT2266" t="str">
            <v>Оборудование</v>
          </cell>
          <cell r="AW2266">
            <v>40708</v>
          </cell>
          <cell r="AZ2266" t="str">
            <v>6.2011</v>
          </cell>
          <cell r="BA2266" t="str">
            <v>6.2011</v>
          </cell>
          <cell r="BB2266" t="str">
            <v>6.2011</v>
          </cell>
          <cell r="BC2266" t="str">
            <v>2.2011</v>
          </cell>
        </row>
        <row r="2267">
          <cell r="AM2267">
            <v>2213244</v>
          </cell>
          <cell r="AQ2267" t="str">
            <v/>
          </cell>
          <cell r="AT2267" t="str">
            <v>Оборудование</v>
          </cell>
          <cell r="AW2267">
            <v>40708</v>
          </cell>
          <cell r="AZ2267" t="str">
            <v>6.2011</v>
          </cell>
          <cell r="BA2267" t="str">
            <v>6.2011</v>
          </cell>
          <cell r="BB2267" t="str">
            <v>6.2011</v>
          </cell>
          <cell r="BC2267" t="str">
            <v>2.2011</v>
          </cell>
        </row>
        <row r="2268">
          <cell r="AM2268">
            <v>2213244</v>
          </cell>
          <cell r="AQ2268" t="str">
            <v/>
          </cell>
          <cell r="AT2268" t="str">
            <v>Оборудование</v>
          </cell>
          <cell r="AW2268">
            <v>40708</v>
          </cell>
          <cell r="AZ2268" t="str">
            <v>6.2011</v>
          </cell>
          <cell r="BA2268" t="str">
            <v>6.2011</v>
          </cell>
          <cell r="BB2268" t="str">
            <v>6.2011</v>
          </cell>
          <cell r="BC2268" t="str">
            <v>2.2011</v>
          </cell>
        </row>
        <row r="2269">
          <cell r="AM2269">
            <v>2213244</v>
          </cell>
          <cell r="AQ2269" t="str">
            <v/>
          </cell>
          <cell r="AT2269" t="str">
            <v>Оборудование</v>
          </cell>
          <cell r="AW2269">
            <v>40708</v>
          </cell>
          <cell r="AZ2269" t="str">
            <v>6.2011</v>
          </cell>
          <cell r="BA2269" t="str">
            <v>6.2011</v>
          </cell>
          <cell r="BB2269" t="str">
            <v>6.2011</v>
          </cell>
          <cell r="BC2269" t="str">
            <v>2.2011</v>
          </cell>
        </row>
        <row r="2270">
          <cell r="AM2270">
            <v>5573173.0800000001</v>
          </cell>
          <cell r="AQ2270" t="str">
            <v/>
          </cell>
          <cell r="AT2270" t="str">
            <v>Оборудование</v>
          </cell>
          <cell r="AW2270">
            <v>40722</v>
          </cell>
          <cell r="AZ2270" t="str">
            <v>6.2011</v>
          </cell>
          <cell r="BA2270" t="str">
            <v>6.2011</v>
          </cell>
          <cell r="BB2270" t="str">
            <v>1.1900</v>
          </cell>
          <cell r="BC2270" t="str">
            <v>2.2011</v>
          </cell>
        </row>
        <row r="2271">
          <cell r="AM2271">
            <v>7656148.3200000003</v>
          </cell>
          <cell r="AQ2271" t="str">
            <v/>
          </cell>
          <cell r="AT2271" t="str">
            <v>Оборудование</v>
          </cell>
          <cell r="AW2271">
            <v>40722</v>
          </cell>
          <cell r="AZ2271" t="str">
            <v>6.2011</v>
          </cell>
          <cell r="BA2271" t="str">
            <v>6.2011</v>
          </cell>
          <cell r="BB2271" t="str">
            <v>1.1900</v>
          </cell>
          <cell r="BC2271" t="str">
            <v>2.2011</v>
          </cell>
        </row>
        <row r="2272">
          <cell r="AM2272">
            <v>171485.4</v>
          </cell>
          <cell r="AQ2272" t="str">
            <v/>
          </cell>
          <cell r="AT2272" t="str">
            <v>Оборудование</v>
          </cell>
          <cell r="AW2272">
            <v>40722</v>
          </cell>
          <cell r="AZ2272" t="str">
            <v>6.2011</v>
          </cell>
          <cell r="BA2272" t="str">
            <v>6.2011</v>
          </cell>
          <cell r="BB2272" t="str">
            <v>1.1900</v>
          </cell>
          <cell r="BC2272" t="str">
            <v>2.2011</v>
          </cell>
        </row>
        <row r="2273">
          <cell r="AM2273" t="str">
            <v/>
          </cell>
          <cell r="AQ2273" t="str">
            <v/>
          </cell>
          <cell r="AT2273" t="str">
            <v/>
          </cell>
          <cell r="AW2273" t="str">
            <v/>
          </cell>
          <cell r="AZ2273" t="str">
            <v/>
          </cell>
          <cell r="BA2273" t="str">
            <v/>
          </cell>
          <cell r="BB2273" t="str">
            <v/>
          </cell>
          <cell r="BC2273" t="str">
            <v/>
          </cell>
        </row>
        <row r="2274">
          <cell r="AM2274">
            <v>1523087.1</v>
          </cell>
          <cell r="AQ2274" t="str">
            <v/>
          </cell>
          <cell r="AT2274" t="str">
            <v>Оборудование</v>
          </cell>
          <cell r="AW2274">
            <v>40708</v>
          </cell>
          <cell r="AZ2274" t="str">
            <v>6.2011</v>
          </cell>
          <cell r="BA2274" t="str">
            <v>6.2011</v>
          </cell>
          <cell r="BB2274" t="str">
            <v>6.2011</v>
          </cell>
          <cell r="BC2274" t="str">
            <v>2.2011</v>
          </cell>
        </row>
        <row r="2275">
          <cell r="AM2275">
            <v>1523087.1</v>
          </cell>
          <cell r="AQ2275" t="str">
            <v/>
          </cell>
          <cell r="AT2275" t="str">
            <v>Оборудование</v>
          </cell>
          <cell r="AW2275">
            <v>40708</v>
          </cell>
          <cell r="AZ2275" t="str">
            <v>6.2011</v>
          </cell>
          <cell r="BA2275" t="str">
            <v>6.2011</v>
          </cell>
          <cell r="BB2275" t="str">
            <v>6.2011</v>
          </cell>
          <cell r="BC2275" t="str">
            <v>2.2011</v>
          </cell>
        </row>
        <row r="2276">
          <cell r="AM2276">
            <v>1523087.1</v>
          </cell>
          <cell r="AQ2276" t="str">
            <v/>
          </cell>
          <cell r="AT2276" t="str">
            <v>Оборудование</v>
          </cell>
          <cell r="AW2276">
            <v>40708</v>
          </cell>
          <cell r="AZ2276" t="str">
            <v>6.2011</v>
          </cell>
          <cell r="BA2276" t="str">
            <v>6.2011</v>
          </cell>
          <cell r="BB2276" t="str">
            <v>6.2011</v>
          </cell>
          <cell r="BC2276" t="str">
            <v>2.2011</v>
          </cell>
        </row>
        <row r="2277">
          <cell r="AM2277">
            <v>1523087.1</v>
          </cell>
          <cell r="AQ2277" t="str">
            <v/>
          </cell>
          <cell r="AT2277" t="str">
            <v>Оборудование</v>
          </cell>
          <cell r="AW2277">
            <v>40708</v>
          </cell>
          <cell r="AZ2277" t="str">
            <v>6.2011</v>
          </cell>
          <cell r="BA2277" t="str">
            <v>6.2011</v>
          </cell>
          <cell r="BB2277" t="str">
            <v>6.2011</v>
          </cell>
          <cell r="BC2277" t="str">
            <v>2.2011</v>
          </cell>
        </row>
        <row r="2278">
          <cell r="AM2278">
            <v>4229982</v>
          </cell>
          <cell r="AQ2278" t="str">
            <v/>
          </cell>
          <cell r="AT2278" t="str">
            <v>Оборудование</v>
          </cell>
          <cell r="AW2278">
            <v>40708</v>
          </cell>
          <cell r="AZ2278" t="str">
            <v>6.2011</v>
          </cell>
          <cell r="BA2278" t="str">
            <v>6.2011</v>
          </cell>
          <cell r="BB2278" t="str">
            <v>6.2011</v>
          </cell>
          <cell r="BC2278" t="str">
            <v>2.2011</v>
          </cell>
        </row>
        <row r="2279">
          <cell r="AM2279">
            <v>3965532.15</v>
          </cell>
          <cell r="AQ2279" t="str">
            <v/>
          </cell>
          <cell r="AT2279" t="str">
            <v>Оборудование</v>
          </cell>
          <cell r="AW2279">
            <v>40722</v>
          </cell>
          <cell r="AZ2279" t="str">
            <v>6.2011</v>
          </cell>
          <cell r="BA2279" t="str">
            <v>6.2011</v>
          </cell>
          <cell r="BB2279" t="str">
            <v>1.1900</v>
          </cell>
          <cell r="BC2279" t="str">
            <v>2.2011</v>
          </cell>
        </row>
        <row r="2280">
          <cell r="AM2280">
            <v>3646676.25</v>
          </cell>
          <cell r="AQ2280" t="str">
            <v/>
          </cell>
          <cell r="AT2280" t="str">
            <v>Оборудование</v>
          </cell>
          <cell r="AW2280">
            <v>40722</v>
          </cell>
          <cell r="AZ2280" t="str">
            <v>6.2011</v>
          </cell>
          <cell r="BA2280" t="str">
            <v>6.2011</v>
          </cell>
          <cell r="BB2280" t="str">
            <v>1.1900</v>
          </cell>
          <cell r="BC2280" t="str">
            <v>2.2011</v>
          </cell>
        </row>
        <row r="2281">
          <cell r="AM2281">
            <v>214356.75</v>
          </cell>
          <cell r="AQ2281" t="str">
            <v/>
          </cell>
          <cell r="AT2281" t="str">
            <v>Оборудование</v>
          </cell>
          <cell r="AW2281">
            <v>40722</v>
          </cell>
          <cell r="AZ2281" t="str">
            <v>6.2011</v>
          </cell>
          <cell r="BA2281" t="str">
            <v>6.2011</v>
          </cell>
          <cell r="BB2281" t="str">
            <v>1.1900</v>
          </cell>
          <cell r="BC2281" t="str">
            <v>2.2011</v>
          </cell>
        </row>
        <row r="2282">
          <cell r="AM2282" t="str">
            <v/>
          </cell>
          <cell r="AQ2282" t="str">
            <v/>
          </cell>
          <cell r="AT2282" t="str">
            <v/>
          </cell>
          <cell r="AW2282" t="str">
            <v/>
          </cell>
          <cell r="AZ2282" t="str">
            <v/>
          </cell>
          <cell r="BA2282" t="str">
            <v/>
          </cell>
          <cell r="BB2282" t="str">
            <v/>
          </cell>
          <cell r="BC2282" t="str">
            <v/>
          </cell>
        </row>
        <row r="2283">
          <cell r="AM2283" t="str">
            <v/>
          </cell>
          <cell r="AQ2283" t="str">
            <v/>
          </cell>
          <cell r="AT2283" t="str">
            <v/>
          </cell>
          <cell r="AW2283" t="str">
            <v/>
          </cell>
          <cell r="AZ2283" t="str">
            <v/>
          </cell>
          <cell r="BA2283" t="str">
            <v/>
          </cell>
          <cell r="BB2283" t="str">
            <v/>
          </cell>
          <cell r="BC2283" t="str">
            <v/>
          </cell>
        </row>
        <row r="2284">
          <cell r="AM2284" t="str">
            <v/>
          </cell>
          <cell r="AQ2284" t="str">
            <v/>
          </cell>
          <cell r="AT2284" t="str">
            <v/>
          </cell>
          <cell r="AW2284" t="str">
            <v/>
          </cell>
          <cell r="AZ2284" t="str">
            <v/>
          </cell>
          <cell r="BA2284" t="str">
            <v/>
          </cell>
          <cell r="BB2284" t="str">
            <v/>
          </cell>
          <cell r="BC2284" t="str">
            <v/>
          </cell>
        </row>
        <row r="2285">
          <cell r="AM2285">
            <v>1230059.3500000001</v>
          </cell>
          <cell r="AQ2285" t="str">
            <v/>
          </cell>
          <cell r="AT2285" t="str">
            <v>Оборудование</v>
          </cell>
          <cell r="AW2285">
            <v>40724</v>
          </cell>
          <cell r="AZ2285" t="str">
            <v>6.2011</v>
          </cell>
          <cell r="BA2285" t="str">
            <v>6.2011</v>
          </cell>
          <cell r="BB2285" t="str">
            <v>1.1900</v>
          </cell>
          <cell r="BC2285" t="str">
            <v>2.2011</v>
          </cell>
        </row>
        <row r="2286">
          <cell r="AM2286" t="str">
            <v/>
          </cell>
          <cell r="AQ2286" t="str">
            <v/>
          </cell>
          <cell r="AT2286" t="str">
            <v/>
          </cell>
          <cell r="AW2286" t="str">
            <v/>
          </cell>
          <cell r="AZ2286" t="str">
            <v/>
          </cell>
          <cell r="BA2286" t="str">
            <v/>
          </cell>
          <cell r="BB2286" t="str">
            <v/>
          </cell>
          <cell r="BC2286" t="str">
            <v/>
          </cell>
        </row>
        <row r="2287">
          <cell r="AM2287" t="str">
            <v/>
          </cell>
          <cell r="AQ2287" t="str">
            <v/>
          </cell>
          <cell r="AT2287" t="str">
            <v/>
          </cell>
          <cell r="AW2287" t="str">
            <v/>
          </cell>
          <cell r="AZ2287" t="str">
            <v/>
          </cell>
          <cell r="BA2287" t="str">
            <v/>
          </cell>
          <cell r="BB2287" t="str">
            <v/>
          </cell>
          <cell r="BC2287" t="str">
            <v/>
          </cell>
        </row>
        <row r="2288">
          <cell r="AM2288" t="str">
            <v/>
          </cell>
          <cell r="AQ2288" t="str">
            <v/>
          </cell>
          <cell r="AT2288" t="str">
            <v/>
          </cell>
          <cell r="AW2288" t="str">
            <v/>
          </cell>
          <cell r="AZ2288" t="str">
            <v/>
          </cell>
          <cell r="BA2288" t="str">
            <v/>
          </cell>
          <cell r="BB2288" t="str">
            <v/>
          </cell>
          <cell r="BC2288" t="str">
            <v/>
          </cell>
        </row>
        <row r="2289">
          <cell r="AM2289" t="str">
            <v/>
          </cell>
          <cell r="AQ2289" t="str">
            <v/>
          </cell>
          <cell r="AT2289" t="str">
            <v/>
          </cell>
          <cell r="AW2289" t="str">
            <v/>
          </cell>
          <cell r="AZ2289" t="str">
            <v/>
          </cell>
          <cell r="BA2289" t="str">
            <v/>
          </cell>
          <cell r="BB2289" t="str">
            <v/>
          </cell>
          <cell r="BC2289" t="str">
            <v/>
          </cell>
        </row>
        <row r="2290">
          <cell r="AM2290" t="str">
            <v/>
          </cell>
          <cell r="AQ2290" t="str">
            <v/>
          </cell>
          <cell r="AT2290" t="str">
            <v/>
          </cell>
          <cell r="AW2290" t="str">
            <v/>
          </cell>
          <cell r="AZ2290" t="str">
            <v/>
          </cell>
          <cell r="BA2290" t="str">
            <v/>
          </cell>
          <cell r="BB2290" t="str">
            <v/>
          </cell>
          <cell r="BC2290" t="str">
            <v/>
          </cell>
        </row>
        <row r="2291">
          <cell r="AM2291" t="str">
            <v/>
          </cell>
          <cell r="AQ2291" t="str">
            <v/>
          </cell>
          <cell r="AT2291" t="str">
            <v/>
          </cell>
          <cell r="AW2291" t="str">
            <v/>
          </cell>
          <cell r="AZ2291" t="str">
            <v/>
          </cell>
          <cell r="BA2291" t="str">
            <v/>
          </cell>
          <cell r="BB2291" t="str">
            <v/>
          </cell>
          <cell r="BC2291" t="str">
            <v/>
          </cell>
        </row>
        <row r="2292">
          <cell r="AM2292" t="str">
            <v/>
          </cell>
          <cell r="AQ2292" t="str">
            <v/>
          </cell>
          <cell r="AT2292" t="str">
            <v/>
          </cell>
          <cell r="AW2292" t="str">
            <v/>
          </cell>
          <cell r="AZ2292" t="str">
            <v/>
          </cell>
          <cell r="BA2292" t="str">
            <v/>
          </cell>
          <cell r="BB2292" t="str">
            <v/>
          </cell>
          <cell r="BC2292" t="str">
            <v/>
          </cell>
        </row>
        <row r="2293">
          <cell r="AM2293" t="str">
            <v/>
          </cell>
          <cell r="AQ2293" t="str">
            <v/>
          </cell>
          <cell r="AT2293" t="str">
            <v/>
          </cell>
          <cell r="AW2293" t="str">
            <v/>
          </cell>
          <cell r="AZ2293" t="str">
            <v/>
          </cell>
          <cell r="BA2293" t="str">
            <v/>
          </cell>
          <cell r="BB2293" t="str">
            <v/>
          </cell>
          <cell r="BC2293" t="str">
            <v/>
          </cell>
        </row>
        <row r="2294">
          <cell r="AM2294" t="str">
            <v/>
          </cell>
          <cell r="AQ2294" t="str">
            <v/>
          </cell>
          <cell r="AT2294" t="str">
            <v/>
          </cell>
          <cell r="AW2294" t="str">
            <v/>
          </cell>
          <cell r="AZ2294" t="str">
            <v/>
          </cell>
          <cell r="BA2294" t="str">
            <v/>
          </cell>
          <cell r="BB2294" t="str">
            <v/>
          </cell>
          <cell r="BC2294" t="str">
            <v/>
          </cell>
        </row>
        <row r="2295">
          <cell r="AM2295" t="str">
            <v/>
          </cell>
          <cell r="AQ2295" t="str">
            <v/>
          </cell>
          <cell r="AT2295" t="str">
            <v/>
          </cell>
          <cell r="AW2295" t="str">
            <v/>
          </cell>
          <cell r="AZ2295" t="str">
            <v/>
          </cell>
          <cell r="BA2295" t="str">
            <v/>
          </cell>
          <cell r="BB2295" t="str">
            <v/>
          </cell>
          <cell r="BC2295" t="str">
            <v/>
          </cell>
        </row>
        <row r="2296">
          <cell r="AM2296" t="str">
            <v/>
          </cell>
          <cell r="AQ2296" t="str">
            <v/>
          </cell>
          <cell r="AT2296" t="str">
            <v/>
          </cell>
          <cell r="AW2296" t="str">
            <v/>
          </cell>
          <cell r="AZ2296" t="str">
            <v/>
          </cell>
          <cell r="BA2296" t="str">
            <v/>
          </cell>
          <cell r="BB2296" t="str">
            <v/>
          </cell>
          <cell r="BC2296" t="str">
            <v/>
          </cell>
        </row>
        <row r="2297">
          <cell r="AM2297" t="str">
            <v/>
          </cell>
          <cell r="AQ2297" t="str">
            <v/>
          </cell>
          <cell r="AT2297" t="str">
            <v/>
          </cell>
          <cell r="AW2297" t="str">
            <v/>
          </cell>
          <cell r="AZ2297" t="str">
            <v/>
          </cell>
          <cell r="BA2297" t="str">
            <v/>
          </cell>
          <cell r="BB2297" t="str">
            <v/>
          </cell>
          <cell r="BC2297" t="str">
            <v/>
          </cell>
        </row>
        <row r="2298">
          <cell r="AM2298" t="str">
            <v/>
          </cell>
          <cell r="AQ2298" t="str">
            <v/>
          </cell>
          <cell r="AT2298" t="str">
            <v/>
          </cell>
          <cell r="AW2298" t="str">
            <v/>
          </cell>
          <cell r="AZ2298" t="str">
            <v/>
          </cell>
          <cell r="BA2298" t="str">
            <v/>
          </cell>
          <cell r="BB2298" t="str">
            <v/>
          </cell>
          <cell r="BC2298" t="str">
            <v/>
          </cell>
        </row>
        <row r="2299">
          <cell r="AM2299" t="str">
            <v/>
          </cell>
          <cell r="AQ2299" t="str">
            <v/>
          </cell>
          <cell r="AT2299" t="str">
            <v/>
          </cell>
          <cell r="AW2299" t="str">
            <v/>
          </cell>
          <cell r="AZ2299" t="str">
            <v/>
          </cell>
          <cell r="BA2299" t="str">
            <v/>
          </cell>
          <cell r="BB2299" t="str">
            <v/>
          </cell>
          <cell r="BC2299" t="str">
            <v/>
          </cell>
        </row>
        <row r="2300">
          <cell r="AM2300" t="str">
            <v/>
          </cell>
          <cell r="AQ2300" t="str">
            <v/>
          </cell>
          <cell r="AT2300" t="str">
            <v/>
          </cell>
          <cell r="AW2300" t="str">
            <v/>
          </cell>
          <cell r="AZ2300" t="str">
            <v/>
          </cell>
          <cell r="BA2300" t="str">
            <v/>
          </cell>
          <cell r="BB2300" t="str">
            <v/>
          </cell>
          <cell r="BC2300" t="str">
            <v/>
          </cell>
        </row>
        <row r="2301">
          <cell r="AM2301" t="str">
            <v/>
          </cell>
          <cell r="AQ2301" t="str">
            <v/>
          </cell>
          <cell r="AT2301" t="str">
            <v/>
          </cell>
          <cell r="AW2301" t="str">
            <v/>
          </cell>
          <cell r="AZ2301" t="str">
            <v/>
          </cell>
          <cell r="BA2301" t="str">
            <v/>
          </cell>
          <cell r="BB2301" t="str">
            <v/>
          </cell>
          <cell r="BC2301" t="str">
            <v/>
          </cell>
        </row>
        <row r="2302">
          <cell r="AM2302" t="str">
            <v/>
          </cell>
          <cell r="AQ2302" t="str">
            <v/>
          </cell>
          <cell r="AT2302" t="str">
            <v/>
          </cell>
          <cell r="AW2302" t="str">
            <v/>
          </cell>
          <cell r="AZ2302" t="str">
            <v/>
          </cell>
          <cell r="BA2302" t="str">
            <v/>
          </cell>
          <cell r="BB2302" t="str">
            <v/>
          </cell>
          <cell r="BC2302" t="str">
            <v/>
          </cell>
        </row>
        <row r="2303">
          <cell r="AM2303" t="str">
            <v/>
          </cell>
          <cell r="AQ2303" t="str">
            <v/>
          </cell>
          <cell r="AT2303" t="str">
            <v/>
          </cell>
          <cell r="AW2303" t="str">
            <v/>
          </cell>
          <cell r="AZ2303" t="str">
            <v/>
          </cell>
          <cell r="BA2303" t="str">
            <v/>
          </cell>
          <cell r="BB2303" t="str">
            <v/>
          </cell>
          <cell r="BC2303" t="str">
            <v/>
          </cell>
        </row>
        <row r="2304">
          <cell r="AM2304" t="str">
            <v/>
          </cell>
          <cell r="AQ2304" t="str">
            <v/>
          </cell>
          <cell r="AT2304" t="str">
            <v/>
          </cell>
          <cell r="AW2304" t="str">
            <v/>
          </cell>
          <cell r="AZ2304" t="str">
            <v/>
          </cell>
          <cell r="BA2304" t="str">
            <v/>
          </cell>
          <cell r="BB2304" t="str">
            <v/>
          </cell>
          <cell r="BC2304" t="str">
            <v/>
          </cell>
        </row>
        <row r="2305">
          <cell r="AM2305" t="str">
            <v/>
          </cell>
          <cell r="AQ2305" t="str">
            <v/>
          </cell>
          <cell r="AT2305" t="str">
            <v/>
          </cell>
          <cell r="AW2305" t="str">
            <v/>
          </cell>
          <cell r="AZ2305" t="str">
            <v/>
          </cell>
          <cell r="BA2305" t="str">
            <v/>
          </cell>
          <cell r="BB2305" t="str">
            <v/>
          </cell>
          <cell r="BC2305" t="str">
            <v/>
          </cell>
        </row>
        <row r="2306">
          <cell r="AM2306" t="str">
            <v/>
          </cell>
          <cell r="AQ2306" t="str">
            <v/>
          </cell>
          <cell r="AT2306" t="str">
            <v/>
          </cell>
          <cell r="AW2306" t="str">
            <v/>
          </cell>
          <cell r="AZ2306" t="str">
            <v/>
          </cell>
          <cell r="BA2306" t="str">
            <v/>
          </cell>
          <cell r="BB2306" t="str">
            <v/>
          </cell>
          <cell r="BC2306" t="str">
            <v/>
          </cell>
        </row>
        <row r="2307">
          <cell r="AM2307" t="str">
            <v/>
          </cell>
          <cell r="AQ2307" t="str">
            <v/>
          </cell>
          <cell r="AT2307" t="str">
            <v/>
          </cell>
          <cell r="AW2307" t="str">
            <v/>
          </cell>
          <cell r="AZ2307" t="str">
            <v/>
          </cell>
          <cell r="BA2307" t="str">
            <v/>
          </cell>
          <cell r="BB2307" t="str">
            <v/>
          </cell>
          <cell r="BC2307" t="str">
            <v/>
          </cell>
        </row>
        <row r="2308">
          <cell r="AM2308" t="str">
            <v/>
          </cell>
          <cell r="AQ2308" t="str">
            <v/>
          </cell>
          <cell r="AT2308" t="str">
            <v/>
          </cell>
          <cell r="AW2308" t="str">
            <v/>
          </cell>
          <cell r="AZ2308" t="str">
            <v/>
          </cell>
          <cell r="BA2308" t="str">
            <v/>
          </cell>
          <cell r="BB2308" t="str">
            <v/>
          </cell>
          <cell r="BC2308" t="str">
            <v/>
          </cell>
        </row>
        <row r="2309">
          <cell r="AM2309" t="str">
            <v/>
          </cell>
          <cell r="AQ2309" t="str">
            <v/>
          </cell>
          <cell r="AT2309" t="str">
            <v/>
          </cell>
          <cell r="AW2309" t="str">
            <v/>
          </cell>
          <cell r="AZ2309" t="str">
            <v/>
          </cell>
          <cell r="BA2309" t="str">
            <v/>
          </cell>
          <cell r="BB2309" t="str">
            <v/>
          </cell>
          <cell r="BC2309" t="str">
            <v/>
          </cell>
        </row>
        <row r="2310">
          <cell r="AM2310" t="str">
            <v/>
          </cell>
          <cell r="AQ2310" t="str">
            <v/>
          </cell>
          <cell r="AT2310" t="str">
            <v/>
          </cell>
          <cell r="AW2310" t="str">
            <v/>
          </cell>
          <cell r="AZ2310" t="str">
            <v/>
          </cell>
          <cell r="BA2310" t="str">
            <v/>
          </cell>
          <cell r="BB2310" t="str">
            <v/>
          </cell>
          <cell r="BC2310" t="str">
            <v/>
          </cell>
        </row>
        <row r="2311">
          <cell r="AM2311" t="str">
            <v/>
          </cell>
          <cell r="AQ2311" t="str">
            <v/>
          </cell>
          <cell r="AT2311" t="str">
            <v/>
          </cell>
          <cell r="AW2311" t="str">
            <v/>
          </cell>
          <cell r="AZ2311" t="str">
            <v/>
          </cell>
          <cell r="BA2311" t="str">
            <v/>
          </cell>
          <cell r="BB2311" t="str">
            <v/>
          </cell>
          <cell r="BC2311" t="str">
            <v/>
          </cell>
        </row>
        <row r="2312">
          <cell r="AM2312" t="str">
            <v/>
          </cell>
          <cell r="AQ2312" t="str">
            <v/>
          </cell>
          <cell r="AT2312" t="str">
            <v/>
          </cell>
          <cell r="AW2312" t="str">
            <v/>
          </cell>
          <cell r="AZ2312" t="str">
            <v/>
          </cell>
          <cell r="BA2312" t="str">
            <v/>
          </cell>
          <cell r="BB2312" t="str">
            <v/>
          </cell>
          <cell r="BC2312" t="str">
            <v/>
          </cell>
        </row>
        <row r="2313">
          <cell r="AM2313" t="str">
            <v/>
          </cell>
          <cell r="AQ2313" t="str">
            <v/>
          </cell>
          <cell r="AT2313" t="str">
            <v/>
          </cell>
          <cell r="AW2313" t="str">
            <v/>
          </cell>
          <cell r="AZ2313" t="str">
            <v/>
          </cell>
          <cell r="BA2313" t="str">
            <v/>
          </cell>
          <cell r="BB2313" t="str">
            <v/>
          </cell>
          <cell r="BC2313" t="str">
            <v/>
          </cell>
        </row>
        <row r="2314">
          <cell r="AM2314" t="str">
            <v/>
          </cell>
          <cell r="AQ2314" t="str">
            <v/>
          </cell>
          <cell r="AT2314" t="str">
            <v/>
          </cell>
          <cell r="AW2314" t="str">
            <v/>
          </cell>
          <cell r="AZ2314" t="str">
            <v/>
          </cell>
          <cell r="BA2314" t="str">
            <v/>
          </cell>
          <cell r="BB2314" t="str">
            <v/>
          </cell>
          <cell r="BC2314" t="str">
            <v/>
          </cell>
        </row>
        <row r="2315">
          <cell r="AM2315" t="str">
            <v/>
          </cell>
          <cell r="AQ2315" t="str">
            <v/>
          </cell>
          <cell r="AT2315" t="str">
            <v/>
          </cell>
          <cell r="AW2315" t="str">
            <v/>
          </cell>
          <cell r="AZ2315" t="str">
            <v/>
          </cell>
          <cell r="BA2315" t="str">
            <v/>
          </cell>
          <cell r="BB2315" t="str">
            <v/>
          </cell>
          <cell r="BC2315" t="str">
            <v/>
          </cell>
        </row>
        <row r="2316">
          <cell r="AM2316" t="str">
            <v/>
          </cell>
          <cell r="AQ2316" t="str">
            <v/>
          </cell>
          <cell r="AT2316" t="str">
            <v/>
          </cell>
          <cell r="AW2316" t="str">
            <v/>
          </cell>
          <cell r="AZ2316" t="str">
            <v/>
          </cell>
          <cell r="BA2316" t="str">
            <v/>
          </cell>
          <cell r="BB2316" t="str">
            <v/>
          </cell>
          <cell r="BC2316" t="str">
            <v/>
          </cell>
        </row>
        <row r="2317">
          <cell r="AM2317" t="str">
            <v/>
          </cell>
          <cell r="AQ2317" t="str">
            <v/>
          </cell>
          <cell r="AT2317" t="str">
            <v/>
          </cell>
          <cell r="AW2317" t="str">
            <v/>
          </cell>
          <cell r="AZ2317" t="str">
            <v/>
          </cell>
          <cell r="BA2317" t="str">
            <v/>
          </cell>
          <cell r="BB2317" t="str">
            <v/>
          </cell>
          <cell r="BC2317" t="str">
            <v/>
          </cell>
        </row>
        <row r="2318">
          <cell r="AM2318" t="str">
            <v/>
          </cell>
          <cell r="AQ2318" t="str">
            <v/>
          </cell>
          <cell r="AT2318" t="str">
            <v/>
          </cell>
          <cell r="AW2318" t="str">
            <v/>
          </cell>
          <cell r="AZ2318" t="str">
            <v/>
          </cell>
          <cell r="BA2318" t="str">
            <v/>
          </cell>
          <cell r="BB2318" t="str">
            <v/>
          </cell>
          <cell r="BC2318" t="str">
            <v/>
          </cell>
        </row>
        <row r="2319">
          <cell r="AM2319" t="str">
            <v/>
          </cell>
          <cell r="AQ2319" t="str">
            <v/>
          </cell>
          <cell r="AT2319" t="str">
            <v/>
          </cell>
          <cell r="AW2319" t="str">
            <v/>
          </cell>
          <cell r="AZ2319" t="str">
            <v/>
          </cell>
          <cell r="BA2319" t="str">
            <v/>
          </cell>
          <cell r="BB2319" t="str">
            <v/>
          </cell>
          <cell r="BC2319" t="str">
            <v/>
          </cell>
        </row>
        <row r="2320">
          <cell r="AM2320" t="str">
            <v/>
          </cell>
          <cell r="AQ2320" t="str">
            <v/>
          </cell>
          <cell r="AT2320" t="str">
            <v/>
          </cell>
          <cell r="AW2320" t="str">
            <v/>
          </cell>
          <cell r="AZ2320" t="str">
            <v/>
          </cell>
          <cell r="BA2320" t="str">
            <v/>
          </cell>
          <cell r="BB2320" t="str">
            <v/>
          </cell>
          <cell r="BC2320" t="str">
            <v/>
          </cell>
        </row>
        <row r="2321">
          <cell r="AM2321" t="str">
            <v/>
          </cell>
          <cell r="AQ2321" t="str">
            <v/>
          </cell>
          <cell r="AT2321" t="str">
            <v/>
          </cell>
          <cell r="AW2321" t="str">
            <v/>
          </cell>
          <cell r="AZ2321" t="str">
            <v/>
          </cell>
          <cell r="BA2321" t="str">
            <v/>
          </cell>
          <cell r="BB2321" t="str">
            <v/>
          </cell>
          <cell r="BC2321" t="str">
            <v/>
          </cell>
        </row>
        <row r="2322">
          <cell r="AM2322" t="str">
            <v/>
          </cell>
          <cell r="AQ2322" t="str">
            <v/>
          </cell>
          <cell r="AT2322" t="str">
            <v/>
          </cell>
          <cell r="AW2322" t="str">
            <v/>
          </cell>
          <cell r="AZ2322" t="str">
            <v/>
          </cell>
          <cell r="BA2322" t="str">
            <v/>
          </cell>
          <cell r="BB2322" t="str">
            <v/>
          </cell>
          <cell r="BC2322" t="str">
            <v/>
          </cell>
        </row>
        <row r="2323">
          <cell r="AM2323" t="str">
            <v/>
          </cell>
          <cell r="AQ2323" t="str">
            <v/>
          </cell>
          <cell r="AT2323" t="str">
            <v/>
          </cell>
          <cell r="AW2323" t="str">
            <v/>
          </cell>
          <cell r="AZ2323" t="str">
            <v/>
          </cell>
          <cell r="BA2323" t="str">
            <v/>
          </cell>
          <cell r="BB2323" t="str">
            <v/>
          </cell>
          <cell r="BC2323" t="str">
            <v/>
          </cell>
        </row>
        <row r="2324">
          <cell r="AM2324" t="str">
            <v/>
          </cell>
          <cell r="AQ2324" t="str">
            <v/>
          </cell>
          <cell r="AT2324" t="str">
            <v/>
          </cell>
          <cell r="AW2324" t="str">
            <v/>
          </cell>
          <cell r="AZ2324" t="str">
            <v/>
          </cell>
          <cell r="BA2324" t="str">
            <v/>
          </cell>
          <cell r="BB2324" t="str">
            <v/>
          </cell>
          <cell r="BC2324" t="str">
            <v/>
          </cell>
        </row>
        <row r="2325">
          <cell r="AM2325" t="str">
            <v/>
          </cell>
          <cell r="AQ2325" t="str">
            <v/>
          </cell>
          <cell r="AT2325" t="str">
            <v/>
          </cell>
          <cell r="AW2325" t="str">
            <v/>
          </cell>
          <cell r="AZ2325" t="str">
            <v/>
          </cell>
          <cell r="BA2325" t="str">
            <v/>
          </cell>
          <cell r="BB2325" t="str">
            <v/>
          </cell>
          <cell r="BC2325" t="str">
            <v/>
          </cell>
        </row>
        <row r="2326">
          <cell r="AM2326" t="str">
            <v/>
          </cell>
          <cell r="AQ2326" t="str">
            <v/>
          </cell>
          <cell r="AT2326" t="str">
            <v/>
          </cell>
          <cell r="AW2326" t="str">
            <v/>
          </cell>
          <cell r="AZ2326" t="str">
            <v/>
          </cell>
          <cell r="BA2326" t="str">
            <v/>
          </cell>
          <cell r="BB2326" t="str">
            <v/>
          </cell>
          <cell r="BC2326" t="str">
            <v/>
          </cell>
        </row>
        <row r="2327">
          <cell r="AM2327" t="str">
            <v/>
          </cell>
          <cell r="AQ2327" t="str">
            <v/>
          </cell>
          <cell r="AT2327" t="str">
            <v/>
          </cell>
          <cell r="AW2327" t="str">
            <v/>
          </cell>
          <cell r="AZ2327" t="str">
            <v/>
          </cell>
          <cell r="BA2327" t="str">
            <v/>
          </cell>
          <cell r="BB2327" t="str">
            <v/>
          </cell>
          <cell r="BC2327" t="str">
            <v/>
          </cell>
        </row>
        <row r="2328">
          <cell r="AM2328" t="str">
            <v/>
          </cell>
          <cell r="AQ2328" t="str">
            <v/>
          </cell>
          <cell r="AT2328" t="str">
            <v/>
          </cell>
          <cell r="AW2328" t="str">
            <v/>
          </cell>
          <cell r="AZ2328" t="str">
            <v/>
          </cell>
          <cell r="BA2328" t="str">
            <v/>
          </cell>
          <cell r="BB2328" t="str">
            <v/>
          </cell>
          <cell r="BC2328" t="str">
            <v/>
          </cell>
        </row>
        <row r="2329">
          <cell r="AM2329" t="str">
            <v/>
          </cell>
          <cell r="AQ2329" t="str">
            <v/>
          </cell>
          <cell r="AT2329" t="str">
            <v/>
          </cell>
          <cell r="AW2329" t="str">
            <v/>
          </cell>
          <cell r="AZ2329" t="str">
            <v/>
          </cell>
          <cell r="BA2329" t="str">
            <v/>
          </cell>
          <cell r="BB2329" t="str">
            <v/>
          </cell>
          <cell r="BC2329" t="str">
            <v/>
          </cell>
        </row>
        <row r="2330">
          <cell r="AM2330" t="str">
            <v/>
          </cell>
          <cell r="AQ2330" t="str">
            <v/>
          </cell>
          <cell r="AT2330" t="str">
            <v/>
          </cell>
          <cell r="AW2330" t="str">
            <v/>
          </cell>
          <cell r="AZ2330" t="str">
            <v/>
          </cell>
          <cell r="BA2330" t="str">
            <v/>
          </cell>
          <cell r="BB2330" t="str">
            <v/>
          </cell>
          <cell r="BC2330" t="str">
            <v/>
          </cell>
        </row>
        <row r="2331">
          <cell r="AM2331" t="str">
            <v/>
          </cell>
          <cell r="AQ2331" t="str">
            <v/>
          </cell>
          <cell r="AT2331" t="str">
            <v/>
          </cell>
          <cell r="AW2331" t="str">
            <v/>
          </cell>
          <cell r="AZ2331" t="str">
            <v/>
          </cell>
          <cell r="BA2331" t="str">
            <v/>
          </cell>
          <cell r="BB2331" t="str">
            <v/>
          </cell>
          <cell r="BC2331" t="str">
            <v/>
          </cell>
        </row>
        <row r="2332">
          <cell r="AM2332" t="str">
            <v/>
          </cell>
          <cell r="AQ2332" t="str">
            <v/>
          </cell>
          <cell r="AT2332" t="str">
            <v/>
          </cell>
          <cell r="AW2332" t="str">
            <v/>
          </cell>
          <cell r="AZ2332" t="str">
            <v/>
          </cell>
          <cell r="BA2332" t="str">
            <v/>
          </cell>
          <cell r="BB2332" t="str">
            <v/>
          </cell>
          <cell r="BC2332" t="str">
            <v/>
          </cell>
        </row>
        <row r="2333">
          <cell r="AM2333" t="str">
            <v/>
          </cell>
          <cell r="AQ2333" t="str">
            <v/>
          </cell>
          <cell r="AT2333" t="str">
            <v/>
          </cell>
          <cell r="AW2333" t="str">
            <v/>
          </cell>
          <cell r="AZ2333" t="str">
            <v/>
          </cell>
          <cell r="BA2333" t="str">
            <v/>
          </cell>
          <cell r="BB2333" t="str">
            <v/>
          </cell>
          <cell r="BC2333" t="str">
            <v/>
          </cell>
        </row>
        <row r="2334">
          <cell r="AM2334" t="str">
            <v/>
          </cell>
          <cell r="AQ2334" t="str">
            <v/>
          </cell>
          <cell r="AT2334" t="str">
            <v/>
          </cell>
          <cell r="AW2334" t="str">
            <v/>
          </cell>
          <cell r="AZ2334" t="str">
            <v/>
          </cell>
          <cell r="BA2334" t="str">
            <v/>
          </cell>
          <cell r="BB2334" t="str">
            <v/>
          </cell>
          <cell r="BC2334" t="str">
            <v/>
          </cell>
        </row>
        <row r="2335">
          <cell r="AM2335" t="str">
            <v/>
          </cell>
          <cell r="AQ2335" t="str">
            <v/>
          </cell>
          <cell r="AT2335" t="str">
            <v/>
          </cell>
          <cell r="AW2335" t="str">
            <v/>
          </cell>
          <cell r="AZ2335" t="str">
            <v/>
          </cell>
          <cell r="BA2335" t="str">
            <v/>
          </cell>
          <cell r="BB2335" t="str">
            <v/>
          </cell>
          <cell r="BC2335" t="str">
            <v/>
          </cell>
        </row>
        <row r="2336">
          <cell r="AM2336" t="str">
            <v/>
          </cell>
          <cell r="AQ2336" t="str">
            <v/>
          </cell>
          <cell r="AT2336" t="str">
            <v/>
          </cell>
          <cell r="AW2336" t="str">
            <v/>
          </cell>
          <cell r="AZ2336" t="str">
            <v/>
          </cell>
          <cell r="BA2336" t="str">
            <v/>
          </cell>
          <cell r="BB2336" t="str">
            <v/>
          </cell>
          <cell r="BC2336" t="str">
            <v/>
          </cell>
        </row>
        <row r="2337">
          <cell r="AM2337" t="str">
            <v/>
          </cell>
          <cell r="AQ2337" t="str">
            <v/>
          </cell>
          <cell r="AT2337" t="str">
            <v/>
          </cell>
          <cell r="AW2337" t="str">
            <v/>
          </cell>
          <cell r="AZ2337" t="str">
            <v/>
          </cell>
          <cell r="BA2337" t="str">
            <v/>
          </cell>
          <cell r="BB2337" t="str">
            <v/>
          </cell>
          <cell r="BC2337" t="str">
            <v/>
          </cell>
        </row>
        <row r="2338">
          <cell r="AM2338" t="str">
            <v/>
          </cell>
          <cell r="AQ2338" t="str">
            <v/>
          </cell>
          <cell r="AT2338" t="str">
            <v/>
          </cell>
          <cell r="AW2338" t="str">
            <v/>
          </cell>
          <cell r="AZ2338" t="str">
            <v/>
          </cell>
          <cell r="BA2338" t="str">
            <v/>
          </cell>
          <cell r="BB2338" t="str">
            <v/>
          </cell>
          <cell r="BC2338" t="str">
            <v/>
          </cell>
        </row>
        <row r="2339">
          <cell r="AM2339" t="str">
            <v/>
          </cell>
          <cell r="AQ2339" t="str">
            <v/>
          </cell>
          <cell r="AT2339" t="str">
            <v/>
          </cell>
          <cell r="AW2339" t="str">
            <v/>
          </cell>
          <cell r="AZ2339" t="str">
            <v/>
          </cell>
          <cell r="BA2339" t="str">
            <v/>
          </cell>
          <cell r="BB2339" t="str">
            <v/>
          </cell>
          <cell r="BC2339" t="str">
            <v/>
          </cell>
        </row>
        <row r="2340">
          <cell r="AM2340" t="str">
            <v/>
          </cell>
          <cell r="AQ2340" t="str">
            <v/>
          </cell>
          <cell r="AT2340" t="str">
            <v/>
          </cell>
          <cell r="AW2340" t="str">
            <v/>
          </cell>
          <cell r="AZ2340" t="str">
            <v/>
          </cell>
          <cell r="BA2340" t="str">
            <v/>
          </cell>
          <cell r="BB2340" t="str">
            <v/>
          </cell>
          <cell r="BC2340" t="str">
            <v/>
          </cell>
        </row>
        <row r="2341">
          <cell r="AM2341" t="str">
            <v/>
          </cell>
          <cell r="AQ2341" t="str">
            <v/>
          </cell>
          <cell r="AT2341" t="str">
            <v/>
          </cell>
          <cell r="AW2341" t="str">
            <v/>
          </cell>
          <cell r="AZ2341" t="str">
            <v/>
          </cell>
          <cell r="BA2341" t="str">
            <v/>
          </cell>
          <cell r="BB2341" t="str">
            <v/>
          </cell>
          <cell r="BC2341" t="str">
            <v/>
          </cell>
        </row>
        <row r="2342">
          <cell r="AM2342" t="str">
            <v/>
          </cell>
          <cell r="AQ2342" t="str">
            <v/>
          </cell>
          <cell r="AT2342" t="str">
            <v/>
          </cell>
          <cell r="AW2342" t="str">
            <v/>
          </cell>
          <cell r="AZ2342" t="str">
            <v/>
          </cell>
          <cell r="BA2342" t="str">
            <v/>
          </cell>
          <cell r="BB2342" t="str">
            <v/>
          </cell>
          <cell r="BC2342" t="str">
            <v/>
          </cell>
        </row>
        <row r="2343">
          <cell r="AM2343" t="str">
            <v/>
          </cell>
          <cell r="AQ2343" t="str">
            <v/>
          </cell>
          <cell r="AT2343" t="str">
            <v/>
          </cell>
          <cell r="AW2343" t="str">
            <v/>
          </cell>
          <cell r="AZ2343" t="str">
            <v/>
          </cell>
          <cell r="BA2343" t="str">
            <v/>
          </cell>
          <cell r="BB2343" t="str">
            <v/>
          </cell>
          <cell r="BC2343" t="str">
            <v/>
          </cell>
        </row>
        <row r="2344">
          <cell r="AM2344" t="str">
            <v/>
          </cell>
          <cell r="AQ2344" t="str">
            <v/>
          </cell>
          <cell r="AT2344" t="str">
            <v/>
          </cell>
          <cell r="AW2344" t="str">
            <v/>
          </cell>
          <cell r="AZ2344" t="str">
            <v/>
          </cell>
          <cell r="BA2344" t="str">
            <v/>
          </cell>
          <cell r="BB2344" t="str">
            <v/>
          </cell>
          <cell r="BC2344" t="str">
            <v/>
          </cell>
        </row>
        <row r="2345">
          <cell r="AM2345" t="str">
            <v/>
          </cell>
          <cell r="AQ2345" t="str">
            <v/>
          </cell>
          <cell r="AT2345" t="str">
            <v/>
          </cell>
          <cell r="AW2345" t="str">
            <v/>
          </cell>
          <cell r="AZ2345" t="str">
            <v/>
          </cell>
          <cell r="BA2345" t="str">
            <v/>
          </cell>
          <cell r="BB2345" t="str">
            <v/>
          </cell>
          <cell r="BC2345" t="str">
            <v/>
          </cell>
        </row>
        <row r="2346">
          <cell r="AM2346" t="str">
            <v/>
          </cell>
          <cell r="AQ2346" t="str">
            <v/>
          </cell>
          <cell r="AT2346" t="str">
            <v/>
          </cell>
          <cell r="AW2346" t="str">
            <v/>
          </cell>
          <cell r="AZ2346" t="str">
            <v/>
          </cell>
          <cell r="BA2346" t="str">
            <v/>
          </cell>
          <cell r="BB2346" t="str">
            <v/>
          </cell>
          <cell r="BC2346" t="str">
            <v/>
          </cell>
        </row>
        <row r="2347">
          <cell r="AM2347" t="str">
            <v/>
          </cell>
          <cell r="AQ2347" t="str">
            <v/>
          </cell>
          <cell r="AT2347" t="str">
            <v/>
          </cell>
          <cell r="AW2347" t="str">
            <v/>
          </cell>
          <cell r="AZ2347" t="str">
            <v/>
          </cell>
          <cell r="BA2347" t="str">
            <v/>
          </cell>
          <cell r="BB2347" t="str">
            <v/>
          </cell>
          <cell r="BC2347" t="str">
            <v/>
          </cell>
        </row>
        <row r="2348">
          <cell r="AM2348" t="str">
            <v/>
          </cell>
          <cell r="AQ2348" t="str">
            <v/>
          </cell>
          <cell r="AT2348" t="str">
            <v/>
          </cell>
          <cell r="AW2348" t="str">
            <v/>
          </cell>
          <cell r="AZ2348" t="str">
            <v/>
          </cell>
          <cell r="BA2348" t="str">
            <v/>
          </cell>
          <cell r="BB2348" t="str">
            <v/>
          </cell>
          <cell r="BC2348" t="str">
            <v/>
          </cell>
        </row>
        <row r="2349">
          <cell r="AM2349" t="str">
            <v/>
          </cell>
          <cell r="AQ2349" t="str">
            <v/>
          </cell>
          <cell r="AT2349" t="str">
            <v/>
          </cell>
          <cell r="AW2349" t="str">
            <v/>
          </cell>
          <cell r="AZ2349" t="str">
            <v/>
          </cell>
          <cell r="BA2349" t="str">
            <v/>
          </cell>
          <cell r="BB2349" t="str">
            <v/>
          </cell>
          <cell r="BC2349" t="str">
            <v/>
          </cell>
        </row>
        <row r="2350">
          <cell r="AM2350" t="str">
            <v/>
          </cell>
          <cell r="AQ2350" t="str">
            <v/>
          </cell>
          <cell r="AT2350" t="str">
            <v/>
          </cell>
          <cell r="AW2350" t="str">
            <v/>
          </cell>
          <cell r="AZ2350" t="str">
            <v/>
          </cell>
          <cell r="BA2350" t="str">
            <v/>
          </cell>
          <cell r="BB2350" t="str">
            <v/>
          </cell>
          <cell r="BC2350" t="str">
            <v/>
          </cell>
        </row>
        <row r="2351">
          <cell r="AM2351" t="str">
            <v/>
          </cell>
          <cell r="AQ2351" t="str">
            <v/>
          </cell>
          <cell r="AT2351" t="str">
            <v/>
          </cell>
          <cell r="AW2351" t="str">
            <v/>
          </cell>
          <cell r="AZ2351" t="str">
            <v/>
          </cell>
          <cell r="BA2351" t="str">
            <v/>
          </cell>
          <cell r="BB2351" t="str">
            <v/>
          </cell>
          <cell r="BC2351" t="str">
            <v/>
          </cell>
        </row>
        <row r="2352">
          <cell r="AM2352" t="str">
            <v/>
          </cell>
          <cell r="AQ2352" t="str">
            <v/>
          </cell>
          <cell r="AT2352" t="str">
            <v/>
          </cell>
          <cell r="AW2352" t="str">
            <v/>
          </cell>
          <cell r="AZ2352" t="str">
            <v/>
          </cell>
          <cell r="BA2352" t="str">
            <v/>
          </cell>
          <cell r="BB2352" t="str">
            <v/>
          </cell>
          <cell r="BC2352" t="str">
            <v/>
          </cell>
        </row>
        <row r="2353">
          <cell r="AM2353" t="str">
            <v/>
          </cell>
          <cell r="AQ2353" t="str">
            <v/>
          </cell>
          <cell r="AT2353" t="str">
            <v/>
          </cell>
          <cell r="AW2353" t="str">
            <v/>
          </cell>
          <cell r="AZ2353" t="str">
            <v/>
          </cell>
          <cell r="BA2353" t="str">
            <v/>
          </cell>
          <cell r="BB2353" t="str">
            <v/>
          </cell>
          <cell r="BC2353" t="str">
            <v/>
          </cell>
        </row>
        <row r="2354">
          <cell r="AM2354" t="str">
            <v/>
          </cell>
          <cell r="AQ2354" t="str">
            <v/>
          </cell>
          <cell r="AT2354" t="str">
            <v/>
          </cell>
          <cell r="AW2354" t="str">
            <v/>
          </cell>
          <cell r="AZ2354" t="str">
            <v/>
          </cell>
          <cell r="BA2354" t="str">
            <v/>
          </cell>
          <cell r="BB2354" t="str">
            <v/>
          </cell>
          <cell r="BC2354" t="str">
            <v/>
          </cell>
        </row>
        <row r="2355">
          <cell r="AM2355" t="str">
            <v/>
          </cell>
          <cell r="AQ2355" t="str">
            <v/>
          </cell>
          <cell r="AT2355" t="str">
            <v/>
          </cell>
          <cell r="AW2355" t="str">
            <v/>
          </cell>
          <cell r="AZ2355" t="str">
            <v/>
          </cell>
          <cell r="BA2355" t="str">
            <v/>
          </cell>
          <cell r="BB2355" t="str">
            <v/>
          </cell>
          <cell r="BC2355" t="str">
            <v/>
          </cell>
        </row>
        <row r="2356">
          <cell r="AM2356" t="str">
            <v/>
          </cell>
          <cell r="AQ2356" t="str">
            <v/>
          </cell>
          <cell r="AT2356" t="str">
            <v/>
          </cell>
          <cell r="AW2356" t="str">
            <v/>
          </cell>
          <cell r="AZ2356" t="str">
            <v/>
          </cell>
          <cell r="BA2356" t="str">
            <v/>
          </cell>
          <cell r="BB2356" t="str">
            <v/>
          </cell>
          <cell r="BC2356" t="str">
            <v/>
          </cell>
        </row>
        <row r="2357">
          <cell r="AM2357" t="str">
            <v/>
          </cell>
          <cell r="AQ2357" t="str">
            <v/>
          </cell>
          <cell r="AT2357" t="str">
            <v/>
          </cell>
          <cell r="AW2357" t="str">
            <v/>
          </cell>
          <cell r="AZ2357" t="str">
            <v/>
          </cell>
          <cell r="BA2357" t="str">
            <v/>
          </cell>
          <cell r="BB2357" t="str">
            <v/>
          </cell>
          <cell r="BC2357" t="str">
            <v/>
          </cell>
        </row>
        <row r="2358">
          <cell r="AM2358" t="str">
            <v/>
          </cell>
          <cell r="AQ2358" t="str">
            <v/>
          </cell>
          <cell r="AT2358" t="str">
            <v/>
          </cell>
          <cell r="AW2358" t="str">
            <v/>
          </cell>
          <cell r="AZ2358" t="str">
            <v/>
          </cell>
          <cell r="BA2358" t="str">
            <v/>
          </cell>
          <cell r="BB2358" t="str">
            <v/>
          </cell>
          <cell r="BC2358" t="str">
            <v/>
          </cell>
        </row>
        <row r="2359">
          <cell r="AM2359" t="str">
            <v/>
          </cell>
          <cell r="AQ2359" t="str">
            <v/>
          </cell>
          <cell r="AT2359" t="str">
            <v/>
          </cell>
          <cell r="AW2359" t="str">
            <v/>
          </cell>
          <cell r="AZ2359" t="str">
            <v/>
          </cell>
          <cell r="BA2359" t="str">
            <v/>
          </cell>
          <cell r="BB2359" t="str">
            <v/>
          </cell>
          <cell r="BC2359" t="str">
            <v/>
          </cell>
        </row>
        <row r="2360">
          <cell r="AM2360" t="str">
            <v/>
          </cell>
          <cell r="AQ2360" t="str">
            <v/>
          </cell>
          <cell r="AT2360" t="str">
            <v/>
          </cell>
          <cell r="AW2360" t="str">
            <v/>
          </cell>
          <cell r="AZ2360" t="str">
            <v/>
          </cell>
          <cell r="BA2360" t="str">
            <v/>
          </cell>
          <cell r="BB2360" t="str">
            <v/>
          </cell>
          <cell r="BC2360" t="str">
            <v/>
          </cell>
        </row>
        <row r="2361">
          <cell r="AM2361" t="str">
            <v/>
          </cell>
          <cell r="AQ2361" t="str">
            <v/>
          </cell>
          <cell r="AT2361" t="str">
            <v/>
          </cell>
          <cell r="AW2361" t="str">
            <v/>
          </cell>
          <cell r="AZ2361" t="str">
            <v/>
          </cell>
          <cell r="BA2361" t="str">
            <v/>
          </cell>
          <cell r="BB2361" t="str">
            <v/>
          </cell>
          <cell r="BC2361" t="str">
            <v/>
          </cell>
        </row>
        <row r="2362">
          <cell r="AM2362" t="str">
            <v/>
          </cell>
          <cell r="AQ2362" t="str">
            <v/>
          </cell>
          <cell r="AT2362" t="str">
            <v/>
          </cell>
          <cell r="AW2362" t="str">
            <v/>
          </cell>
          <cell r="AZ2362" t="str">
            <v/>
          </cell>
          <cell r="BA2362" t="str">
            <v/>
          </cell>
          <cell r="BB2362" t="str">
            <v/>
          </cell>
          <cell r="BC2362" t="str">
            <v/>
          </cell>
        </row>
        <row r="2363">
          <cell r="AM2363" t="str">
            <v/>
          </cell>
          <cell r="AQ2363" t="str">
            <v/>
          </cell>
          <cell r="AT2363" t="str">
            <v/>
          </cell>
          <cell r="AW2363" t="str">
            <v/>
          </cell>
          <cell r="AZ2363" t="str">
            <v/>
          </cell>
          <cell r="BA2363" t="str">
            <v/>
          </cell>
          <cell r="BB2363" t="str">
            <v/>
          </cell>
          <cell r="BC2363" t="str">
            <v/>
          </cell>
        </row>
        <row r="2364">
          <cell r="AM2364" t="str">
            <v/>
          </cell>
          <cell r="AQ2364" t="str">
            <v/>
          </cell>
          <cell r="AT2364" t="str">
            <v/>
          </cell>
          <cell r="AW2364" t="str">
            <v/>
          </cell>
          <cell r="AZ2364" t="str">
            <v/>
          </cell>
          <cell r="BA2364" t="str">
            <v/>
          </cell>
          <cell r="BB2364" t="str">
            <v/>
          </cell>
          <cell r="BC2364" t="str">
            <v/>
          </cell>
        </row>
        <row r="2365">
          <cell r="AM2365" t="str">
            <v/>
          </cell>
          <cell r="AQ2365" t="str">
            <v/>
          </cell>
          <cell r="AT2365" t="str">
            <v/>
          </cell>
          <cell r="AW2365" t="str">
            <v/>
          </cell>
          <cell r="AZ2365" t="str">
            <v/>
          </cell>
          <cell r="BA2365" t="str">
            <v/>
          </cell>
          <cell r="BB2365" t="str">
            <v/>
          </cell>
          <cell r="BC2365" t="str">
            <v/>
          </cell>
        </row>
        <row r="2366">
          <cell r="AM2366" t="str">
            <v/>
          </cell>
          <cell r="AQ2366" t="str">
            <v/>
          </cell>
          <cell r="AT2366" t="str">
            <v/>
          </cell>
          <cell r="AW2366" t="str">
            <v/>
          </cell>
          <cell r="AZ2366" t="str">
            <v/>
          </cell>
          <cell r="BA2366" t="str">
            <v/>
          </cell>
          <cell r="BB2366" t="str">
            <v/>
          </cell>
          <cell r="BC2366" t="str">
            <v/>
          </cell>
        </row>
        <row r="2367">
          <cell r="AM2367" t="str">
            <v/>
          </cell>
          <cell r="AQ2367" t="str">
            <v/>
          </cell>
          <cell r="AT2367" t="str">
            <v/>
          </cell>
          <cell r="AW2367" t="str">
            <v/>
          </cell>
          <cell r="AZ2367" t="str">
            <v/>
          </cell>
          <cell r="BA2367" t="str">
            <v/>
          </cell>
          <cell r="BB2367" t="str">
            <v/>
          </cell>
          <cell r="BC2367" t="str">
            <v/>
          </cell>
        </row>
        <row r="2368">
          <cell r="AM2368" t="str">
            <v/>
          </cell>
          <cell r="AQ2368" t="str">
            <v/>
          </cell>
          <cell r="AT2368" t="str">
            <v/>
          </cell>
          <cell r="AW2368" t="str">
            <v/>
          </cell>
          <cell r="AZ2368" t="str">
            <v/>
          </cell>
          <cell r="BA2368" t="str">
            <v/>
          </cell>
          <cell r="BB2368" t="str">
            <v/>
          </cell>
          <cell r="BC2368" t="str">
            <v/>
          </cell>
        </row>
        <row r="2369">
          <cell r="AM2369" t="str">
            <v/>
          </cell>
          <cell r="AQ2369" t="str">
            <v/>
          </cell>
          <cell r="AT2369" t="str">
            <v/>
          </cell>
          <cell r="AW2369" t="str">
            <v/>
          </cell>
          <cell r="AZ2369" t="str">
            <v/>
          </cell>
          <cell r="BA2369" t="str">
            <v/>
          </cell>
          <cell r="BB2369" t="str">
            <v/>
          </cell>
          <cell r="BC2369" t="str">
            <v/>
          </cell>
        </row>
        <row r="2370">
          <cell r="AM2370" t="str">
            <v/>
          </cell>
          <cell r="AQ2370" t="str">
            <v/>
          </cell>
          <cell r="AT2370" t="str">
            <v/>
          </cell>
          <cell r="AW2370" t="str">
            <v/>
          </cell>
          <cell r="AZ2370" t="str">
            <v/>
          </cell>
          <cell r="BA2370" t="str">
            <v/>
          </cell>
          <cell r="BB2370" t="str">
            <v/>
          </cell>
          <cell r="BC2370" t="str">
            <v/>
          </cell>
        </row>
        <row r="2371">
          <cell r="AM2371" t="str">
            <v/>
          </cell>
          <cell r="AQ2371" t="str">
            <v/>
          </cell>
          <cell r="AT2371" t="str">
            <v/>
          </cell>
          <cell r="AW2371" t="str">
            <v/>
          </cell>
          <cell r="AZ2371" t="str">
            <v/>
          </cell>
          <cell r="BA2371" t="str">
            <v/>
          </cell>
          <cell r="BB2371" t="str">
            <v/>
          </cell>
          <cell r="BC2371" t="str">
            <v/>
          </cell>
        </row>
        <row r="2372">
          <cell r="AM2372" t="str">
            <v/>
          </cell>
          <cell r="AQ2372" t="str">
            <v/>
          </cell>
          <cell r="AT2372" t="str">
            <v/>
          </cell>
          <cell r="AW2372" t="str">
            <v/>
          </cell>
          <cell r="AZ2372" t="str">
            <v/>
          </cell>
          <cell r="BA2372" t="str">
            <v/>
          </cell>
          <cell r="BB2372" t="str">
            <v/>
          </cell>
          <cell r="BC2372" t="str">
            <v/>
          </cell>
        </row>
        <row r="2373">
          <cell r="AM2373" t="str">
            <v/>
          </cell>
          <cell r="AQ2373" t="str">
            <v/>
          </cell>
          <cell r="AT2373" t="str">
            <v/>
          </cell>
          <cell r="AW2373" t="str">
            <v/>
          </cell>
          <cell r="AZ2373" t="str">
            <v/>
          </cell>
          <cell r="BA2373" t="str">
            <v/>
          </cell>
          <cell r="BB2373" t="str">
            <v/>
          </cell>
          <cell r="BC2373" t="str">
            <v/>
          </cell>
        </row>
        <row r="2374">
          <cell r="AM2374" t="str">
            <v/>
          </cell>
          <cell r="AQ2374" t="str">
            <v/>
          </cell>
          <cell r="AT2374" t="str">
            <v/>
          </cell>
          <cell r="AW2374" t="str">
            <v/>
          </cell>
          <cell r="AZ2374" t="str">
            <v/>
          </cell>
          <cell r="BA2374" t="str">
            <v/>
          </cell>
          <cell r="BB2374" t="str">
            <v/>
          </cell>
          <cell r="BC2374" t="str">
            <v/>
          </cell>
        </row>
        <row r="2375">
          <cell r="AM2375" t="str">
            <v/>
          </cell>
          <cell r="AQ2375" t="str">
            <v/>
          </cell>
          <cell r="AT2375" t="str">
            <v/>
          </cell>
          <cell r="AW2375" t="str">
            <v/>
          </cell>
          <cell r="AZ2375" t="str">
            <v/>
          </cell>
          <cell r="BA2375" t="str">
            <v/>
          </cell>
          <cell r="BB2375" t="str">
            <v/>
          </cell>
          <cell r="BC2375" t="str">
            <v/>
          </cell>
        </row>
        <row r="2376">
          <cell r="AM2376" t="str">
            <v/>
          </cell>
          <cell r="AQ2376" t="str">
            <v/>
          </cell>
          <cell r="AT2376" t="str">
            <v/>
          </cell>
          <cell r="AW2376" t="str">
            <v/>
          </cell>
          <cell r="AZ2376" t="str">
            <v/>
          </cell>
          <cell r="BA2376" t="str">
            <v/>
          </cell>
          <cell r="BB2376" t="str">
            <v/>
          </cell>
          <cell r="BC2376" t="str">
            <v/>
          </cell>
        </row>
        <row r="2377">
          <cell r="AM2377" t="str">
            <v/>
          </cell>
          <cell r="AQ2377" t="str">
            <v/>
          </cell>
          <cell r="AT2377" t="str">
            <v/>
          </cell>
          <cell r="AW2377" t="str">
            <v/>
          </cell>
          <cell r="AZ2377" t="str">
            <v/>
          </cell>
          <cell r="BA2377" t="str">
            <v/>
          </cell>
          <cell r="BB2377" t="str">
            <v/>
          </cell>
          <cell r="BC2377" t="str">
            <v/>
          </cell>
        </row>
        <row r="2378">
          <cell r="AM2378" t="str">
            <v/>
          </cell>
          <cell r="AQ2378" t="str">
            <v/>
          </cell>
          <cell r="AT2378" t="str">
            <v/>
          </cell>
          <cell r="AW2378" t="str">
            <v/>
          </cell>
          <cell r="AZ2378" t="str">
            <v/>
          </cell>
          <cell r="BA2378" t="str">
            <v/>
          </cell>
          <cell r="BB2378" t="str">
            <v/>
          </cell>
          <cell r="BC2378" t="str">
            <v/>
          </cell>
        </row>
        <row r="2379">
          <cell r="AM2379" t="str">
            <v/>
          </cell>
          <cell r="AQ2379" t="str">
            <v/>
          </cell>
          <cell r="AT2379" t="str">
            <v/>
          </cell>
          <cell r="AW2379" t="str">
            <v/>
          </cell>
          <cell r="AZ2379" t="str">
            <v/>
          </cell>
          <cell r="BA2379" t="str">
            <v/>
          </cell>
          <cell r="BB2379" t="str">
            <v/>
          </cell>
          <cell r="BC2379" t="str">
            <v/>
          </cell>
        </row>
        <row r="2380">
          <cell r="AM2380" t="str">
            <v/>
          </cell>
          <cell r="AQ2380" t="str">
            <v/>
          </cell>
          <cell r="AT2380" t="str">
            <v/>
          </cell>
          <cell r="AW2380" t="str">
            <v/>
          </cell>
          <cell r="AZ2380" t="str">
            <v/>
          </cell>
          <cell r="BA2380" t="str">
            <v/>
          </cell>
          <cell r="BB2380" t="str">
            <v/>
          </cell>
          <cell r="BC2380" t="str">
            <v/>
          </cell>
        </row>
        <row r="2381">
          <cell r="AM2381" t="str">
            <v/>
          </cell>
          <cell r="AQ2381" t="str">
            <v/>
          </cell>
          <cell r="AT2381" t="str">
            <v/>
          </cell>
          <cell r="AW2381" t="str">
            <v/>
          </cell>
          <cell r="AZ2381" t="str">
            <v/>
          </cell>
          <cell r="BA2381" t="str">
            <v/>
          </cell>
          <cell r="BB2381" t="str">
            <v/>
          </cell>
          <cell r="BC2381" t="str">
            <v/>
          </cell>
        </row>
        <row r="2382">
          <cell r="AM2382" t="str">
            <v/>
          </cell>
          <cell r="AQ2382" t="str">
            <v/>
          </cell>
          <cell r="AT2382" t="str">
            <v/>
          </cell>
          <cell r="AW2382" t="str">
            <v/>
          </cell>
          <cell r="AZ2382" t="str">
            <v/>
          </cell>
          <cell r="BA2382" t="str">
            <v/>
          </cell>
          <cell r="BB2382" t="str">
            <v/>
          </cell>
          <cell r="BC2382" t="str">
            <v/>
          </cell>
        </row>
        <row r="2383">
          <cell r="AM2383" t="str">
            <v/>
          </cell>
          <cell r="AQ2383" t="str">
            <v/>
          </cell>
          <cell r="AT2383" t="str">
            <v/>
          </cell>
          <cell r="AW2383" t="str">
            <v/>
          </cell>
          <cell r="AZ2383" t="str">
            <v/>
          </cell>
          <cell r="BA2383" t="str">
            <v/>
          </cell>
          <cell r="BB2383" t="str">
            <v/>
          </cell>
          <cell r="BC2383" t="str">
            <v/>
          </cell>
        </row>
        <row r="2384">
          <cell r="AM2384" t="str">
            <v/>
          </cell>
          <cell r="AQ2384" t="str">
            <v/>
          </cell>
          <cell r="AT2384" t="str">
            <v/>
          </cell>
          <cell r="AW2384" t="str">
            <v/>
          </cell>
          <cell r="AZ2384" t="str">
            <v/>
          </cell>
          <cell r="BA2384" t="str">
            <v/>
          </cell>
          <cell r="BB2384" t="str">
            <v/>
          </cell>
          <cell r="BC2384" t="str">
            <v/>
          </cell>
        </row>
        <row r="2385">
          <cell r="AM2385" t="str">
            <v/>
          </cell>
          <cell r="AQ2385" t="str">
            <v/>
          </cell>
          <cell r="AT2385" t="str">
            <v/>
          </cell>
          <cell r="AW2385" t="str">
            <v/>
          </cell>
          <cell r="AZ2385" t="str">
            <v/>
          </cell>
          <cell r="BA2385" t="str">
            <v/>
          </cell>
          <cell r="BB2385" t="str">
            <v/>
          </cell>
          <cell r="BC2385" t="str">
            <v/>
          </cell>
        </row>
        <row r="2386">
          <cell r="AM2386" t="str">
            <v/>
          </cell>
          <cell r="AQ2386" t="str">
            <v/>
          </cell>
          <cell r="AT2386" t="str">
            <v/>
          </cell>
          <cell r="AW2386" t="str">
            <v/>
          </cell>
          <cell r="AZ2386" t="str">
            <v/>
          </cell>
          <cell r="BA2386" t="str">
            <v/>
          </cell>
          <cell r="BB2386" t="str">
            <v/>
          </cell>
          <cell r="BC2386" t="str">
            <v/>
          </cell>
        </row>
        <row r="2387">
          <cell r="AM2387" t="str">
            <v/>
          </cell>
          <cell r="AQ2387" t="str">
            <v/>
          </cell>
          <cell r="AT2387" t="str">
            <v/>
          </cell>
          <cell r="AW2387" t="str">
            <v/>
          </cell>
          <cell r="AZ2387" t="str">
            <v/>
          </cell>
          <cell r="BA2387" t="str">
            <v/>
          </cell>
          <cell r="BB2387" t="str">
            <v/>
          </cell>
          <cell r="BC2387" t="str">
            <v/>
          </cell>
        </row>
        <row r="2388">
          <cell r="AM2388" t="str">
            <v/>
          </cell>
          <cell r="AQ2388" t="str">
            <v/>
          </cell>
          <cell r="AT2388" t="str">
            <v/>
          </cell>
          <cell r="AW2388" t="str">
            <v/>
          </cell>
          <cell r="AZ2388" t="str">
            <v/>
          </cell>
          <cell r="BA2388" t="str">
            <v/>
          </cell>
          <cell r="BB2388" t="str">
            <v/>
          </cell>
          <cell r="BC2388" t="str">
            <v/>
          </cell>
        </row>
        <row r="2389">
          <cell r="AM2389" t="str">
            <v/>
          </cell>
          <cell r="AQ2389" t="str">
            <v/>
          </cell>
          <cell r="AT2389" t="str">
            <v/>
          </cell>
          <cell r="AW2389" t="str">
            <v/>
          </cell>
          <cell r="AZ2389" t="str">
            <v/>
          </cell>
          <cell r="BA2389" t="str">
            <v/>
          </cell>
          <cell r="BB2389" t="str">
            <v/>
          </cell>
          <cell r="BC2389" t="str">
            <v/>
          </cell>
        </row>
        <row r="2390">
          <cell r="AM2390" t="str">
            <v/>
          </cell>
          <cell r="AQ2390" t="str">
            <v/>
          </cell>
          <cell r="AT2390" t="str">
            <v/>
          </cell>
          <cell r="AW2390" t="str">
            <v/>
          </cell>
          <cell r="AZ2390" t="str">
            <v/>
          </cell>
          <cell r="BA2390" t="str">
            <v/>
          </cell>
          <cell r="BB2390" t="str">
            <v/>
          </cell>
          <cell r="BC2390" t="str">
            <v/>
          </cell>
        </row>
        <row r="2391">
          <cell r="AM2391" t="str">
            <v/>
          </cell>
          <cell r="AQ2391" t="str">
            <v/>
          </cell>
          <cell r="AT2391" t="str">
            <v/>
          </cell>
          <cell r="AW2391" t="str">
            <v/>
          </cell>
          <cell r="AZ2391" t="str">
            <v/>
          </cell>
          <cell r="BA2391" t="str">
            <v/>
          </cell>
          <cell r="BB2391" t="str">
            <v/>
          </cell>
          <cell r="BC2391" t="str">
            <v/>
          </cell>
        </row>
        <row r="2392">
          <cell r="AM2392" t="str">
            <v/>
          </cell>
          <cell r="AQ2392" t="str">
            <v/>
          </cell>
          <cell r="AT2392" t="str">
            <v/>
          </cell>
          <cell r="AW2392" t="str">
            <v/>
          </cell>
          <cell r="AZ2392" t="str">
            <v/>
          </cell>
          <cell r="BA2392" t="str">
            <v/>
          </cell>
          <cell r="BB2392" t="str">
            <v/>
          </cell>
          <cell r="BC2392" t="str">
            <v/>
          </cell>
        </row>
        <row r="2393">
          <cell r="AM2393" t="str">
            <v/>
          </cell>
          <cell r="AQ2393" t="str">
            <v/>
          </cell>
          <cell r="AT2393" t="str">
            <v/>
          </cell>
          <cell r="AW2393" t="str">
            <v/>
          </cell>
          <cell r="AZ2393" t="str">
            <v/>
          </cell>
          <cell r="BA2393" t="str">
            <v/>
          </cell>
          <cell r="BB2393" t="str">
            <v/>
          </cell>
          <cell r="BC2393" t="str">
            <v/>
          </cell>
        </row>
        <row r="2394">
          <cell r="AM2394" t="str">
            <v/>
          </cell>
          <cell r="AQ2394" t="str">
            <v/>
          </cell>
          <cell r="AT2394" t="str">
            <v/>
          </cell>
          <cell r="AW2394" t="str">
            <v/>
          </cell>
          <cell r="AZ2394" t="str">
            <v/>
          </cell>
          <cell r="BA2394" t="str">
            <v/>
          </cell>
          <cell r="BB2394" t="str">
            <v/>
          </cell>
          <cell r="BC2394" t="str">
            <v/>
          </cell>
        </row>
        <row r="2395">
          <cell r="AM2395" t="str">
            <v/>
          </cell>
          <cell r="AQ2395" t="str">
            <v/>
          </cell>
          <cell r="AT2395" t="str">
            <v/>
          </cell>
          <cell r="AW2395" t="str">
            <v/>
          </cell>
          <cell r="AZ2395" t="str">
            <v/>
          </cell>
          <cell r="BA2395" t="str">
            <v/>
          </cell>
          <cell r="BB2395" t="str">
            <v/>
          </cell>
          <cell r="BC2395" t="str">
            <v/>
          </cell>
        </row>
        <row r="2396">
          <cell r="AM2396" t="str">
            <v/>
          </cell>
          <cell r="AQ2396" t="str">
            <v/>
          </cell>
          <cell r="AT2396" t="str">
            <v/>
          </cell>
          <cell r="AW2396" t="str">
            <v/>
          </cell>
          <cell r="AZ2396" t="str">
            <v/>
          </cell>
          <cell r="BA2396" t="str">
            <v/>
          </cell>
          <cell r="BB2396" t="str">
            <v/>
          </cell>
          <cell r="BC2396" t="str">
            <v/>
          </cell>
        </row>
        <row r="2397">
          <cell r="AM2397" t="str">
            <v/>
          </cell>
          <cell r="AQ2397" t="str">
            <v/>
          </cell>
          <cell r="AT2397" t="str">
            <v/>
          </cell>
          <cell r="AW2397" t="str">
            <v/>
          </cell>
          <cell r="AZ2397" t="str">
            <v/>
          </cell>
          <cell r="BA2397" t="str">
            <v/>
          </cell>
          <cell r="BB2397" t="str">
            <v/>
          </cell>
          <cell r="BC2397" t="str">
            <v/>
          </cell>
        </row>
        <row r="2398">
          <cell r="AM2398" t="str">
            <v/>
          </cell>
          <cell r="AQ2398" t="str">
            <v/>
          </cell>
          <cell r="AT2398" t="str">
            <v/>
          </cell>
          <cell r="AW2398" t="str">
            <v/>
          </cell>
          <cell r="AZ2398" t="str">
            <v/>
          </cell>
          <cell r="BA2398" t="str">
            <v/>
          </cell>
          <cell r="BB2398" t="str">
            <v/>
          </cell>
          <cell r="BC2398" t="str">
            <v/>
          </cell>
        </row>
        <row r="2399">
          <cell r="AM2399" t="str">
            <v/>
          </cell>
          <cell r="AQ2399" t="str">
            <v/>
          </cell>
          <cell r="AT2399" t="str">
            <v/>
          </cell>
          <cell r="AW2399" t="str">
            <v/>
          </cell>
          <cell r="AZ2399" t="str">
            <v/>
          </cell>
          <cell r="BA2399" t="str">
            <v/>
          </cell>
          <cell r="BB2399" t="str">
            <v/>
          </cell>
          <cell r="BC2399" t="str">
            <v/>
          </cell>
        </row>
        <row r="2400">
          <cell r="AM2400" t="str">
            <v/>
          </cell>
          <cell r="AQ2400" t="str">
            <v/>
          </cell>
          <cell r="AT2400" t="str">
            <v/>
          </cell>
          <cell r="AW2400" t="str">
            <v/>
          </cell>
          <cell r="AZ2400" t="str">
            <v/>
          </cell>
          <cell r="BA2400" t="str">
            <v/>
          </cell>
          <cell r="BB2400" t="str">
            <v/>
          </cell>
          <cell r="BC2400" t="str">
            <v/>
          </cell>
        </row>
        <row r="2401">
          <cell r="AM2401" t="str">
            <v/>
          </cell>
          <cell r="AQ2401" t="str">
            <v/>
          </cell>
          <cell r="AT2401" t="str">
            <v/>
          </cell>
          <cell r="AW2401" t="str">
            <v/>
          </cell>
          <cell r="AZ2401" t="str">
            <v/>
          </cell>
          <cell r="BA2401" t="str">
            <v/>
          </cell>
          <cell r="BB2401" t="str">
            <v/>
          </cell>
          <cell r="BC2401" t="str">
            <v/>
          </cell>
        </row>
        <row r="2402">
          <cell r="AM2402" t="str">
            <v/>
          </cell>
          <cell r="AQ2402" t="str">
            <v/>
          </cell>
          <cell r="AT2402" t="str">
            <v/>
          </cell>
          <cell r="AW2402" t="str">
            <v/>
          </cell>
          <cell r="AZ2402" t="str">
            <v/>
          </cell>
          <cell r="BA2402" t="str">
            <v/>
          </cell>
          <cell r="BB2402" t="str">
            <v/>
          </cell>
          <cell r="BC2402" t="str">
            <v/>
          </cell>
        </row>
        <row r="2403">
          <cell r="AM2403" t="str">
            <v/>
          </cell>
          <cell r="AQ2403" t="str">
            <v/>
          </cell>
          <cell r="AT2403" t="str">
            <v/>
          </cell>
          <cell r="AW2403" t="str">
            <v/>
          </cell>
          <cell r="AZ2403" t="str">
            <v/>
          </cell>
          <cell r="BA2403" t="str">
            <v/>
          </cell>
          <cell r="BB2403" t="str">
            <v/>
          </cell>
          <cell r="BC2403" t="str">
            <v/>
          </cell>
        </row>
        <row r="2404">
          <cell r="AM2404" t="str">
            <v/>
          </cell>
          <cell r="AQ2404" t="str">
            <v/>
          </cell>
          <cell r="AT2404" t="str">
            <v/>
          </cell>
          <cell r="AW2404" t="str">
            <v/>
          </cell>
          <cell r="AZ2404" t="str">
            <v/>
          </cell>
          <cell r="BA2404" t="str">
            <v/>
          </cell>
          <cell r="BB2404" t="str">
            <v/>
          </cell>
          <cell r="BC2404" t="str">
            <v/>
          </cell>
        </row>
        <row r="2405">
          <cell r="AM2405" t="str">
            <v/>
          </cell>
          <cell r="AQ2405" t="str">
            <v/>
          </cell>
          <cell r="AT2405" t="str">
            <v/>
          </cell>
          <cell r="AW2405" t="str">
            <v/>
          </cell>
          <cell r="AZ2405" t="str">
            <v/>
          </cell>
          <cell r="BA2405" t="str">
            <v/>
          </cell>
          <cell r="BB2405" t="str">
            <v/>
          </cell>
          <cell r="BC2405" t="str">
            <v/>
          </cell>
        </row>
        <row r="2406">
          <cell r="AM2406" t="str">
            <v/>
          </cell>
          <cell r="AQ2406" t="str">
            <v/>
          </cell>
          <cell r="AT2406" t="str">
            <v/>
          </cell>
          <cell r="AW2406" t="str">
            <v/>
          </cell>
          <cell r="AZ2406" t="str">
            <v/>
          </cell>
          <cell r="BA2406" t="str">
            <v/>
          </cell>
          <cell r="BB2406" t="str">
            <v/>
          </cell>
          <cell r="BC2406" t="str">
            <v/>
          </cell>
        </row>
        <row r="2407">
          <cell r="AM2407" t="str">
            <v/>
          </cell>
          <cell r="AQ2407" t="str">
            <v/>
          </cell>
          <cell r="AT2407" t="str">
            <v/>
          </cell>
          <cell r="AW2407" t="str">
            <v/>
          </cell>
          <cell r="AZ2407" t="str">
            <v/>
          </cell>
          <cell r="BA2407" t="str">
            <v/>
          </cell>
          <cell r="BB2407" t="str">
            <v/>
          </cell>
          <cell r="BC2407" t="str">
            <v/>
          </cell>
        </row>
        <row r="2408">
          <cell r="AM2408" t="str">
            <v/>
          </cell>
          <cell r="AQ2408" t="str">
            <v/>
          </cell>
          <cell r="AT2408" t="str">
            <v/>
          </cell>
          <cell r="AW2408" t="str">
            <v/>
          </cell>
          <cell r="AZ2408" t="str">
            <v/>
          </cell>
          <cell r="BA2408" t="str">
            <v/>
          </cell>
          <cell r="BB2408" t="str">
            <v/>
          </cell>
          <cell r="BC2408" t="str">
            <v/>
          </cell>
        </row>
        <row r="2409">
          <cell r="AM2409" t="str">
            <v/>
          </cell>
          <cell r="AQ2409" t="str">
            <v/>
          </cell>
          <cell r="AT2409" t="str">
            <v/>
          </cell>
          <cell r="AW2409" t="str">
            <v/>
          </cell>
          <cell r="AZ2409" t="str">
            <v/>
          </cell>
          <cell r="BA2409" t="str">
            <v/>
          </cell>
          <cell r="BB2409" t="str">
            <v/>
          </cell>
          <cell r="BC2409" t="str">
            <v/>
          </cell>
        </row>
        <row r="2410">
          <cell r="AM2410" t="str">
            <v/>
          </cell>
          <cell r="AQ2410" t="str">
            <v/>
          </cell>
          <cell r="AT2410" t="str">
            <v/>
          </cell>
          <cell r="AW2410" t="str">
            <v/>
          </cell>
          <cell r="AZ2410" t="str">
            <v/>
          </cell>
          <cell r="BA2410" t="str">
            <v/>
          </cell>
          <cell r="BB2410" t="str">
            <v/>
          </cell>
          <cell r="BC2410" t="str">
            <v/>
          </cell>
        </row>
        <row r="2411">
          <cell r="AM2411" t="str">
            <v/>
          </cell>
          <cell r="AQ2411" t="str">
            <v/>
          </cell>
          <cell r="AT2411" t="str">
            <v/>
          </cell>
          <cell r="AW2411" t="str">
            <v/>
          </cell>
          <cell r="AZ2411" t="str">
            <v/>
          </cell>
          <cell r="BA2411" t="str">
            <v/>
          </cell>
          <cell r="BB2411" t="str">
            <v/>
          </cell>
          <cell r="BC2411" t="str">
            <v/>
          </cell>
        </row>
        <row r="2412">
          <cell r="AM2412" t="str">
            <v/>
          </cell>
          <cell r="AQ2412" t="str">
            <v/>
          </cell>
          <cell r="AT2412" t="str">
            <v/>
          </cell>
          <cell r="AW2412" t="str">
            <v/>
          </cell>
          <cell r="AZ2412" t="str">
            <v/>
          </cell>
          <cell r="BA2412" t="str">
            <v/>
          </cell>
          <cell r="BB2412" t="str">
            <v/>
          </cell>
          <cell r="BC2412" t="str">
            <v/>
          </cell>
        </row>
        <row r="2413">
          <cell r="AM2413" t="str">
            <v/>
          </cell>
          <cell r="AQ2413" t="str">
            <v/>
          </cell>
          <cell r="AT2413" t="str">
            <v/>
          </cell>
          <cell r="AW2413" t="str">
            <v/>
          </cell>
          <cell r="AZ2413" t="str">
            <v/>
          </cell>
          <cell r="BA2413" t="str">
            <v/>
          </cell>
          <cell r="BB2413" t="str">
            <v/>
          </cell>
          <cell r="BC2413" t="str">
            <v/>
          </cell>
        </row>
        <row r="2414">
          <cell r="AQ2414" t="str">
            <v/>
          </cell>
          <cell r="AZ2414" t="str">
            <v/>
          </cell>
          <cell r="BA2414" t="str">
            <v/>
          </cell>
          <cell r="BB2414" t="str">
            <v/>
          </cell>
          <cell r="BC2414" t="str">
            <v/>
          </cell>
        </row>
        <row r="2415">
          <cell r="AQ2415" t="str">
            <v/>
          </cell>
          <cell r="AZ2415" t="str">
            <v/>
          </cell>
          <cell r="BA2415" t="str">
            <v/>
          </cell>
          <cell r="BB2415" t="str">
            <v/>
          </cell>
          <cell r="BC2415" t="str">
            <v/>
          </cell>
        </row>
        <row r="2416">
          <cell r="AM2416" t="str">
            <v/>
          </cell>
          <cell r="AQ2416" t="str">
            <v/>
          </cell>
          <cell r="AT2416" t="str">
            <v/>
          </cell>
          <cell r="AW2416" t="str">
            <v/>
          </cell>
          <cell r="AZ2416" t="str">
            <v/>
          </cell>
          <cell r="BA2416" t="str">
            <v/>
          </cell>
          <cell r="BB2416" t="str">
            <v/>
          </cell>
          <cell r="BC2416" t="str">
            <v/>
          </cell>
        </row>
        <row r="2417">
          <cell r="AM2417">
            <v>876767.41</v>
          </cell>
          <cell r="AQ2417">
            <v>10</v>
          </cell>
          <cell r="AT2417" t="str">
            <v>Оборудование</v>
          </cell>
          <cell r="AZ2417" t="str">
            <v>7.2011</v>
          </cell>
          <cell r="BA2417" t="str">
            <v/>
          </cell>
          <cell r="BB2417" t="str">
            <v/>
          </cell>
          <cell r="BC2417" t="str">
            <v/>
          </cell>
        </row>
        <row r="2418">
          <cell r="AM2418">
            <v>198883.22</v>
          </cell>
          <cell r="AQ2418">
            <v>10</v>
          </cell>
          <cell r="AT2418" t="str">
            <v>Оборудование</v>
          </cell>
          <cell r="AW2418">
            <v>40686</v>
          </cell>
          <cell r="AZ2418" t="str">
            <v>4.2011</v>
          </cell>
          <cell r="BA2418" t="str">
            <v>5.2011</v>
          </cell>
          <cell r="BB2418" t="str">
            <v>6.2011</v>
          </cell>
          <cell r="BC2418" t="str">
            <v>2.2011</v>
          </cell>
        </row>
        <row r="2419">
          <cell r="AM2419">
            <v>31129.29</v>
          </cell>
          <cell r="AQ2419">
            <v>10</v>
          </cell>
          <cell r="AT2419" t="str">
            <v>Оборудование</v>
          </cell>
          <cell r="AW2419">
            <v>40681</v>
          </cell>
          <cell r="AZ2419" t="str">
            <v>4.2011</v>
          </cell>
          <cell r="BA2419" t="str">
            <v>5.2011</v>
          </cell>
          <cell r="BB2419" t="str">
            <v>5.2011</v>
          </cell>
          <cell r="BC2419" t="str">
            <v>2.2011</v>
          </cell>
        </row>
        <row r="2420">
          <cell r="AM2420">
            <v>1079484.78</v>
          </cell>
          <cell r="AQ2420">
            <v>10</v>
          </cell>
          <cell r="AT2420" t="str">
            <v>Оборудование</v>
          </cell>
          <cell r="AZ2420" t="str">
            <v>7.2011</v>
          </cell>
          <cell r="BA2420" t="str">
            <v/>
          </cell>
          <cell r="BB2420" t="str">
            <v/>
          </cell>
          <cell r="BC2420" t="str">
            <v/>
          </cell>
        </row>
        <row r="2421">
          <cell r="AM2421">
            <v>198883.22</v>
          </cell>
          <cell r="AQ2421">
            <v>10</v>
          </cell>
          <cell r="AT2421" t="str">
            <v>Оборудование</v>
          </cell>
          <cell r="AW2421">
            <v>40686</v>
          </cell>
          <cell r="AZ2421" t="str">
            <v>4.2011</v>
          </cell>
          <cell r="BA2421" t="str">
            <v>5.2011</v>
          </cell>
          <cell r="BB2421" t="str">
            <v>6.2011</v>
          </cell>
          <cell r="BC2421" t="str">
            <v>2.2011</v>
          </cell>
        </row>
        <row r="2422">
          <cell r="AM2422">
            <v>31129.29</v>
          </cell>
          <cell r="AQ2422">
            <v>10</v>
          </cell>
          <cell r="AT2422" t="str">
            <v>Оборудование</v>
          </cell>
          <cell r="AW2422">
            <v>40681</v>
          </cell>
          <cell r="AZ2422" t="str">
            <v>4.2011</v>
          </cell>
          <cell r="BA2422" t="str">
            <v>5.2011</v>
          </cell>
          <cell r="BB2422" t="str">
            <v>5.2011</v>
          </cell>
          <cell r="BC2422" t="str">
            <v>2.2011</v>
          </cell>
        </row>
        <row r="2423">
          <cell r="AM2423" t="str">
            <v/>
          </cell>
          <cell r="AQ2423" t="str">
            <v/>
          </cell>
          <cell r="AT2423" t="str">
            <v/>
          </cell>
          <cell r="AW2423" t="str">
            <v/>
          </cell>
          <cell r="AZ2423" t="str">
            <v/>
          </cell>
          <cell r="BA2423" t="str">
            <v/>
          </cell>
          <cell r="BB2423" t="str">
            <v/>
          </cell>
          <cell r="BC2423" t="str">
            <v/>
          </cell>
        </row>
        <row r="2424">
          <cell r="AM2424" t="str">
            <v/>
          </cell>
          <cell r="AQ2424" t="str">
            <v/>
          </cell>
          <cell r="AT2424" t="str">
            <v/>
          </cell>
          <cell r="AW2424" t="str">
            <v/>
          </cell>
          <cell r="AZ2424" t="str">
            <v/>
          </cell>
          <cell r="BA2424" t="str">
            <v/>
          </cell>
          <cell r="BB2424" t="str">
            <v/>
          </cell>
          <cell r="BC2424" t="str">
            <v/>
          </cell>
        </row>
        <row r="2425">
          <cell r="AM2425">
            <v>62258.58</v>
          </cell>
          <cell r="AQ2425">
            <v>10</v>
          </cell>
          <cell r="AT2425" t="str">
            <v>Оборудование</v>
          </cell>
          <cell r="AW2425">
            <v>40681</v>
          </cell>
          <cell r="AZ2425" t="str">
            <v>4.2011</v>
          </cell>
          <cell r="BA2425" t="str">
            <v>5.2011</v>
          </cell>
          <cell r="BB2425" t="str">
            <v>5.2011</v>
          </cell>
          <cell r="BC2425" t="str">
            <v>2.2011</v>
          </cell>
        </row>
        <row r="2426">
          <cell r="AM2426" t="str">
            <v/>
          </cell>
          <cell r="AQ2426" t="str">
            <v/>
          </cell>
          <cell r="AT2426" t="str">
            <v/>
          </cell>
          <cell r="AW2426" t="str">
            <v/>
          </cell>
          <cell r="AZ2426" t="str">
            <v/>
          </cell>
          <cell r="BA2426" t="str">
            <v/>
          </cell>
          <cell r="BB2426" t="str">
            <v/>
          </cell>
          <cell r="BC2426" t="str">
            <v/>
          </cell>
        </row>
        <row r="2427">
          <cell r="AM2427" t="str">
            <v/>
          </cell>
          <cell r="AQ2427" t="str">
            <v/>
          </cell>
          <cell r="AT2427" t="str">
            <v/>
          </cell>
          <cell r="AW2427" t="str">
            <v/>
          </cell>
          <cell r="AZ2427" t="str">
            <v/>
          </cell>
          <cell r="BA2427" t="str">
            <v/>
          </cell>
          <cell r="BB2427" t="str">
            <v/>
          </cell>
          <cell r="BC2427" t="str">
            <v/>
          </cell>
        </row>
        <row r="2428">
          <cell r="AM2428" t="str">
            <v/>
          </cell>
          <cell r="AQ2428">
            <v>10</v>
          </cell>
          <cell r="AT2428" t="str">
            <v/>
          </cell>
          <cell r="AW2428" t="str">
            <v/>
          </cell>
          <cell r="AZ2428" t="str">
            <v/>
          </cell>
          <cell r="BA2428" t="str">
            <v/>
          </cell>
          <cell r="BB2428" t="str">
            <v/>
          </cell>
          <cell r="BC2428" t="str">
            <v/>
          </cell>
        </row>
        <row r="2429">
          <cell r="AM2429" t="str">
            <v/>
          </cell>
          <cell r="AQ2429" t="str">
            <v/>
          </cell>
          <cell r="AT2429" t="str">
            <v/>
          </cell>
          <cell r="AW2429" t="str">
            <v/>
          </cell>
          <cell r="AZ2429" t="str">
            <v/>
          </cell>
          <cell r="BA2429" t="str">
            <v/>
          </cell>
          <cell r="BB2429" t="str">
            <v/>
          </cell>
          <cell r="BC2429" t="str">
            <v/>
          </cell>
        </row>
        <row r="2430">
          <cell r="AQ2430" t="str">
            <v/>
          </cell>
          <cell r="AZ2430" t="str">
            <v/>
          </cell>
          <cell r="BA2430" t="str">
            <v/>
          </cell>
          <cell r="BB2430" t="str">
            <v/>
          </cell>
          <cell r="BC2430" t="str">
            <v/>
          </cell>
        </row>
        <row r="2431">
          <cell r="AM2431" t="str">
            <v/>
          </cell>
          <cell r="AQ2431" t="str">
            <v/>
          </cell>
          <cell r="AT2431" t="str">
            <v/>
          </cell>
          <cell r="AW2431" t="str">
            <v/>
          </cell>
          <cell r="AZ2431" t="str">
            <v/>
          </cell>
          <cell r="BA2431" t="str">
            <v/>
          </cell>
          <cell r="BB2431" t="str">
            <v/>
          </cell>
          <cell r="BC2431" t="str">
            <v/>
          </cell>
        </row>
        <row r="2432">
          <cell r="AM2432" t="str">
            <v/>
          </cell>
          <cell r="AQ2432" t="str">
            <v/>
          </cell>
          <cell r="AT2432" t="str">
            <v/>
          </cell>
          <cell r="AW2432" t="str">
            <v/>
          </cell>
          <cell r="AZ2432" t="str">
            <v/>
          </cell>
          <cell r="BA2432" t="str">
            <v/>
          </cell>
          <cell r="BB2432" t="str">
            <v/>
          </cell>
          <cell r="BC2432" t="str">
            <v/>
          </cell>
        </row>
        <row r="2433">
          <cell r="AM2433" t="str">
            <v/>
          </cell>
          <cell r="AQ2433" t="str">
            <v/>
          </cell>
          <cell r="AT2433" t="str">
            <v/>
          </cell>
          <cell r="AW2433" t="str">
            <v/>
          </cell>
          <cell r="AZ2433" t="str">
            <v/>
          </cell>
          <cell r="BA2433" t="str">
            <v/>
          </cell>
          <cell r="BB2433" t="str">
            <v/>
          </cell>
          <cell r="BC2433" t="str">
            <v/>
          </cell>
        </row>
        <row r="2434">
          <cell r="AM2434" t="str">
            <v/>
          </cell>
          <cell r="AQ2434" t="str">
            <v/>
          </cell>
          <cell r="AT2434" t="str">
            <v/>
          </cell>
          <cell r="AW2434" t="str">
            <v/>
          </cell>
          <cell r="AZ2434" t="str">
            <v/>
          </cell>
          <cell r="BA2434" t="str">
            <v/>
          </cell>
          <cell r="BB2434" t="str">
            <v/>
          </cell>
          <cell r="BC2434" t="str">
            <v/>
          </cell>
        </row>
        <row r="2435">
          <cell r="AM2435" t="str">
            <v/>
          </cell>
          <cell r="AQ2435" t="str">
            <v/>
          </cell>
          <cell r="AT2435" t="str">
            <v/>
          </cell>
          <cell r="AW2435" t="str">
            <v/>
          </cell>
          <cell r="AZ2435" t="str">
            <v/>
          </cell>
          <cell r="BA2435" t="str">
            <v/>
          </cell>
          <cell r="BB2435" t="str">
            <v/>
          </cell>
          <cell r="BC2435" t="str">
            <v/>
          </cell>
        </row>
        <row r="2436">
          <cell r="AM2436" t="str">
            <v/>
          </cell>
          <cell r="AQ2436" t="str">
            <v/>
          </cell>
          <cell r="AT2436" t="str">
            <v/>
          </cell>
          <cell r="AW2436" t="str">
            <v/>
          </cell>
          <cell r="AZ2436" t="str">
            <v/>
          </cell>
          <cell r="BA2436" t="str">
            <v/>
          </cell>
          <cell r="BB2436" t="str">
            <v/>
          </cell>
          <cell r="BC2436" t="str">
            <v/>
          </cell>
        </row>
        <row r="2437">
          <cell r="AM2437" t="str">
            <v/>
          </cell>
          <cell r="AQ2437" t="str">
            <v/>
          </cell>
          <cell r="AT2437" t="str">
            <v/>
          </cell>
          <cell r="AW2437" t="str">
            <v/>
          </cell>
          <cell r="AZ2437" t="str">
            <v/>
          </cell>
          <cell r="BA2437" t="str">
            <v/>
          </cell>
          <cell r="BB2437" t="str">
            <v/>
          </cell>
          <cell r="BC2437" t="str">
            <v/>
          </cell>
        </row>
        <row r="2438">
          <cell r="AM2438" t="str">
            <v/>
          </cell>
          <cell r="AQ2438" t="str">
            <v/>
          </cell>
          <cell r="AT2438" t="str">
            <v/>
          </cell>
          <cell r="AW2438" t="str">
            <v/>
          </cell>
          <cell r="AZ2438" t="str">
            <v/>
          </cell>
          <cell r="BA2438" t="str">
            <v/>
          </cell>
          <cell r="BB2438" t="str">
            <v/>
          </cell>
          <cell r="BC2438" t="str">
            <v/>
          </cell>
        </row>
        <row r="2439">
          <cell r="AM2439" t="str">
            <v/>
          </cell>
          <cell r="AQ2439" t="str">
            <v/>
          </cell>
          <cell r="AT2439" t="str">
            <v/>
          </cell>
          <cell r="AW2439" t="str">
            <v/>
          </cell>
          <cell r="AZ2439" t="str">
            <v/>
          </cell>
          <cell r="BA2439" t="str">
            <v/>
          </cell>
          <cell r="BB2439" t="str">
            <v/>
          </cell>
          <cell r="BC2439" t="str">
            <v/>
          </cell>
        </row>
        <row r="2440">
          <cell r="AM2440" t="str">
            <v/>
          </cell>
          <cell r="AQ2440" t="str">
            <v/>
          </cell>
          <cell r="AT2440" t="str">
            <v/>
          </cell>
          <cell r="AW2440" t="str">
            <v/>
          </cell>
          <cell r="AZ2440" t="str">
            <v/>
          </cell>
          <cell r="BA2440" t="str">
            <v/>
          </cell>
          <cell r="BB2440" t="str">
            <v/>
          </cell>
          <cell r="BC2440" t="str">
            <v/>
          </cell>
        </row>
        <row r="2441">
          <cell r="AM2441" t="str">
            <v/>
          </cell>
          <cell r="AQ2441" t="str">
            <v/>
          </cell>
          <cell r="AT2441" t="str">
            <v/>
          </cell>
          <cell r="AW2441" t="str">
            <v/>
          </cell>
          <cell r="AZ2441" t="str">
            <v/>
          </cell>
          <cell r="BA2441" t="str">
            <v/>
          </cell>
          <cell r="BB2441" t="str">
            <v/>
          </cell>
          <cell r="BC2441" t="str">
            <v/>
          </cell>
        </row>
        <row r="2442">
          <cell r="AM2442" t="str">
            <v/>
          </cell>
          <cell r="AQ2442" t="str">
            <v/>
          </cell>
          <cell r="AT2442" t="str">
            <v/>
          </cell>
          <cell r="AW2442" t="str">
            <v/>
          </cell>
          <cell r="AZ2442" t="str">
            <v/>
          </cell>
          <cell r="BA2442" t="str">
            <v/>
          </cell>
          <cell r="BB2442" t="str">
            <v/>
          </cell>
          <cell r="BC2442" t="str">
            <v/>
          </cell>
        </row>
        <row r="2443">
          <cell r="AM2443" t="str">
            <v/>
          </cell>
          <cell r="AQ2443" t="str">
            <v/>
          </cell>
          <cell r="AT2443" t="str">
            <v/>
          </cell>
          <cell r="AW2443" t="str">
            <v/>
          </cell>
          <cell r="AZ2443" t="str">
            <v/>
          </cell>
          <cell r="BA2443" t="str">
            <v/>
          </cell>
          <cell r="BB2443" t="str">
            <v/>
          </cell>
          <cell r="BC2443" t="str">
            <v/>
          </cell>
        </row>
        <row r="2444">
          <cell r="AM2444" t="str">
            <v/>
          </cell>
          <cell r="AQ2444" t="str">
            <v/>
          </cell>
          <cell r="AT2444" t="str">
            <v/>
          </cell>
          <cell r="AW2444" t="str">
            <v/>
          </cell>
          <cell r="AZ2444" t="str">
            <v/>
          </cell>
          <cell r="BA2444" t="str">
            <v/>
          </cell>
          <cell r="BB2444" t="str">
            <v/>
          </cell>
          <cell r="BC2444" t="str">
            <v/>
          </cell>
        </row>
        <row r="2445">
          <cell r="AM2445" t="str">
            <v/>
          </cell>
          <cell r="AQ2445" t="str">
            <v/>
          </cell>
          <cell r="AT2445" t="str">
            <v/>
          </cell>
          <cell r="AW2445" t="str">
            <v/>
          </cell>
          <cell r="AZ2445" t="str">
            <v/>
          </cell>
          <cell r="BA2445" t="str">
            <v/>
          </cell>
          <cell r="BB2445" t="str">
            <v/>
          </cell>
          <cell r="BC2445" t="str">
            <v/>
          </cell>
        </row>
        <row r="2446">
          <cell r="AM2446" t="str">
            <v/>
          </cell>
          <cell r="AQ2446" t="str">
            <v/>
          </cell>
          <cell r="AT2446" t="str">
            <v/>
          </cell>
          <cell r="AW2446" t="str">
            <v/>
          </cell>
          <cell r="AZ2446" t="str">
            <v/>
          </cell>
          <cell r="BA2446" t="str">
            <v/>
          </cell>
          <cell r="BB2446" t="str">
            <v/>
          </cell>
          <cell r="BC2446" t="str">
            <v/>
          </cell>
        </row>
        <row r="2447">
          <cell r="AM2447" t="str">
            <v/>
          </cell>
          <cell r="AQ2447" t="str">
            <v/>
          </cell>
          <cell r="AT2447" t="str">
            <v/>
          </cell>
          <cell r="AW2447" t="str">
            <v/>
          </cell>
          <cell r="AZ2447" t="str">
            <v/>
          </cell>
          <cell r="BA2447" t="str">
            <v/>
          </cell>
          <cell r="BB2447" t="str">
            <v/>
          </cell>
          <cell r="BC2447" t="str">
            <v/>
          </cell>
        </row>
        <row r="2448">
          <cell r="AM2448" t="str">
            <v/>
          </cell>
          <cell r="AQ2448" t="str">
            <v/>
          </cell>
          <cell r="AT2448" t="str">
            <v/>
          </cell>
          <cell r="AW2448" t="str">
            <v/>
          </cell>
          <cell r="AZ2448" t="str">
            <v/>
          </cell>
          <cell r="BA2448" t="str">
            <v/>
          </cell>
          <cell r="BB2448" t="str">
            <v/>
          </cell>
          <cell r="BC2448" t="str">
            <v/>
          </cell>
        </row>
        <row r="2449">
          <cell r="AM2449" t="str">
            <v/>
          </cell>
          <cell r="AQ2449" t="str">
            <v/>
          </cell>
          <cell r="AT2449" t="str">
            <v/>
          </cell>
          <cell r="AW2449" t="str">
            <v/>
          </cell>
          <cell r="AZ2449" t="str">
            <v/>
          </cell>
          <cell r="BA2449" t="str">
            <v/>
          </cell>
          <cell r="BB2449" t="str">
            <v/>
          </cell>
          <cell r="BC2449" t="str">
            <v/>
          </cell>
        </row>
        <row r="2450">
          <cell r="AM2450" t="str">
            <v/>
          </cell>
          <cell r="AQ2450" t="str">
            <v/>
          </cell>
          <cell r="AT2450" t="str">
            <v/>
          </cell>
          <cell r="AW2450" t="str">
            <v/>
          </cell>
          <cell r="AZ2450" t="str">
            <v/>
          </cell>
          <cell r="BA2450" t="str">
            <v/>
          </cell>
          <cell r="BB2450" t="str">
            <v/>
          </cell>
          <cell r="BC2450" t="str">
            <v/>
          </cell>
        </row>
        <row r="2451">
          <cell r="AM2451" t="str">
            <v/>
          </cell>
          <cell r="AQ2451" t="str">
            <v/>
          </cell>
          <cell r="AT2451" t="str">
            <v/>
          </cell>
          <cell r="AW2451" t="str">
            <v/>
          </cell>
          <cell r="AZ2451" t="str">
            <v/>
          </cell>
          <cell r="BA2451" t="str">
            <v/>
          </cell>
          <cell r="BB2451" t="str">
            <v/>
          </cell>
          <cell r="BC2451" t="str">
            <v/>
          </cell>
        </row>
        <row r="2452">
          <cell r="AM2452" t="str">
            <v/>
          </cell>
          <cell r="AQ2452" t="str">
            <v/>
          </cell>
          <cell r="AT2452" t="str">
            <v/>
          </cell>
          <cell r="AW2452" t="str">
            <v/>
          </cell>
          <cell r="AZ2452" t="str">
            <v/>
          </cell>
          <cell r="BA2452" t="str">
            <v/>
          </cell>
          <cell r="BB2452" t="str">
            <v/>
          </cell>
          <cell r="BC2452" t="str">
            <v/>
          </cell>
        </row>
        <row r="2453">
          <cell r="AM2453" t="str">
            <v/>
          </cell>
          <cell r="AQ2453" t="str">
            <v/>
          </cell>
          <cell r="AT2453" t="str">
            <v/>
          </cell>
          <cell r="AW2453" t="str">
            <v/>
          </cell>
          <cell r="AZ2453" t="str">
            <v/>
          </cell>
          <cell r="BA2453" t="str">
            <v/>
          </cell>
          <cell r="BB2453" t="str">
            <v/>
          </cell>
          <cell r="BC2453" t="str">
            <v/>
          </cell>
        </row>
        <row r="2454">
          <cell r="AM2454" t="str">
            <v/>
          </cell>
          <cell r="AQ2454" t="str">
            <v/>
          </cell>
          <cell r="AT2454" t="str">
            <v/>
          </cell>
          <cell r="AW2454" t="str">
            <v/>
          </cell>
          <cell r="AZ2454" t="str">
            <v/>
          </cell>
          <cell r="BA2454" t="str">
            <v/>
          </cell>
          <cell r="BB2454" t="str">
            <v/>
          </cell>
          <cell r="BC2454" t="str">
            <v/>
          </cell>
        </row>
        <row r="2455">
          <cell r="AM2455" t="str">
            <v/>
          </cell>
          <cell r="AQ2455" t="str">
            <v/>
          </cell>
          <cell r="AT2455" t="str">
            <v/>
          </cell>
          <cell r="AW2455" t="str">
            <v/>
          </cell>
          <cell r="AZ2455" t="str">
            <v/>
          </cell>
          <cell r="BA2455" t="str">
            <v/>
          </cell>
          <cell r="BB2455" t="str">
            <v/>
          </cell>
          <cell r="BC2455" t="str">
            <v/>
          </cell>
        </row>
        <row r="2456">
          <cell r="AM2456" t="str">
            <v/>
          </cell>
          <cell r="AQ2456" t="str">
            <v/>
          </cell>
          <cell r="AT2456" t="str">
            <v/>
          </cell>
          <cell r="AW2456" t="str">
            <v/>
          </cell>
          <cell r="AZ2456" t="str">
            <v/>
          </cell>
          <cell r="BA2456" t="str">
            <v/>
          </cell>
          <cell r="BB2456" t="str">
            <v/>
          </cell>
          <cell r="BC2456" t="str">
            <v/>
          </cell>
        </row>
        <row r="2457">
          <cell r="AM2457" t="str">
            <v/>
          </cell>
          <cell r="AQ2457" t="str">
            <v/>
          </cell>
          <cell r="AT2457" t="str">
            <v/>
          </cell>
          <cell r="AW2457" t="str">
            <v/>
          </cell>
          <cell r="AZ2457" t="str">
            <v/>
          </cell>
          <cell r="BA2457" t="str">
            <v/>
          </cell>
          <cell r="BB2457" t="str">
            <v/>
          </cell>
          <cell r="BC2457" t="str">
            <v/>
          </cell>
        </row>
        <row r="2458">
          <cell r="AM2458" t="str">
            <v/>
          </cell>
          <cell r="AQ2458" t="str">
            <v/>
          </cell>
          <cell r="AT2458" t="str">
            <v/>
          </cell>
          <cell r="AW2458" t="str">
            <v/>
          </cell>
          <cell r="AZ2458" t="str">
            <v/>
          </cell>
          <cell r="BA2458" t="str">
            <v/>
          </cell>
          <cell r="BB2458" t="str">
            <v/>
          </cell>
          <cell r="BC2458" t="str">
            <v/>
          </cell>
        </row>
        <row r="2459">
          <cell r="AM2459" t="str">
            <v/>
          </cell>
          <cell r="AQ2459" t="str">
            <v/>
          </cell>
          <cell r="AT2459" t="str">
            <v/>
          </cell>
          <cell r="AW2459" t="str">
            <v/>
          </cell>
          <cell r="AZ2459" t="str">
            <v/>
          </cell>
          <cell r="BA2459" t="str">
            <v/>
          </cell>
          <cell r="BB2459" t="str">
            <v/>
          </cell>
          <cell r="BC2459" t="str">
            <v/>
          </cell>
        </row>
        <row r="2460">
          <cell r="AM2460" t="str">
            <v/>
          </cell>
          <cell r="AQ2460" t="str">
            <v/>
          </cell>
          <cell r="AT2460" t="str">
            <v/>
          </cell>
          <cell r="AW2460" t="str">
            <v/>
          </cell>
          <cell r="AZ2460" t="str">
            <v/>
          </cell>
          <cell r="BA2460" t="str">
            <v/>
          </cell>
          <cell r="BB2460" t="str">
            <v/>
          </cell>
          <cell r="BC2460" t="str">
            <v/>
          </cell>
        </row>
        <row r="2461">
          <cell r="AM2461" t="str">
            <v/>
          </cell>
          <cell r="AQ2461" t="str">
            <v/>
          </cell>
          <cell r="AT2461" t="str">
            <v/>
          </cell>
          <cell r="AW2461" t="str">
            <v/>
          </cell>
          <cell r="AZ2461" t="str">
            <v/>
          </cell>
          <cell r="BA2461" t="str">
            <v/>
          </cell>
          <cell r="BB2461" t="str">
            <v/>
          </cell>
          <cell r="BC2461" t="str">
            <v/>
          </cell>
        </row>
        <row r="2462">
          <cell r="AM2462" t="str">
            <v/>
          </cell>
          <cell r="AQ2462" t="str">
            <v/>
          </cell>
          <cell r="AT2462" t="str">
            <v/>
          </cell>
          <cell r="AW2462" t="str">
            <v/>
          </cell>
          <cell r="AZ2462" t="str">
            <v/>
          </cell>
          <cell r="BA2462" t="str">
            <v/>
          </cell>
          <cell r="BB2462" t="str">
            <v/>
          </cell>
          <cell r="BC2462" t="str">
            <v/>
          </cell>
        </row>
        <row r="2463">
          <cell r="AM2463" t="str">
            <v/>
          </cell>
          <cell r="AQ2463" t="str">
            <v/>
          </cell>
          <cell r="AT2463" t="str">
            <v/>
          </cell>
          <cell r="AW2463" t="str">
            <v/>
          </cell>
          <cell r="AZ2463" t="str">
            <v/>
          </cell>
          <cell r="BA2463" t="str">
            <v/>
          </cell>
          <cell r="BB2463" t="str">
            <v/>
          </cell>
          <cell r="BC2463" t="str">
            <v/>
          </cell>
        </row>
        <row r="2464">
          <cell r="AM2464" t="str">
            <v/>
          </cell>
          <cell r="AQ2464" t="str">
            <v/>
          </cell>
          <cell r="AT2464" t="str">
            <v/>
          </cell>
          <cell r="AW2464" t="str">
            <v/>
          </cell>
          <cell r="AZ2464" t="str">
            <v/>
          </cell>
          <cell r="BA2464" t="str">
            <v/>
          </cell>
          <cell r="BB2464" t="str">
            <v/>
          </cell>
          <cell r="BC2464" t="str">
            <v/>
          </cell>
        </row>
        <row r="2465">
          <cell r="AM2465" t="str">
            <v/>
          </cell>
          <cell r="AQ2465" t="str">
            <v/>
          </cell>
          <cell r="AT2465" t="str">
            <v/>
          </cell>
          <cell r="AW2465" t="str">
            <v/>
          </cell>
          <cell r="AZ2465" t="str">
            <v/>
          </cell>
          <cell r="BA2465" t="str">
            <v/>
          </cell>
          <cell r="BB2465" t="str">
            <v/>
          </cell>
          <cell r="BC2465" t="str">
            <v/>
          </cell>
        </row>
        <row r="2466">
          <cell r="AM2466" t="str">
            <v/>
          </cell>
          <cell r="AQ2466" t="str">
            <v/>
          </cell>
          <cell r="AT2466" t="str">
            <v/>
          </cell>
          <cell r="AW2466" t="str">
            <v/>
          </cell>
          <cell r="AZ2466" t="str">
            <v/>
          </cell>
          <cell r="BA2466" t="str">
            <v/>
          </cell>
          <cell r="BB2466" t="str">
            <v/>
          </cell>
          <cell r="BC2466" t="str">
            <v/>
          </cell>
        </row>
        <row r="2467">
          <cell r="AM2467" t="str">
            <v/>
          </cell>
          <cell r="AQ2467" t="str">
            <v/>
          </cell>
          <cell r="AT2467" t="str">
            <v/>
          </cell>
          <cell r="AW2467" t="str">
            <v/>
          </cell>
          <cell r="AZ2467" t="str">
            <v/>
          </cell>
          <cell r="BA2467" t="str">
            <v/>
          </cell>
          <cell r="BB2467" t="str">
            <v/>
          </cell>
          <cell r="BC2467" t="str">
            <v/>
          </cell>
        </row>
        <row r="2468">
          <cell r="AM2468" t="str">
            <v/>
          </cell>
          <cell r="AQ2468" t="str">
            <v/>
          </cell>
          <cell r="AT2468" t="str">
            <v/>
          </cell>
          <cell r="AW2468" t="str">
            <v/>
          </cell>
          <cell r="AZ2468" t="str">
            <v/>
          </cell>
          <cell r="BA2468" t="str">
            <v/>
          </cell>
          <cell r="BB2468" t="str">
            <v/>
          </cell>
          <cell r="BC2468" t="str">
            <v/>
          </cell>
        </row>
        <row r="2469">
          <cell r="AM2469" t="str">
            <v/>
          </cell>
          <cell r="AQ2469" t="str">
            <v/>
          </cell>
          <cell r="AT2469" t="str">
            <v/>
          </cell>
          <cell r="AW2469" t="str">
            <v/>
          </cell>
          <cell r="AZ2469" t="str">
            <v/>
          </cell>
          <cell r="BA2469" t="str">
            <v/>
          </cell>
          <cell r="BB2469" t="str">
            <v/>
          </cell>
          <cell r="BC2469" t="str">
            <v/>
          </cell>
        </row>
        <row r="2470">
          <cell r="AM2470" t="str">
            <v/>
          </cell>
          <cell r="AQ2470" t="str">
            <v/>
          </cell>
          <cell r="AT2470" t="str">
            <v/>
          </cell>
          <cell r="AW2470" t="str">
            <v/>
          </cell>
          <cell r="AZ2470" t="str">
            <v/>
          </cell>
          <cell r="BA2470" t="str">
            <v/>
          </cell>
          <cell r="BB2470" t="str">
            <v/>
          </cell>
          <cell r="BC2470" t="str">
            <v/>
          </cell>
        </row>
        <row r="2471">
          <cell r="AM2471" t="str">
            <v/>
          </cell>
          <cell r="AQ2471" t="str">
            <v/>
          </cell>
          <cell r="AT2471" t="str">
            <v/>
          </cell>
          <cell r="AW2471" t="str">
            <v/>
          </cell>
          <cell r="AZ2471" t="str">
            <v/>
          </cell>
          <cell r="BA2471" t="str">
            <v/>
          </cell>
          <cell r="BB2471" t="str">
            <v/>
          </cell>
          <cell r="BC2471" t="str">
            <v/>
          </cell>
        </row>
        <row r="2472">
          <cell r="AM2472" t="str">
            <v/>
          </cell>
          <cell r="AQ2472" t="str">
            <v/>
          </cell>
          <cell r="AT2472" t="str">
            <v/>
          </cell>
          <cell r="AW2472" t="str">
            <v/>
          </cell>
          <cell r="AZ2472" t="str">
            <v/>
          </cell>
          <cell r="BA2472" t="str">
            <v/>
          </cell>
          <cell r="BB2472" t="str">
            <v/>
          </cell>
          <cell r="BC2472" t="str">
            <v/>
          </cell>
        </row>
        <row r="2473">
          <cell r="AM2473" t="str">
            <v/>
          </cell>
          <cell r="AQ2473" t="str">
            <v/>
          </cell>
          <cell r="AT2473" t="str">
            <v/>
          </cell>
          <cell r="AW2473" t="str">
            <v/>
          </cell>
          <cell r="AZ2473" t="str">
            <v/>
          </cell>
          <cell r="BA2473" t="str">
            <v/>
          </cell>
          <cell r="BB2473" t="str">
            <v/>
          </cell>
          <cell r="BC2473" t="str">
            <v/>
          </cell>
        </row>
        <row r="2474">
          <cell r="AM2474" t="str">
            <v/>
          </cell>
          <cell r="AQ2474" t="str">
            <v/>
          </cell>
          <cell r="AT2474" t="str">
            <v/>
          </cell>
          <cell r="AW2474" t="str">
            <v/>
          </cell>
          <cell r="AZ2474" t="str">
            <v/>
          </cell>
          <cell r="BA2474" t="str">
            <v/>
          </cell>
          <cell r="BB2474" t="str">
            <v/>
          </cell>
          <cell r="BC2474" t="str">
            <v/>
          </cell>
        </row>
        <row r="2475">
          <cell r="AM2475" t="str">
            <v/>
          </cell>
          <cell r="AQ2475" t="str">
            <v/>
          </cell>
          <cell r="AT2475" t="str">
            <v/>
          </cell>
          <cell r="AW2475" t="str">
            <v/>
          </cell>
          <cell r="AZ2475" t="str">
            <v/>
          </cell>
          <cell r="BA2475" t="str">
            <v/>
          </cell>
          <cell r="BB2475" t="str">
            <v/>
          </cell>
          <cell r="BC2475" t="str">
            <v/>
          </cell>
        </row>
        <row r="2476">
          <cell r="AM2476" t="str">
            <v/>
          </cell>
          <cell r="AQ2476" t="str">
            <v/>
          </cell>
          <cell r="AT2476" t="str">
            <v/>
          </cell>
          <cell r="AW2476" t="str">
            <v/>
          </cell>
          <cell r="AZ2476" t="str">
            <v/>
          </cell>
          <cell r="BA2476" t="str">
            <v/>
          </cell>
          <cell r="BB2476" t="str">
            <v/>
          </cell>
          <cell r="BC2476" t="str">
            <v/>
          </cell>
        </row>
        <row r="2477">
          <cell r="AM2477" t="str">
            <v/>
          </cell>
          <cell r="AQ2477" t="str">
            <v/>
          </cell>
          <cell r="AT2477" t="str">
            <v/>
          </cell>
          <cell r="AW2477" t="str">
            <v/>
          </cell>
          <cell r="AZ2477" t="str">
            <v/>
          </cell>
          <cell r="BA2477" t="str">
            <v/>
          </cell>
          <cell r="BB2477" t="str">
            <v/>
          </cell>
          <cell r="BC2477" t="str">
            <v/>
          </cell>
        </row>
        <row r="2478">
          <cell r="AM2478" t="str">
            <v/>
          </cell>
          <cell r="AQ2478" t="str">
            <v/>
          </cell>
          <cell r="AT2478" t="str">
            <v/>
          </cell>
          <cell r="AW2478" t="str">
            <v/>
          </cell>
          <cell r="AZ2478" t="str">
            <v/>
          </cell>
          <cell r="BA2478" t="str">
            <v/>
          </cell>
          <cell r="BB2478" t="str">
            <v/>
          </cell>
          <cell r="BC2478" t="str">
            <v/>
          </cell>
        </row>
        <row r="2479">
          <cell r="AM2479" t="str">
            <v/>
          </cell>
          <cell r="AQ2479" t="str">
            <v/>
          </cell>
          <cell r="AT2479" t="str">
            <v/>
          </cell>
          <cell r="AW2479" t="str">
            <v/>
          </cell>
          <cell r="AZ2479" t="str">
            <v/>
          </cell>
          <cell r="BA2479" t="str">
            <v/>
          </cell>
          <cell r="BB2479" t="str">
            <v/>
          </cell>
          <cell r="BC2479" t="str">
            <v/>
          </cell>
        </row>
        <row r="2480">
          <cell r="AM2480" t="str">
            <v/>
          </cell>
          <cell r="AQ2480" t="str">
            <v/>
          </cell>
          <cell r="AT2480" t="str">
            <v/>
          </cell>
          <cell r="AW2480" t="str">
            <v/>
          </cell>
          <cell r="AZ2480" t="str">
            <v/>
          </cell>
          <cell r="BA2480" t="str">
            <v/>
          </cell>
          <cell r="BB2480" t="str">
            <v/>
          </cell>
          <cell r="BC2480" t="str">
            <v/>
          </cell>
        </row>
        <row r="2481">
          <cell r="AM2481" t="str">
            <v/>
          </cell>
          <cell r="AQ2481" t="str">
            <v/>
          </cell>
          <cell r="AT2481" t="str">
            <v/>
          </cell>
          <cell r="AW2481" t="str">
            <v/>
          </cell>
          <cell r="AZ2481" t="str">
            <v/>
          </cell>
          <cell r="BA2481" t="str">
            <v/>
          </cell>
          <cell r="BB2481" t="str">
            <v/>
          </cell>
          <cell r="BC2481" t="str">
            <v/>
          </cell>
        </row>
        <row r="2482">
          <cell r="AM2482" t="str">
            <v/>
          </cell>
          <cell r="AQ2482" t="str">
            <v/>
          </cell>
          <cell r="AT2482" t="str">
            <v/>
          </cell>
          <cell r="AW2482" t="str">
            <v/>
          </cell>
          <cell r="AZ2482" t="str">
            <v/>
          </cell>
          <cell r="BA2482" t="str">
            <v/>
          </cell>
          <cell r="BB2482" t="str">
            <v/>
          </cell>
          <cell r="BC2482" t="str">
            <v/>
          </cell>
        </row>
        <row r="2483">
          <cell r="AM2483" t="str">
            <v/>
          </cell>
          <cell r="AQ2483" t="str">
            <v/>
          </cell>
          <cell r="AT2483" t="str">
            <v/>
          </cell>
          <cell r="AW2483" t="str">
            <v/>
          </cell>
          <cell r="AZ2483" t="str">
            <v/>
          </cell>
          <cell r="BA2483" t="str">
            <v/>
          </cell>
          <cell r="BB2483" t="str">
            <v/>
          </cell>
          <cell r="BC2483" t="str">
            <v/>
          </cell>
        </row>
        <row r="2484">
          <cell r="AM2484" t="str">
            <v/>
          </cell>
          <cell r="AQ2484" t="str">
            <v/>
          </cell>
          <cell r="AT2484" t="str">
            <v/>
          </cell>
          <cell r="AW2484" t="str">
            <v/>
          </cell>
          <cell r="AZ2484" t="str">
            <v/>
          </cell>
          <cell r="BA2484" t="str">
            <v/>
          </cell>
          <cell r="BB2484" t="str">
            <v/>
          </cell>
          <cell r="BC2484" t="str">
            <v/>
          </cell>
        </row>
        <row r="2485">
          <cell r="AM2485" t="str">
            <v/>
          </cell>
          <cell r="AQ2485" t="str">
            <v/>
          </cell>
          <cell r="AT2485" t="str">
            <v/>
          </cell>
          <cell r="AW2485" t="str">
            <v/>
          </cell>
          <cell r="AZ2485" t="str">
            <v/>
          </cell>
          <cell r="BA2485" t="str">
            <v/>
          </cell>
          <cell r="BB2485" t="str">
            <v/>
          </cell>
          <cell r="BC2485" t="str">
            <v/>
          </cell>
        </row>
        <row r="2486">
          <cell r="AM2486" t="str">
            <v/>
          </cell>
          <cell r="AQ2486" t="str">
            <v/>
          </cell>
          <cell r="AT2486" t="str">
            <v/>
          </cell>
          <cell r="AW2486" t="str">
            <v/>
          </cell>
          <cell r="AZ2486" t="str">
            <v/>
          </cell>
          <cell r="BA2486" t="str">
            <v/>
          </cell>
          <cell r="BB2486" t="str">
            <v/>
          </cell>
          <cell r="BC2486" t="str">
            <v/>
          </cell>
        </row>
        <row r="2487">
          <cell r="AM2487" t="str">
            <v/>
          </cell>
          <cell r="AQ2487" t="str">
            <v/>
          </cell>
          <cell r="AT2487" t="str">
            <v/>
          </cell>
          <cell r="AW2487" t="str">
            <v/>
          </cell>
          <cell r="AZ2487" t="str">
            <v/>
          </cell>
          <cell r="BA2487" t="str">
            <v/>
          </cell>
          <cell r="BB2487" t="str">
            <v/>
          </cell>
          <cell r="BC2487" t="str">
            <v/>
          </cell>
        </row>
        <row r="2488">
          <cell r="AM2488" t="str">
            <v/>
          </cell>
          <cell r="AQ2488" t="str">
            <v/>
          </cell>
          <cell r="AT2488" t="str">
            <v/>
          </cell>
          <cell r="AW2488" t="str">
            <v/>
          </cell>
          <cell r="AZ2488" t="str">
            <v/>
          </cell>
          <cell r="BA2488" t="str">
            <v/>
          </cell>
          <cell r="BB2488" t="str">
            <v/>
          </cell>
          <cell r="BC2488" t="str">
            <v/>
          </cell>
        </row>
        <row r="2489">
          <cell r="AM2489" t="str">
            <v/>
          </cell>
          <cell r="AQ2489" t="str">
            <v/>
          </cell>
          <cell r="AT2489" t="str">
            <v/>
          </cell>
          <cell r="AW2489" t="str">
            <v/>
          </cell>
          <cell r="AZ2489" t="str">
            <v/>
          </cell>
          <cell r="BA2489" t="str">
            <v/>
          </cell>
          <cell r="BB2489" t="str">
            <v/>
          </cell>
          <cell r="BC2489" t="str">
            <v/>
          </cell>
        </row>
        <row r="2490">
          <cell r="AM2490" t="str">
            <v/>
          </cell>
          <cell r="AQ2490" t="str">
            <v/>
          </cell>
          <cell r="AT2490" t="str">
            <v/>
          </cell>
          <cell r="AW2490" t="str">
            <v/>
          </cell>
          <cell r="AZ2490" t="str">
            <v/>
          </cell>
          <cell r="BA2490" t="str">
            <v/>
          </cell>
          <cell r="BB2490" t="str">
            <v/>
          </cell>
          <cell r="BC2490" t="str">
            <v/>
          </cell>
        </row>
        <row r="2491">
          <cell r="AM2491" t="str">
            <v/>
          </cell>
          <cell r="AQ2491" t="str">
            <v/>
          </cell>
          <cell r="AT2491" t="str">
            <v/>
          </cell>
          <cell r="AW2491" t="str">
            <v/>
          </cell>
          <cell r="AZ2491" t="str">
            <v/>
          </cell>
          <cell r="BA2491" t="str">
            <v/>
          </cell>
          <cell r="BB2491" t="str">
            <v/>
          </cell>
          <cell r="BC2491" t="str">
            <v/>
          </cell>
        </row>
        <row r="2492">
          <cell r="AM2492" t="str">
            <v/>
          </cell>
          <cell r="AQ2492" t="str">
            <v/>
          </cell>
          <cell r="AT2492" t="str">
            <v/>
          </cell>
          <cell r="AW2492" t="str">
            <v/>
          </cell>
          <cell r="AZ2492" t="str">
            <v/>
          </cell>
          <cell r="BA2492" t="str">
            <v/>
          </cell>
          <cell r="BB2492" t="str">
            <v/>
          </cell>
          <cell r="BC2492" t="str">
            <v/>
          </cell>
        </row>
        <row r="2493">
          <cell r="AM2493" t="str">
            <v/>
          </cell>
          <cell r="AQ2493" t="str">
            <v/>
          </cell>
          <cell r="AT2493" t="str">
            <v/>
          </cell>
          <cell r="AW2493" t="str">
            <v/>
          </cell>
          <cell r="AZ2493" t="str">
            <v/>
          </cell>
          <cell r="BA2493" t="str">
            <v/>
          </cell>
          <cell r="BB2493" t="str">
            <v/>
          </cell>
          <cell r="BC2493" t="str">
            <v/>
          </cell>
        </row>
        <row r="2494">
          <cell r="AM2494" t="str">
            <v/>
          </cell>
          <cell r="AQ2494" t="str">
            <v/>
          </cell>
          <cell r="AT2494" t="str">
            <v/>
          </cell>
          <cell r="AW2494" t="str">
            <v/>
          </cell>
          <cell r="AZ2494" t="str">
            <v/>
          </cell>
          <cell r="BA2494" t="str">
            <v/>
          </cell>
          <cell r="BB2494" t="str">
            <v/>
          </cell>
          <cell r="BC2494" t="str">
            <v/>
          </cell>
        </row>
        <row r="2495">
          <cell r="AM2495" t="str">
            <v/>
          </cell>
          <cell r="AQ2495" t="str">
            <v/>
          </cell>
          <cell r="AT2495" t="str">
            <v/>
          </cell>
          <cell r="AW2495" t="str">
            <v/>
          </cell>
          <cell r="AZ2495" t="str">
            <v/>
          </cell>
          <cell r="BA2495" t="str">
            <v/>
          </cell>
          <cell r="BB2495" t="str">
            <v/>
          </cell>
          <cell r="BC2495" t="str">
            <v/>
          </cell>
        </row>
        <row r="2496">
          <cell r="AM2496" t="str">
            <v/>
          </cell>
          <cell r="AQ2496" t="str">
            <v/>
          </cell>
          <cell r="AT2496" t="str">
            <v/>
          </cell>
          <cell r="AW2496" t="str">
            <v/>
          </cell>
          <cell r="AZ2496" t="str">
            <v/>
          </cell>
          <cell r="BA2496" t="str">
            <v/>
          </cell>
          <cell r="BB2496" t="str">
            <v/>
          </cell>
          <cell r="BC2496" t="str">
            <v/>
          </cell>
        </row>
        <row r="2497">
          <cell r="AM2497" t="str">
            <v/>
          </cell>
          <cell r="AQ2497" t="str">
            <v/>
          </cell>
          <cell r="AT2497" t="str">
            <v/>
          </cell>
          <cell r="AW2497" t="str">
            <v/>
          </cell>
          <cell r="AZ2497" t="str">
            <v/>
          </cell>
          <cell r="BA2497" t="str">
            <v/>
          </cell>
          <cell r="BB2497" t="str">
            <v/>
          </cell>
          <cell r="BC2497" t="str">
            <v/>
          </cell>
        </row>
        <row r="2498">
          <cell r="AM2498" t="str">
            <v/>
          </cell>
          <cell r="AQ2498" t="str">
            <v/>
          </cell>
          <cell r="AT2498" t="str">
            <v/>
          </cell>
          <cell r="AW2498" t="str">
            <v/>
          </cell>
          <cell r="AZ2498" t="str">
            <v/>
          </cell>
          <cell r="BA2498" t="str">
            <v/>
          </cell>
          <cell r="BB2498" t="str">
            <v/>
          </cell>
          <cell r="BC2498" t="str">
            <v/>
          </cell>
        </row>
        <row r="2499">
          <cell r="AM2499" t="str">
            <v/>
          </cell>
          <cell r="AQ2499" t="str">
            <v/>
          </cell>
          <cell r="AT2499" t="str">
            <v/>
          </cell>
          <cell r="AW2499" t="str">
            <v/>
          </cell>
          <cell r="AZ2499" t="str">
            <v/>
          </cell>
          <cell r="BA2499" t="str">
            <v/>
          </cell>
          <cell r="BB2499" t="str">
            <v/>
          </cell>
          <cell r="BC2499" t="str">
            <v/>
          </cell>
        </row>
        <row r="2500">
          <cell r="AM2500" t="str">
            <v/>
          </cell>
          <cell r="AQ2500" t="str">
            <v/>
          </cell>
          <cell r="AT2500" t="str">
            <v/>
          </cell>
          <cell r="AW2500" t="str">
            <v/>
          </cell>
          <cell r="AZ2500" t="str">
            <v/>
          </cell>
          <cell r="BA2500" t="str">
            <v/>
          </cell>
          <cell r="BB2500" t="str">
            <v/>
          </cell>
          <cell r="BC2500" t="str">
            <v/>
          </cell>
        </row>
        <row r="2501">
          <cell r="AM2501" t="str">
            <v/>
          </cell>
          <cell r="AQ2501" t="str">
            <v/>
          </cell>
          <cell r="AT2501" t="str">
            <v/>
          </cell>
          <cell r="AW2501" t="str">
            <v/>
          </cell>
          <cell r="AZ2501" t="str">
            <v/>
          </cell>
          <cell r="BA2501" t="str">
            <v/>
          </cell>
          <cell r="BB2501" t="str">
            <v/>
          </cell>
          <cell r="BC2501" t="str">
            <v/>
          </cell>
        </row>
        <row r="2502">
          <cell r="AM2502" t="str">
            <v/>
          </cell>
          <cell r="AQ2502" t="str">
            <v/>
          </cell>
          <cell r="AT2502" t="str">
            <v/>
          </cell>
          <cell r="AW2502" t="str">
            <v/>
          </cell>
          <cell r="AZ2502" t="str">
            <v/>
          </cell>
          <cell r="BA2502" t="str">
            <v/>
          </cell>
          <cell r="BB2502" t="str">
            <v/>
          </cell>
          <cell r="BC2502" t="str">
            <v/>
          </cell>
        </row>
        <row r="2503">
          <cell r="AM2503" t="str">
            <v/>
          </cell>
          <cell r="AQ2503" t="str">
            <v/>
          </cell>
          <cell r="AT2503" t="str">
            <v/>
          </cell>
          <cell r="AW2503" t="str">
            <v/>
          </cell>
          <cell r="AZ2503" t="str">
            <v/>
          </cell>
          <cell r="BA2503" t="str">
            <v/>
          </cell>
          <cell r="BB2503" t="str">
            <v/>
          </cell>
          <cell r="BC2503" t="str">
            <v/>
          </cell>
        </row>
        <row r="2504">
          <cell r="AM2504" t="str">
            <v/>
          </cell>
          <cell r="AQ2504" t="str">
            <v/>
          </cell>
          <cell r="AT2504" t="str">
            <v/>
          </cell>
          <cell r="AW2504" t="str">
            <v/>
          </cell>
          <cell r="AZ2504" t="str">
            <v/>
          </cell>
          <cell r="BA2504" t="str">
            <v/>
          </cell>
          <cell r="BB2504" t="str">
            <v/>
          </cell>
          <cell r="BC2504" t="str">
            <v/>
          </cell>
        </row>
        <row r="2505">
          <cell r="AM2505" t="str">
            <v/>
          </cell>
          <cell r="AQ2505" t="str">
            <v/>
          </cell>
          <cell r="AT2505" t="str">
            <v/>
          </cell>
          <cell r="AW2505" t="str">
            <v/>
          </cell>
          <cell r="AZ2505" t="str">
            <v/>
          </cell>
          <cell r="BA2505" t="str">
            <v/>
          </cell>
          <cell r="BB2505" t="str">
            <v/>
          </cell>
          <cell r="BC2505" t="str">
            <v/>
          </cell>
        </row>
        <row r="2506">
          <cell r="AM2506" t="str">
            <v/>
          </cell>
          <cell r="AQ2506" t="str">
            <v/>
          </cell>
          <cell r="AT2506" t="str">
            <v/>
          </cell>
          <cell r="AW2506" t="str">
            <v/>
          </cell>
          <cell r="AZ2506" t="str">
            <v/>
          </cell>
          <cell r="BA2506" t="str">
            <v/>
          </cell>
          <cell r="BB2506" t="str">
            <v/>
          </cell>
          <cell r="BC2506" t="str">
            <v/>
          </cell>
        </row>
        <row r="2507">
          <cell r="AM2507" t="str">
            <v/>
          </cell>
          <cell r="AQ2507" t="str">
            <v/>
          </cell>
          <cell r="AT2507" t="str">
            <v/>
          </cell>
          <cell r="AW2507" t="str">
            <v/>
          </cell>
          <cell r="AZ2507" t="str">
            <v/>
          </cell>
          <cell r="BA2507" t="str">
            <v/>
          </cell>
          <cell r="BB2507" t="str">
            <v/>
          </cell>
          <cell r="BC2507" t="str">
            <v/>
          </cell>
        </row>
        <row r="2508">
          <cell r="AM2508" t="str">
            <v/>
          </cell>
          <cell r="AQ2508" t="str">
            <v/>
          </cell>
          <cell r="AT2508" t="str">
            <v/>
          </cell>
          <cell r="AW2508" t="str">
            <v/>
          </cell>
          <cell r="AZ2508" t="str">
            <v/>
          </cell>
          <cell r="BA2508" t="str">
            <v/>
          </cell>
          <cell r="BB2508" t="str">
            <v/>
          </cell>
          <cell r="BC2508" t="str">
            <v/>
          </cell>
        </row>
        <row r="2509">
          <cell r="AM2509" t="str">
            <v/>
          </cell>
          <cell r="AQ2509" t="str">
            <v/>
          </cell>
          <cell r="AT2509" t="str">
            <v/>
          </cell>
          <cell r="AW2509" t="str">
            <v/>
          </cell>
          <cell r="AZ2509" t="str">
            <v/>
          </cell>
          <cell r="BA2509" t="str">
            <v/>
          </cell>
          <cell r="BB2509" t="str">
            <v/>
          </cell>
          <cell r="BC2509" t="str">
            <v/>
          </cell>
        </row>
        <row r="2510">
          <cell r="AM2510" t="str">
            <v/>
          </cell>
          <cell r="AQ2510" t="str">
            <v/>
          </cell>
          <cell r="AT2510" t="str">
            <v/>
          </cell>
          <cell r="AW2510" t="str">
            <v/>
          </cell>
          <cell r="AZ2510" t="str">
            <v/>
          </cell>
          <cell r="BA2510" t="str">
            <v/>
          </cell>
          <cell r="BB2510" t="str">
            <v/>
          </cell>
          <cell r="BC2510" t="str">
            <v/>
          </cell>
        </row>
        <row r="2511">
          <cell r="AM2511" t="str">
            <v/>
          </cell>
          <cell r="AQ2511" t="str">
            <v/>
          </cell>
          <cell r="AT2511" t="str">
            <v/>
          </cell>
          <cell r="AW2511" t="str">
            <v/>
          </cell>
          <cell r="AZ2511" t="str">
            <v/>
          </cell>
          <cell r="BA2511" t="str">
            <v/>
          </cell>
          <cell r="BB2511" t="str">
            <v/>
          </cell>
          <cell r="BC2511" t="str">
            <v/>
          </cell>
        </row>
        <row r="2512">
          <cell r="AM2512" t="str">
            <v/>
          </cell>
          <cell r="AQ2512" t="str">
            <v/>
          </cell>
          <cell r="AT2512" t="str">
            <v/>
          </cell>
          <cell r="AW2512" t="str">
            <v/>
          </cell>
          <cell r="AZ2512" t="str">
            <v/>
          </cell>
          <cell r="BA2512" t="str">
            <v/>
          </cell>
          <cell r="BB2512" t="str">
            <v/>
          </cell>
          <cell r="BC2512" t="str">
            <v/>
          </cell>
        </row>
        <row r="2513">
          <cell r="AM2513" t="str">
            <v/>
          </cell>
          <cell r="AQ2513" t="str">
            <v/>
          </cell>
          <cell r="AT2513" t="str">
            <v/>
          </cell>
          <cell r="AW2513" t="str">
            <v/>
          </cell>
          <cell r="AZ2513" t="str">
            <v/>
          </cell>
          <cell r="BA2513" t="str">
            <v/>
          </cell>
          <cell r="BB2513" t="str">
            <v/>
          </cell>
          <cell r="BC2513" t="str">
            <v/>
          </cell>
        </row>
        <row r="2514">
          <cell r="AM2514" t="str">
            <v/>
          </cell>
          <cell r="AQ2514" t="str">
            <v/>
          </cell>
          <cell r="AT2514" t="str">
            <v/>
          </cell>
          <cell r="AW2514" t="str">
            <v/>
          </cell>
          <cell r="AZ2514" t="str">
            <v/>
          </cell>
          <cell r="BA2514" t="str">
            <v/>
          </cell>
          <cell r="BB2514" t="str">
            <v/>
          </cell>
          <cell r="BC2514" t="str">
            <v/>
          </cell>
        </row>
        <row r="2515">
          <cell r="AM2515" t="str">
            <v/>
          </cell>
          <cell r="AQ2515" t="str">
            <v/>
          </cell>
          <cell r="AT2515" t="str">
            <v/>
          </cell>
          <cell r="AW2515" t="str">
            <v/>
          </cell>
          <cell r="AZ2515" t="str">
            <v/>
          </cell>
          <cell r="BA2515" t="str">
            <v/>
          </cell>
          <cell r="BB2515" t="str">
            <v/>
          </cell>
          <cell r="BC2515" t="str">
            <v/>
          </cell>
        </row>
        <row r="2516">
          <cell r="AM2516" t="str">
            <v/>
          </cell>
          <cell r="AQ2516" t="str">
            <v/>
          </cell>
          <cell r="AT2516" t="str">
            <v/>
          </cell>
          <cell r="AW2516" t="str">
            <v/>
          </cell>
          <cell r="AZ2516" t="str">
            <v/>
          </cell>
          <cell r="BA2516" t="str">
            <v/>
          </cell>
          <cell r="BB2516" t="str">
            <v/>
          </cell>
          <cell r="BC2516" t="str">
            <v/>
          </cell>
        </row>
        <row r="2517">
          <cell r="AM2517" t="str">
            <v/>
          </cell>
          <cell r="AQ2517" t="str">
            <v/>
          </cell>
          <cell r="AT2517" t="str">
            <v/>
          </cell>
          <cell r="AW2517" t="str">
            <v/>
          </cell>
          <cell r="AZ2517" t="str">
            <v/>
          </cell>
          <cell r="BA2517" t="str">
            <v/>
          </cell>
          <cell r="BB2517" t="str">
            <v/>
          </cell>
          <cell r="BC2517" t="str">
            <v/>
          </cell>
        </row>
        <row r="2518">
          <cell r="AM2518" t="str">
            <v/>
          </cell>
          <cell r="AQ2518" t="str">
            <v/>
          </cell>
          <cell r="AT2518" t="str">
            <v/>
          </cell>
          <cell r="AW2518" t="str">
            <v/>
          </cell>
          <cell r="AZ2518" t="str">
            <v/>
          </cell>
          <cell r="BA2518" t="str">
            <v/>
          </cell>
          <cell r="BB2518" t="str">
            <v/>
          </cell>
          <cell r="BC2518" t="str">
            <v/>
          </cell>
        </row>
        <row r="2519">
          <cell r="AM2519" t="str">
            <v/>
          </cell>
          <cell r="AQ2519" t="str">
            <v/>
          </cell>
          <cell r="AT2519" t="str">
            <v/>
          </cell>
          <cell r="AW2519" t="str">
            <v/>
          </cell>
          <cell r="AZ2519" t="str">
            <v/>
          </cell>
          <cell r="BA2519" t="str">
            <v/>
          </cell>
          <cell r="BB2519" t="str">
            <v/>
          </cell>
          <cell r="BC2519" t="str">
            <v/>
          </cell>
        </row>
        <row r="2520">
          <cell r="AM2520" t="str">
            <v/>
          </cell>
          <cell r="AQ2520" t="str">
            <v/>
          </cell>
          <cell r="AT2520" t="str">
            <v/>
          </cell>
          <cell r="AW2520" t="str">
            <v/>
          </cell>
          <cell r="AZ2520" t="str">
            <v/>
          </cell>
          <cell r="BA2520" t="str">
            <v/>
          </cell>
          <cell r="BB2520" t="str">
            <v/>
          </cell>
          <cell r="BC2520" t="str">
            <v/>
          </cell>
        </row>
        <row r="2521">
          <cell r="AM2521" t="str">
            <v/>
          </cell>
          <cell r="AQ2521" t="str">
            <v/>
          </cell>
          <cell r="AT2521" t="str">
            <v/>
          </cell>
          <cell r="AW2521" t="str">
            <v/>
          </cell>
          <cell r="AZ2521" t="str">
            <v/>
          </cell>
          <cell r="BA2521" t="str">
            <v/>
          </cell>
          <cell r="BB2521" t="str">
            <v/>
          </cell>
          <cell r="BC2521" t="str">
            <v/>
          </cell>
        </row>
        <row r="2522">
          <cell r="AM2522" t="str">
            <v/>
          </cell>
          <cell r="AQ2522" t="str">
            <v/>
          </cell>
          <cell r="AT2522" t="str">
            <v/>
          </cell>
          <cell r="AW2522" t="str">
            <v/>
          </cell>
          <cell r="AZ2522" t="str">
            <v/>
          </cell>
          <cell r="BA2522" t="str">
            <v/>
          </cell>
          <cell r="BB2522" t="str">
            <v/>
          </cell>
          <cell r="BC2522" t="str">
            <v/>
          </cell>
        </row>
        <row r="2523">
          <cell r="AM2523" t="str">
            <v/>
          </cell>
          <cell r="AQ2523" t="str">
            <v/>
          </cell>
          <cell r="AT2523" t="str">
            <v/>
          </cell>
          <cell r="AW2523" t="str">
            <v/>
          </cell>
          <cell r="AZ2523" t="str">
            <v/>
          </cell>
          <cell r="BA2523" t="str">
            <v/>
          </cell>
          <cell r="BB2523" t="str">
            <v/>
          </cell>
          <cell r="BC2523" t="str">
            <v/>
          </cell>
        </row>
        <row r="2524">
          <cell r="AM2524">
            <v>1869316.94</v>
          </cell>
          <cell r="AQ2524" t="str">
            <v/>
          </cell>
          <cell r="AT2524" t="str">
            <v>УУП</v>
          </cell>
          <cell r="AW2524">
            <v>40359</v>
          </cell>
          <cell r="AZ2524" t="str">
            <v>6.2010</v>
          </cell>
          <cell r="BA2524" t="str">
            <v>6.2010</v>
          </cell>
          <cell r="BB2524" t="str">
            <v/>
          </cell>
          <cell r="BC2524" t="str">
            <v>2.2010</v>
          </cell>
        </row>
        <row r="2525">
          <cell r="AM2525">
            <v>10934091.08</v>
          </cell>
          <cell r="AQ2525" t="str">
            <v/>
          </cell>
          <cell r="AT2525" t="str">
            <v>УУП</v>
          </cell>
          <cell r="AW2525">
            <v>40390</v>
          </cell>
          <cell r="AZ2525" t="str">
            <v>7.2010</v>
          </cell>
          <cell r="BA2525" t="str">
            <v>7.2010</v>
          </cell>
          <cell r="BB2525" t="str">
            <v/>
          </cell>
          <cell r="BC2525" t="str">
            <v>3.2010</v>
          </cell>
        </row>
        <row r="2526">
          <cell r="AM2526" t="str">
            <v/>
          </cell>
          <cell r="AQ2526" t="str">
            <v/>
          </cell>
          <cell r="AT2526" t="str">
            <v/>
          </cell>
          <cell r="AW2526" t="str">
            <v/>
          </cell>
          <cell r="AZ2526" t="str">
            <v/>
          </cell>
          <cell r="BA2526" t="str">
            <v/>
          </cell>
          <cell r="BB2526" t="str">
            <v/>
          </cell>
          <cell r="BC2526" t="str">
            <v/>
          </cell>
        </row>
        <row r="2527">
          <cell r="AM2527" t="str">
            <v/>
          </cell>
          <cell r="AQ2527" t="str">
            <v/>
          </cell>
          <cell r="AT2527" t="str">
            <v/>
          </cell>
          <cell r="AW2527" t="str">
            <v/>
          </cell>
          <cell r="AZ2527" t="str">
            <v/>
          </cell>
          <cell r="BA2527" t="str">
            <v/>
          </cell>
          <cell r="BB2527" t="str">
            <v/>
          </cell>
          <cell r="BC2527" t="str">
            <v/>
          </cell>
        </row>
        <row r="2528">
          <cell r="AM2528">
            <v>74416.34</v>
          </cell>
          <cell r="AQ2528">
            <v>11</v>
          </cell>
          <cell r="AT2528" t="str">
            <v>СМР</v>
          </cell>
          <cell r="AW2528">
            <v>40442</v>
          </cell>
          <cell r="AZ2528" t="str">
            <v>8.2010</v>
          </cell>
          <cell r="BA2528" t="str">
            <v>9.2010</v>
          </cell>
          <cell r="BB2528" t="str">
            <v/>
          </cell>
          <cell r="BC2528" t="str">
            <v>3.2010</v>
          </cell>
        </row>
        <row r="2529">
          <cell r="AM2529" t="str">
            <v/>
          </cell>
          <cell r="AQ2529" t="str">
            <v/>
          </cell>
          <cell r="AT2529" t="str">
            <v/>
          </cell>
          <cell r="AW2529" t="str">
            <v/>
          </cell>
          <cell r="AZ2529" t="str">
            <v/>
          </cell>
          <cell r="BA2529" t="str">
            <v/>
          </cell>
          <cell r="BB2529" t="str">
            <v/>
          </cell>
          <cell r="BC2529" t="str">
            <v/>
          </cell>
        </row>
        <row r="2530">
          <cell r="AM2530" t="str">
            <v/>
          </cell>
          <cell r="AQ2530" t="str">
            <v/>
          </cell>
          <cell r="AT2530" t="str">
            <v/>
          </cell>
          <cell r="AW2530" t="str">
            <v/>
          </cell>
          <cell r="AZ2530" t="str">
            <v/>
          </cell>
          <cell r="BA2530" t="str">
            <v/>
          </cell>
          <cell r="BB2530" t="str">
            <v/>
          </cell>
          <cell r="BC2530" t="str">
            <v/>
          </cell>
        </row>
        <row r="2531">
          <cell r="AM2531" t="str">
            <v/>
          </cell>
          <cell r="AQ2531" t="str">
            <v/>
          </cell>
          <cell r="AT2531" t="str">
            <v/>
          </cell>
          <cell r="AW2531" t="str">
            <v/>
          </cell>
          <cell r="AZ2531" t="str">
            <v/>
          </cell>
          <cell r="BA2531" t="str">
            <v/>
          </cell>
          <cell r="BB2531" t="str">
            <v/>
          </cell>
          <cell r="BC2531" t="str">
            <v/>
          </cell>
        </row>
        <row r="2532">
          <cell r="AM2532" t="str">
            <v/>
          </cell>
          <cell r="AQ2532" t="str">
            <v/>
          </cell>
          <cell r="AT2532" t="str">
            <v/>
          </cell>
          <cell r="AW2532" t="str">
            <v/>
          </cell>
          <cell r="AZ2532" t="str">
            <v/>
          </cell>
          <cell r="BA2532" t="str">
            <v/>
          </cell>
          <cell r="BB2532" t="str">
            <v/>
          </cell>
          <cell r="BC2532" t="str">
            <v/>
          </cell>
        </row>
        <row r="2533">
          <cell r="AM2533" t="str">
            <v/>
          </cell>
          <cell r="AQ2533" t="str">
            <v/>
          </cell>
          <cell r="AT2533" t="str">
            <v/>
          </cell>
          <cell r="AW2533" t="str">
            <v/>
          </cell>
          <cell r="AZ2533" t="str">
            <v/>
          </cell>
          <cell r="BA2533" t="str">
            <v/>
          </cell>
          <cell r="BB2533" t="str">
            <v/>
          </cell>
          <cell r="BC2533" t="str">
            <v/>
          </cell>
        </row>
        <row r="2534">
          <cell r="AM2534">
            <v>545546.05000000005</v>
          </cell>
          <cell r="AQ2534">
            <v>11</v>
          </cell>
          <cell r="AT2534" t="str">
            <v>СМР</v>
          </cell>
          <cell r="AW2534">
            <v>40464</v>
          </cell>
          <cell r="AZ2534" t="str">
            <v>9.2010</v>
          </cell>
          <cell r="BA2534" t="str">
            <v>10.2010</v>
          </cell>
          <cell r="BB2534" t="str">
            <v/>
          </cell>
          <cell r="BC2534" t="str">
            <v>4.2010</v>
          </cell>
        </row>
        <row r="2535">
          <cell r="AM2535">
            <v>357169.32</v>
          </cell>
          <cell r="AQ2535">
            <v>11</v>
          </cell>
          <cell r="AT2535" t="str">
            <v>СМР</v>
          </cell>
          <cell r="AW2535">
            <v>40602</v>
          </cell>
          <cell r="AZ2535" t="str">
            <v>2.2011</v>
          </cell>
          <cell r="BA2535" t="str">
            <v>2.2011</v>
          </cell>
          <cell r="BB2535" t="str">
            <v>2.2011</v>
          </cell>
          <cell r="BC2535" t="str">
            <v>1.2011</v>
          </cell>
        </row>
        <row r="2536">
          <cell r="AM2536">
            <v>1055808.0900000001</v>
          </cell>
          <cell r="AQ2536">
            <v>11</v>
          </cell>
          <cell r="AT2536" t="str">
            <v>СМР</v>
          </cell>
          <cell r="AW2536">
            <v>40535</v>
          </cell>
          <cell r="AZ2536" t="str">
            <v>12.2010</v>
          </cell>
          <cell r="BA2536" t="str">
            <v>12.2010</v>
          </cell>
          <cell r="BB2536" t="str">
            <v/>
          </cell>
          <cell r="BC2536" t="str">
            <v>4.2010</v>
          </cell>
        </row>
        <row r="2537">
          <cell r="AM2537">
            <v>1150188.3400000001</v>
          </cell>
          <cell r="AQ2537">
            <v>11</v>
          </cell>
          <cell r="AT2537" t="str">
            <v>СМР</v>
          </cell>
          <cell r="AW2537">
            <v>40535</v>
          </cell>
          <cell r="AZ2537" t="str">
            <v>12.2010</v>
          </cell>
          <cell r="BA2537" t="str">
            <v>12.2010</v>
          </cell>
          <cell r="BB2537" t="str">
            <v/>
          </cell>
          <cell r="BC2537" t="str">
            <v>4.2010</v>
          </cell>
        </row>
        <row r="2538">
          <cell r="AM2538">
            <v>514899.45</v>
          </cell>
          <cell r="AQ2538">
            <v>11</v>
          </cell>
          <cell r="AT2538" t="str">
            <v>СМР</v>
          </cell>
          <cell r="AW2538">
            <v>40464</v>
          </cell>
          <cell r="AZ2538" t="str">
            <v>9.2010</v>
          </cell>
          <cell r="BA2538" t="str">
            <v>10.2010</v>
          </cell>
          <cell r="BB2538" t="str">
            <v/>
          </cell>
          <cell r="BC2538" t="str">
            <v>4.2010</v>
          </cell>
        </row>
        <row r="2539">
          <cell r="AM2539">
            <v>332666.5</v>
          </cell>
          <cell r="AQ2539">
            <v>11</v>
          </cell>
          <cell r="AT2539" t="str">
            <v>СМР</v>
          </cell>
          <cell r="AW2539">
            <v>40535</v>
          </cell>
          <cell r="AZ2539" t="str">
            <v>12.2010</v>
          </cell>
          <cell r="BA2539" t="str">
            <v>12.2010</v>
          </cell>
          <cell r="BB2539" t="str">
            <v/>
          </cell>
          <cell r="BC2539" t="str">
            <v>4.2010</v>
          </cell>
        </row>
        <row r="2540">
          <cell r="AM2540">
            <v>589596.59</v>
          </cell>
          <cell r="AQ2540">
            <v>11</v>
          </cell>
          <cell r="AT2540" t="str">
            <v>СМР</v>
          </cell>
          <cell r="AW2540">
            <v>40535</v>
          </cell>
          <cell r="AZ2540" t="str">
            <v>12.2010</v>
          </cell>
          <cell r="BA2540" t="str">
            <v>12.2010</v>
          </cell>
          <cell r="BB2540" t="str">
            <v/>
          </cell>
          <cell r="BC2540" t="str">
            <v>4.2010</v>
          </cell>
        </row>
        <row r="2541">
          <cell r="AM2541" t="str">
            <v/>
          </cell>
          <cell r="AQ2541" t="str">
            <v/>
          </cell>
          <cell r="AT2541" t="str">
            <v/>
          </cell>
          <cell r="AW2541" t="str">
            <v/>
          </cell>
          <cell r="AZ2541" t="str">
            <v/>
          </cell>
          <cell r="BA2541" t="str">
            <v/>
          </cell>
          <cell r="BB2541" t="str">
            <v/>
          </cell>
          <cell r="BC2541" t="str">
            <v/>
          </cell>
        </row>
        <row r="2542">
          <cell r="AM2542">
            <v>363354.35</v>
          </cell>
          <cell r="AQ2542">
            <v>11</v>
          </cell>
          <cell r="AT2542" t="str">
            <v>СМР</v>
          </cell>
          <cell r="AW2542">
            <v>40633</v>
          </cell>
          <cell r="AZ2542" t="str">
            <v>3.2011</v>
          </cell>
          <cell r="BA2542" t="str">
            <v>3.2011</v>
          </cell>
          <cell r="BB2542" t="str">
            <v>4.2011</v>
          </cell>
          <cell r="BC2542" t="str">
            <v>1.2011</v>
          </cell>
        </row>
        <row r="2543">
          <cell r="AM2543" t="str">
            <v/>
          </cell>
          <cell r="AQ2543" t="str">
            <v/>
          </cell>
          <cell r="AT2543" t="str">
            <v/>
          </cell>
          <cell r="AW2543" t="str">
            <v/>
          </cell>
          <cell r="AZ2543" t="str">
            <v/>
          </cell>
          <cell r="BA2543" t="str">
            <v/>
          </cell>
          <cell r="BB2543" t="str">
            <v/>
          </cell>
          <cell r="BC2543" t="str">
            <v/>
          </cell>
        </row>
        <row r="2544">
          <cell r="AM2544" t="str">
            <v/>
          </cell>
          <cell r="AQ2544" t="str">
            <v/>
          </cell>
          <cell r="AT2544" t="str">
            <v/>
          </cell>
          <cell r="AW2544" t="str">
            <v/>
          </cell>
          <cell r="AZ2544" t="str">
            <v/>
          </cell>
          <cell r="BA2544" t="str">
            <v/>
          </cell>
          <cell r="BB2544" t="str">
            <v/>
          </cell>
          <cell r="BC2544" t="str">
            <v/>
          </cell>
        </row>
        <row r="2545">
          <cell r="AM2545" t="str">
            <v/>
          </cell>
          <cell r="AQ2545" t="str">
            <v/>
          </cell>
          <cell r="AT2545" t="str">
            <v/>
          </cell>
          <cell r="AW2545" t="str">
            <v/>
          </cell>
          <cell r="AZ2545" t="str">
            <v/>
          </cell>
          <cell r="BA2545" t="str">
            <v/>
          </cell>
          <cell r="BB2545" t="str">
            <v/>
          </cell>
          <cell r="BC2545" t="str">
            <v/>
          </cell>
        </row>
        <row r="2546">
          <cell r="AM2546">
            <v>363354.35</v>
          </cell>
          <cell r="AQ2546">
            <v>11</v>
          </cell>
          <cell r="AT2546" t="str">
            <v>СМР</v>
          </cell>
          <cell r="AW2546">
            <v>40602</v>
          </cell>
          <cell r="AZ2546" t="str">
            <v>2.2011</v>
          </cell>
          <cell r="BA2546" t="str">
            <v>2.2011</v>
          </cell>
          <cell r="BB2546" t="str">
            <v>2.2011</v>
          </cell>
          <cell r="BC2546" t="str">
            <v>1.2011</v>
          </cell>
        </row>
        <row r="2547">
          <cell r="AM2547" t="str">
            <v/>
          </cell>
          <cell r="AQ2547" t="str">
            <v/>
          </cell>
          <cell r="AT2547" t="str">
            <v/>
          </cell>
          <cell r="AW2547" t="str">
            <v/>
          </cell>
          <cell r="AZ2547" t="str">
            <v/>
          </cell>
          <cell r="BA2547" t="str">
            <v/>
          </cell>
          <cell r="BB2547" t="str">
            <v/>
          </cell>
          <cell r="BC2547" t="str">
            <v/>
          </cell>
        </row>
        <row r="2548">
          <cell r="AM2548" t="str">
            <v/>
          </cell>
          <cell r="AQ2548" t="str">
            <v/>
          </cell>
          <cell r="AT2548" t="str">
            <v/>
          </cell>
          <cell r="AW2548" t="str">
            <v/>
          </cell>
          <cell r="AZ2548" t="str">
            <v/>
          </cell>
          <cell r="BA2548" t="str">
            <v/>
          </cell>
          <cell r="BB2548" t="str">
            <v/>
          </cell>
          <cell r="BC2548" t="str">
            <v/>
          </cell>
        </row>
        <row r="2549">
          <cell r="AM2549" t="str">
            <v/>
          </cell>
          <cell r="AQ2549" t="str">
            <v/>
          </cell>
          <cell r="AT2549" t="str">
            <v/>
          </cell>
          <cell r="AW2549" t="str">
            <v/>
          </cell>
          <cell r="AZ2549" t="str">
            <v/>
          </cell>
          <cell r="BA2549" t="str">
            <v/>
          </cell>
          <cell r="BB2549" t="str">
            <v/>
          </cell>
          <cell r="BC2549" t="str">
            <v/>
          </cell>
        </row>
        <row r="2550">
          <cell r="AM2550">
            <v>365465.3</v>
          </cell>
          <cell r="AQ2550">
            <v>11</v>
          </cell>
          <cell r="AT2550" t="str">
            <v>СМР</v>
          </cell>
          <cell r="AW2550">
            <v>40633</v>
          </cell>
          <cell r="AZ2550" t="str">
            <v>3.2011</v>
          </cell>
          <cell r="BA2550" t="str">
            <v>3.2011</v>
          </cell>
          <cell r="BB2550" t="str">
            <v>4.2011</v>
          </cell>
          <cell r="BC2550" t="str">
            <v>1.2011</v>
          </cell>
        </row>
        <row r="2551">
          <cell r="AM2551" t="str">
            <v/>
          </cell>
          <cell r="AQ2551" t="str">
            <v/>
          </cell>
          <cell r="AT2551" t="str">
            <v/>
          </cell>
          <cell r="AW2551" t="str">
            <v/>
          </cell>
          <cell r="AZ2551" t="str">
            <v/>
          </cell>
          <cell r="BA2551" t="str">
            <v/>
          </cell>
          <cell r="BB2551" t="str">
            <v/>
          </cell>
          <cell r="BC2551" t="str">
            <v/>
          </cell>
        </row>
        <row r="2552">
          <cell r="AM2552" t="str">
            <v/>
          </cell>
          <cell r="AQ2552" t="str">
            <v/>
          </cell>
          <cell r="AT2552" t="str">
            <v/>
          </cell>
          <cell r="AW2552" t="str">
            <v/>
          </cell>
          <cell r="AZ2552" t="str">
            <v/>
          </cell>
          <cell r="BA2552" t="str">
            <v/>
          </cell>
          <cell r="BB2552" t="str">
            <v/>
          </cell>
          <cell r="BC2552" t="str">
            <v/>
          </cell>
        </row>
        <row r="2553">
          <cell r="AM2553" t="str">
            <v/>
          </cell>
          <cell r="AQ2553" t="str">
            <v/>
          </cell>
          <cell r="AT2553" t="str">
            <v/>
          </cell>
          <cell r="AW2553" t="str">
            <v/>
          </cell>
          <cell r="AZ2553" t="str">
            <v/>
          </cell>
          <cell r="BA2553" t="str">
            <v/>
          </cell>
          <cell r="BB2553" t="str">
            <v/>
          </cell>
          <cell r="BC2553" t="str">
            <v/>
          </cell>
        </row>
        <row r="2554">
          <cell r="AM2554">
            <v>472413.22</v>
          </cell>
          <cell r="AQ2554">
            <v>11</v>
          </cell>
          <cell r="AT2554" t="str">
            <v>СМР</v>
          </cell>
          <cell r="AW2554">
            <v>40540</v>
          </cell>
          <cell r="AZ2554" t="str">
            <v>12.2010</v>
          </cell>
          <cell r="BA2554" t="str">
            <v>12.2010</v>
          </cell>
          <cell r="BB2554" t="str">
            <v/>
          </cell>
          <cell r="BC2554" t="str">
            <v>4.2010</v>
          </cell>
        </row>
        <row r="2555">
          <cell r="AM2555">
            <v>471128.04</v>
          </cell>
          <cell r="AQ2555">
            <v>11</v>
          </cell>
          <cell r="AT2555" t="str">
            <v>СМР</v>
          </cell>
          <cell r="AW2555">
            <v>40540</v>
          </cell>
          <cell r="AZ2555" t="str">
            <v>12.2010</v>
          </cell>
          <cell r="BA2555" t="str">
            <v>12.2010</v>
          </cell>
          <cell r="BB2555" t="str">
            <v/>
          </cell>
          <cell r="BC2555" t="str">
            <v>4.2010</v>
          </cell>
        </row>
        <row r="2556">
          <cell r="AM2556">
            <v>420111.7</v>
          </cell>
          <cell r="AQ2556">
            <v>11</v>
          </cell>
          <cell r="AT2556" t="str">
            <v>СМР</v>
          </cell>
          <cell r="AW2556">
            <v>40602</v>
          </cell>
          <cell r="AZ2556" t="str">
            <v>2.2011</v>
          </cell>
          <cell r="BA2556" t="str">
            <v>2.2011</v>
          </cell>
          <cell r="BB2556" t="str">
            <v>2.2011</v>
          </cell>
          <cell r="BC2556" t="str">
            <v>1.2011</v>
          </cell>
        </row>
        <row r="2557">
          <cell r="AM2557" t="str">
            <v/>
          </cell>
          <cell r="AQ2557" t="str">
            <v/>
          </cell>
          <cell r="AT2557" t="str">
            <v/>
          </cell>
          <cell r="AW2557" t="str">
            <v/>
          </cell>
          <cell r="AZ2557" t="str">
            <v/>
          </cell>
          <cell r="BA2557" t="str">
            <v/>
          </cell>
          <cell r="BB2557" t="str">
            <v/>
          </cell>
          <cell r="BC2557" t="str">
            <v/>
          </cell>
        </row>
        <row r="2558">
          <cell r="AM2558" t="str">
            <v/>
          </cell>
          <cell r="AQ2558" t="str">
            <v/>
          </cell>
          <cell r="AT2558" t="str">
            <v/>
          </cell>
          <cell r="AW2558" t="str">
            <v/>
          </cell>
          <cell r="AZ2558" t="str">
            <v/>
          </cell>
          <cell r="BA2558" t="str">
            <v/>
          </cell>
          <cell r="BB2558" t="str">
            <v/>
          </cell>
          <cell r="BC2558" t="str">
            <v/>
          </cell>
        </row>
        <row r="2559">
          <cell r="AM2559" t="str">
            <v/>
          </cell>
          <cell r="AQ2559" t="str">
            <v/>
          </cell>
          <cell r="AT2559" t="str">
            <v/>
          </cell>
          <cell r="AW2559" t="str">
            <v/>
          </cell>
          <cell r="AZ2559" t="str">
            <v/>
          </cell>
          <cell r="BA2559" t="str">
            <v/>
          </cell>
          <cell r="BB2559" t="str">
            <v/>
          </cell>
          <cell r="BC2559" t="str">
            <v/>
          </cell>
        </row>
        <row r="2560">
          <cell r="AM2560">
            <v>328095.86</v>
          </cell>
          <cell r="AQ2560">
            <v>11</v>
          </cell>
          <cell r="AT2560" t="str">
            <v>СМР</v>
          </cell>
          <cell r="AW2560">
            <v>40633</v>
          </cell>
          <cell r="AZ2560" t="str">
            <v>3.2011</v>
          </cell>
          <cell r="BA2560" t="str">
            <v>3.2011</v>
          </cell>
          <cell r="BB2560" t="str">
            <v>4.2011</v>
          </cell>
          <cell r="BC2560" t="str">
            <v>1.2011</v>
          </cell>
        </row>
        <row r="2561">
          <cell r="AM2561" t="str">
            <v/>
          </cell>
          <cell r="AQ2561" t="str">
            <v/>
          </cell>
          <cell r="AT2561" t="str">
            <v/>
          </cell>
          <cell r="AW2561" t="str">
            <v/>
          </cell>
          <cell r="AZ2561" t="str">
            <v/>
          </cell>
          <cell r="BA2561" t="str">
            <v/>
          </cell>
          <cell r="BB2561" t="str">
            <v/>
          </cell>
          <cell r="BC2561" t="str">
            <v/>
          </cell>
        </row>
        <row r="2562">
          <cell r="AM2562" t="str">
            <v/>
          </cell>
          <cell r="AQ2562" t="str">
            <v/>
          </cell>
          <cell r="AT2562" t="str">
            <v/>
          </cell>
          <cell r="AW2562" t="str">
            <v/>
          </cell>
          <cell r="AZ2562" t="str">
            <v/>
          </cell>
          <cell r="BA2562" t="str">
            <v/>
          </cell>
          <cell r="BB2562" t="str">
            <v/>
          </cell>
          <cell r="BC2562" t="str">
            <v/>
          </cell>
        </row>
        <row r="2563">
          <cell r="AM2563" t="str">
            <v/>
          </cell>
          <cell r="AQ2563" t="str">
            <v/>
          </cell>
          <cell r="AT2563" t="str">
            <v/>
          </cell>
          <cell r="AW2563" t="str">
            <v/>
          </cell>
          <cell r="AZ2563" t="str">
            <v/>
          </cell>
          <cell r="BA2563" t="str">
            <v/>
          </cell>
          <cell r="BB2563" t="str">
            <v/>
          </cell>
          <cell r="BC2563" t="str">
            <v/>
          </cell>
        </row>
        <row r="2564">
          <cell r="AM2564">
            <v>371568.61</v>
          </cell>
          <cell r="AQ2564">
            <v>11</v>
          </cell>
          <cell r="AT2564" t="str">
            <v>СМР</v>
          </cell>
          <cell r="AW2564">
            <v>40540</v>
          </cell>
          <cell r="AZ2564" t="str">
            <v>12.2010</v>
          </cell>
          <cell r="BA2564" t="str">
            <v>12.2010</v>
          </cell>
          <cell r="BB2564" t="str">
            <v/>
          </cell>
          <cell r="BC2564" t="str">
            <v>4.2010</v>
          </cell>
        </row>
        <row r="2565">
          <cell r="AM2565">
            <v>345708.9</v>
          </cell>
          <cell r="AQ2565">
            <v>11</v>
          </cell>
          <cell r="AT2565" t="str">
            <v>СМР</v>
          </cell>
          <cell r="AW2565">
            <v>40540</v>
          </cell>
          <cell r="AZ2565" t="str">
            <v>12.2010</v>
          </cell>
          <cell r="BA2565" t="str">
            <v>12.2010</v>
          </cell>
          <cell r="BB2565" t="str">
            <v/>
          </cell>
          <cell r="BC2565" t="str">
            <v>4.2010</v>
          </cell>
        </row>
        <row r="2566">
          <cell r="AM2566">
            <v>321627.26</v>
          </cell>
          <cell r="AQ2566">
            <v>11</v>
          </cell>
          <cell r="AT2566" t="str">
            <v>СМР</v>
          </cell>
          <cell r="AW2566">
            <v>40633</v>
          </cell>
          <cell r="AZ2566" t="str">
            <v>3.2011</v>
          </cell>
          <cell r="BA2566" t="str">
            <v>3.2011</v>
          </cell>
          <cell r="BB2566" t="str">
            <v>4.2011</v>
          </cell>
          <cell r="BC2566" t="str">
            <v>1.2011</v>
          </cell>
        </row>
        <row r="2567">
          <cell r="AM2567" t="str">
            <v/>
          </cell>
          <cell r="AQ2567" t="str">
            <v/>
          </cell>
          <cell r="AT2567" t="str">
            <v/>
          </cell>
          <cell r="AW2567" t="str">
            <v/>
          </cell>
          <cell r="AZ2567" t="str">
            <v/>
          </cell>
          <cell r="BA2567" t="str">
            <v/>
          </cell>
          <cell r="BB2567" t="str">
            <v/>
          </cell>
          <cell r="BC2567" t="str">
            <v/>
          </cell>
        </row>
        <row r="2568">
          <cell r="AM2568" t="str">
            <v/>
          </cell>
          <cell r="AQ2568" t="str">
            <v/>
          </cell>
          <cell r="AT2568" t="str">
            <v/>
          </cell>
          <cell r="AW2568" t="str">
            <v/>
          </cell>
          <cell r="AZ2568" t="str">
            <v/>
          </cell>
          <cell r="BA2568" t="str">
            <v/>
          </cell>
          <cell r="BB2568" t="str">
            <v/>
          </cell>
          <cell r="BC2568" t="str">
            <v/>
          </cell>
        </row>
        <row r="2569">
          <cell r="AM2569" t="str">
            <v/>
          </cell>
          <cell r="AQ2569" t="str">
            <v/>
          </cell>
          <cell r="AT2569" t="str">
            <v/>
          </cell>
          <cell r="AW2569" t="str">
            <v/>
          </cell>
          <cell r="AZ2569" t="str">
            <v/>
          </cell>
          <cell r="BA2569" t="str">
            <v/>
          </cell>
          <cell r="BB2569" t="str">
            <v/>
          </cell>
          <cell r="BC2569" t="str">
            <v/>
          </cell>
        </row>
        <row r="2570">
          <cell r="AM2570">
            <v>359977.97</v>
          </cell>
          <cell r="AQ2570">
            <v>11</v>
          </cell>
          <cell r="AT2570" t="str">
            <v>СМР</v>
          </cell>
          <cell r="AW2570">
            <v>40540</v>
          </cell>
          <cell r="AZ2570" t="str">
            <v>12.2010</v>
          </cell>
          <cell r="BA2570" t="str">
            <v>12.2010</v>
          </cell>
          <cell r="BB2570" t="str">
            <v/>
          </cell>
          <cell r="BC2570" t="str">
            <v>4.2010</v>
          </cell>
        </row>
        <row r="2571">
          <cell r="AM2571">
            <v>597516.69999999995</v>
          </cell>
          <cell r="AQ2571">
            <v>11</v>
          </cell>
          <cell r="AT2571" t="str">
            <v>СМР</v>
          </cell>
          <cell r="AW2571">
            <v>40540</v>
          </cell>
          <cell r="AZ2571" t="str">
            <v>12.2010</v>
          </cell>
          <cell r="BA2571" t="str">
            <v>12.2010</v>
          </cell>
          <cell r="BB2571" t="str">
            <v/>
          </cell>
          <cell r="BC2571" t="str">
            <v>4.2010</v>
          </cell>
        </row>
        <row r="2572">
          <cell r="AM2572">
            <v>443258.92</v>
          </cell>
          <cell r="AQ2572">
            <v>11</v>
          </cell>
          <cell r="AT2572" t="str">
            <v>СМР</v>
          </cell>
          <cell r="AW2572">
            <v>40592</v>
          </cell>
          <cell r="AZ2572" t="str">
            <v>2.2011</v>
          </cell>
          <cell r="BA2572" t="str">
            <v>2.2011</v>
          </cell>
          <cell r="BB2572" t="str">
            <v>3.2011</v>
          </cell>
          <cell r="BC2572" t="str">
            <v>1.2011</v>
          </cell>
        </row>
        <row r="2573">
          <cell r="AM2573">
            <v>536003.19999999995</v>
          </cell>
          <cell r="AQ2573">
            <v>11</v>
          </cell>
          <cell r="AT2573" t="str">
            <v>СМР</v>
          </cell>
          <cell r="AW2573">
            <v>40592</v>
          </cell>
          <cell r="AZ2573" t="str">
            <v>2.2011</v>
          </cell>
          <cell r="BA2573" t="str">
            <v>2.2011</v>
          </cell>
          <cell r="BB2573" t="str">
            <v>3.2011</v>
          </cell>
          <cell r="BC2573" t="str">
            <v>1.2011</v>
          </cell>
        </row>
        <row r="2574">
          <cell r="AM2574">
            <v>593885.11</v>
          </cell>
          <cell r="AQ2574">
            <v>11</v>
          </cell>
          <cell r="AT2574" t="str">
            <v>СМР</v>
          </cell>
          <cell r="AW2574">
            <v>40540</v>
          </cell>
          <cell r="AZ2574" t="str">
            <v>12.2010</v>
          </cell>
          <cell r="BA2574" t="str">
            <v>12.2010</v>
          </cell>
          <cell r="BB2574" t="str">
            <v/>
          </cell>
          <cell r="BC2574" t="str">
            <v>4.2010</v>
          </cell>
        </row>
        <row r="2575">
          <cell r="AM2575">
            <v>861823.52</v>
          </cell>
          <cell r="AQ2575">
            <v>11</v>
          </cell>
          <cell r="AT2575" t="str">
            <v>СМР</v>
          </cell>
          <cell r="AW2575">
            <v>40633</v>
          </cell>
          <cell r="AZ2575" t="str">
            <v>3.2011</v>
          </cell>
          <cell r="BA2575" t="str">
            <v>3.2011</v>
          </cell>
          <cell r="BB2575" t="str">
            <v>4.2011</v>
          </cell>
          <cell r="BC2575" t="str">
            <v>1.2011</v>
          </cell>
        </row>
        <row r="2576">
          <cell r="AM2576">
            <v>1199975.55</v>
          </cell>
          <cell r="AQ2576">
            <v>11</v>
          </cell>
          <cell r="AT2576" t="str">
            <v>СМР</v>
          </cell>
          <cell r="AW2576">
            <v>40535</v>
          </cell>
          <cell r="AZ2576" t="str">
            <v>12.2010</v>
          </cell>
          <cell r="BA2576" t="str">
            <v>12.2010</v>
          </cell>
          <cell r="BB2576" t="str">
            <v/>
          </cell>
          <cell r="BC2576" t="str">
            <v>4.2010</v>
          </cell>
        </row>
        <row r="2577">
          <cell r="AM2577">
            <v>837539.93</v>
          </cell>
          <cell r="AQ2577">
            <v>11</v>
          </cell>
          <cell r="AT2577" t="str">
            <v>СМР</v>
          </cell>
          <cell r="AW2577">
            <v>40592</v>
          </cell>
          <cell r="AZ2577" t="str">
            <v>2.2011</v>
          </cell>
          <cell r="BA2577" t="str">
            <v>2.2011</v>
          </cell>
          <cell r="BB2577" t="str">
            <v>3.2011</v>
          </cell>
          <cell r="BC2577" t="str">
            <v>1.2011</v>
          </cell>
        </row>
        <row r="2578">
          <cell r="AM2578">
            <v>383292.4</v>
          </cell>
          <cell r="AQ2578">
            <v>11</v>
          </cell>
          <cell r="AT2578" t="str">
            <v>СМР</v>
          </cell>
          <cell r="AW2578">
            <v>40540</v>
          </cell>
          <cell r="AZ2578" t="str">
            <v>12.2010</v>
          </cell>
          <cell r="BA2578" t="str">
            <v>12.2010</v>
          </cell>
          <cell r="BB2578" t="str">
            <v/>
          </cell>
          <cell r="BC2578" t="str">
            <v>4.2010</v>
          </cell>
        </row>
        <row r="2579">
          <cell r="AM2579">
            <v>431543.62</v>
          </cell>
          <cell r="AQ2579">
            <v>11</v>
          </cell>
          <cell r="AT2579" t="str">
            <v>СМР</v>
          </cell>
          <cell r="AW2579">
            <v>40540</v>
          </cell>
          <cell r="AZ2579" t="str">
            <v>12.2010</v>
          </cell>
          <cell r="BA2579" t="str">
            <v>12.2010</v>
          </cell>
          <cell r="BB2579" t="str">
            <v/>
          </cell>
          <cell r="BC2579" t="str">
            <v>4.2010</v>
          </cell>
        </row>
        <row r="2580">
          <cell r="AM2580">
            <v>822156.42</v>
          </cell>
          <cell r="AQ2580">
            <v>11</v>
          </cell>
          <cell r="AT2580" t="str">
            <v>СМР</v>
          </cell>
          <cell r="AW2580">
            <v>40464</v>
          </cell>
          <cell r="AZ2580" t="str">
            <v>9.2010</v>
          </cell>
          <cell r="BA2580" t="str">
            <v>10.2010</v>
          </cell>
          <cell r="BB2580" t="str">
            <v/>
          </cell>
          <cell r="BC2580" t="str">
            <v>4.2010</v>
          </cell>
        </row>
        <row r="2581">
          <cell r="AM2581">
            <v>919897.4</v>
          </cell>
          <cell r="AQ2581">
            <v>11</v>
          </cell>
          <cell r="AT2581" t="str">
            <v>СМР</v>
          </cell>
          <cell r="AW2581">
            <v>40535</v>
          </cell>
          <cell r="AZ2581" t="str">
            <v>12.2010</v>
          </cell>
          <cell r="BA2581" t="str">
            <v>12.2010</v>
          </cell>
          <cell r="BB2581" t="str">
            <v/>
          </cell>
          <cell r="BC2581" t="str">
            <v>4.2010</v>
          </cell>
        </row>
        <row r="2582">
          <cell r="AM2582">
            <v>1493986.6</v>
          </cell>
          <cell r="AQ2582">
            <v>11</v>
          </cell>
          <cell r="AT2582" t="str">
            <v>СМР</v>
          </cell>
          <cell r="AW2582">
            <v>40540</v>
          </cell>
          <cell r="AZ2582" t="str">
            <v>12.2010</v>
          </cell>
          <cell r="BA2582" t="str">
            <v>12.2010</v>
          </cell>
          <cell r="BB2582" t="str">
            <v/>
          </cell>
          <cell r="BC2582" t="str">
            <v>4.2010</v>
          </cell>
        </row>
        <row r="2583">
          <cell r="AM2583">
            <v>1749435.22</v>
          </cell>
          <cell r="AQ2583">
            <v>11</v>
          </cell>
          <cell r="AT2583" t="str">
            <v>СМР</v>
          </cell>
          <cell r="AW2583">
            <v>40602</v>
          </cell>
          <cell r="AZ2583" t="str">
            <v>2.2011</v>
          </cell>
          <cell r="BA2583" t="str">
            <v>2.2011</v>
          </cell>
          <cell r="BB2583" t="str">
            <v>2.2011</v>
          </cell>
          <cell r="BC2583" t="str">
            <v>1.2011</v>
          </cell>
        </row>
        <row r="2584">
          <cell r="AM2584" t="str">
            <v/>
          </cell>
          <cell r="AQ2584">
            <v>11</v>
          </cell>
          <cell r="AT2584" t="str">
            <v/>
          </cell>
          <cell r="AW2584" t="str">
            <v/>
          </cell>
          <cell r="AZ2584" t="str">
            <v/>
          </cell>
          <cell r="BA2584" t="str">
            <v/>
          </cell>
          <cell r="BB2584" t="str">
            <v/>
          </cell>
          <cell r="BC2584" t="str">
            <v/>
          </cell>
        </row>
        <row r="2585">
          <cell r="AM2585">
            <v>4552.6099999999997</v>
          </cell>
          <cell r="AQ2585">
            <v>11</v>
          </cell>
          <cell r="AT2585" t="str">
            <v>СМР</v>
          </cell>
          <cell r="AW2585">
            <v>40633</v>
          </cell>
          <cell r="AZ2585" t="str">
            <v>3.2011</v>
          </cell>
          <cell r="BA2585" t="str">
            <v>3.2011</v>
          </cell>
          <cell r="BB2585" t="str">
            <v>4.2011</v>
          </cell>
          <cell r="BC2585" t="str">
            <v>1.2011</v>
          </cell>
        </row>
        <row r="2586">
          <cell r="AM2586">
            <v>1596.56</v>
          </cell>
          <cell r="AQ2586">
            <v>11</v>
          </cell>
          <cell r="AT2586" t="str">
            <v>СМР</v>
          </cell>
          <cell r="AW2586">
            <v>40633</v>
          </cell>
          <cell r="AZ2586" t="str">
            <v>3.2011</v>
          </cell>
          <cell r="BA2586" t="str">
            <v>3.2011</v>
          </cell>
          <cell r="BB2586" t="str">
            <v>4.2011</v>
          </cell>
          <cell r="BC2586" t="str">
            <v>1.2011</v>
          </cell>
        </row>
        <row r="2587">
          <cell r="AM2587">
            <v>12973.02</v>
          </cell>
          <cell r="AQ2587">
            <v>11</v>
          </cell>
          <cell r="AT2587" t="str">
            <v>СМР</v>
          </cell>
          <cell r="AW2587">
            <v>40633</v>
          </cell>
          <cell r="AZ2587" t="str">
            <v>3.2011</v>
          </cell>
          <cell r="BA2587" t="str">
            <v>3.2011</v>
          </cell>
          <cell r="BB2587" t="str">
            <v>4.2011</v>
          </cell>
          <cell r="BC2587" t="str">
            <v>1.2011</v>
          </cell>
        </row>
        <row r="2588">
          <cell r="AM2588">
            <v>245654.84</v>
          </cell>
          <cell r="AQ2588">
            <v>11</v>
          </cell>
          <cell r="AT2588" t="str">
            <v>СМР</v>
          </cell>
          <cell r="AW2588">
            <v>40633</v>
          </cell>
          <cell r="AZ2588" t="str">
            <v>3.2011</v>
          </cell>
          <cell r="BA2588" t="str">
            <v>3.2011</v>
          </cell>
          <cell r="BB2588" t="str">
            <v>4.2011</v>
          </cell>
          <cell r="BC2588" t="str">
            <v>1.2011</v>
          </cell>
        </row>
        <row r="2589">
          <cell r="AM2589">
            <v>93154.97</v>
          </cell>
          <cell r="AQ2589">
            <v>11</v>
          </cell>
          <cell r="AT2589" t="str">
            <v>СМР</v>
          </cell>
          <cell r="AW2589">
            <v>40633</v>
          </cell>
          <cell r="AZ2589" t="str">
            <v>3.2011</v>
          </cell>
          <cell r="BA2589" t="str">
            <v>3.2011</v>
          </cell>
          <cell r="BB2589" t="str">
            <v>4.2011</v>
          </cell>
          <cell r="BC2589" t="str">
            <v>1.2011</v>
          </cell>
        </row>
        <row r="2590">
          <cell r="AM2590">
            <v>202391.69</v>
          </cell>
          <cell r="AQ2590">
            <v>11</v>
          </cell>
          <cell r="AT2590" t="str">
            <v>СМР</v>
          </cell>
          <cell r="AW2590">
            <v>40633</v>
          </cell>
          <cell r="AZ2590" t="str">
            <v>3.2011</v>
          </cell>
          <cell r="BA2590" t="str">
            <v>3.2011</v>
          </cell>
          <cell r="BB2590" t="str">
            <v>4.2011</v>
          </cell>
          <cell r="BC2590" t="str">
            <v>1.2011</v>
          </cell>
        </row>
        <row r="2591">
          <cell r="AM2591">
            <v>112075.2</v>
          </cell>
          <cell r="AQ2591">
            <v>11</v>
          </cell>
          <cell r="AT2591" t="str">
            <v>СМР</v>
          </cell>
          <cell r="AW2591">
            <v>40540</v>
          </cell>
          <cell r="AZ2591" t="str">
            <v>12.2010</v>
          </cell>
          <cell r="BA2591" t="str">
            <v>12.2010</v>
          </cell>
          <cell r="BB2591" t="str">
            <v/>
          </cell>
          <cell r="BC2591" t="str">
            <v>4.2010</v>
          </cell>
        </row>
        <row r="2592">
          <cell r="AM2592">
            <v>112075.2</v>
          </cell>
          <cell r="AQ2592">
            <v>11</v>
          </cell>
          <cell r="AT2592" t="str">
            <v>СМР</v>
          </cell>
          <cell r="AW2592">
            <v>40540</v>
          </cell>
          <cell r="AZ2592" t="str">
            <v>12.2010</v>
          </cell>
          <cell r="BA2592" t="str">
            <v>12.2010</v>
          </cell>
          <cell r="BB2592" t="str">
            <v/>
          </cell>
          <cell r="BC2592" t="str">
            <v>4.2010</v>
          </cell>
        </row>
        <row r="2593">
          <cell r="AM2593">
            <v>15871.2</v>
          </cell>
          <cell r="AQ2593">
            <v>11</v>
          </cell>
          <cell r="AT2593" t="str">
            <v>СМР</v>
          </cell>
          <cell r="AW2593">
            <v>40633</v>
          </cell>
          <cell r="AZ2593" t="str">
            <v>3.2011</v>
          </cell>
          <cell r="BA2593" t="str">
            <v>3.2011</v>
          </cell>
          <cell r="BB2593" t="str">
            <v>4.2011</v>
          </cell>
          <cell r="BC2593" t="str">
            <v>1.2011</v>
          </cell>
        </row>
        <row r="2594">
          <cell r="AM2594" t="str">
            <v/>
          </cell>
          <cell r="AQ2594">
            <v>11</v>
          </cell>
          <cell r="AT2594" t="str">
            <v/>
          </cell>
          <cell r="AW2594" t="str">
            <v/>
          </cell>
          <cell r="AZ2594" t="str">
            <v/>
          </cell>
          <cell r="BA2594" t="str">
            <v/>
          </cell>
          <cell r="BB2594" t="str">
            <v/>
          </cell>
          <cell r="BC2594" t="str">
            <v/>
          </cell>
        </row>
        <row r="2595">
          <cell r="AM2595">
            <v>4211.1400000000003</v>
          </cell>
          <cell r="AQ2595">
            <v>11</v>
          </cell>
          <cell r="AT2595" t="str">
            <v>СМР</v>
          </cell>
          <cell r="AW2595">
            <v>40633</v>
          </cell>
          <cell r="AZ2595" t="str">
            <v>3.2011</v>
          </cell>
          <cell r="BA2595" t="str">
            <v>3.2011</v>
          </cell>
          <cell r="BB2595" t="str">
            <v>4.2011</v>
          </cell>
          <cell r="BC2595" t="str">
            <v>1.2011</v>
          </cell>
        </row>
        <row r="2596">
          <cell r="AM2596">
            <v>33728.449999999997</v>
          </cell>
          <cell r="AQ2596">
            <v>11</v>
          </cell>
          <cell r="AT2596" t="str">
            <v>СМР</v>
          </cell>
          <cell r="AW2596">
            <v>40633</v>
          </cell>
          <cell r="AZ2596" t="str">
            <v>3.2011</v>
          </cell>
          <cell r="BA2596" t="str">
            <v>3.2011</v>
          </cell>
          <cell r="BB2596" t="str">
            <v>4.2011</v>
          </cell>
          <cell r="BC2596" t="str">
            <v>1.2011</v>
          </cell>
        </row>
        <row r="2597">
          <cell r="AM2597" t="str">
            <v/>
          </cell>
          <cell r="AQ2597" t="str">
            <v/>
          </cell>
          <cell r="AT2597" t="str">
            <v/>
          </cell>
          <cell r="AW2597" t="str">
            <v/>
          </cell>
          <cell r="AZ2597" t="str">
            <v/>
          </cell>
          <cell r="BA2597" t="str">
            <v/>
          </cell>
          <cell r="BB2597" t="str">
            <v/>
          </cell>
          <cell r="BC2597" t="str">
            <v/>
          </cell>
        </row>
        <row r="2598">
          <cell r="AM2598">
            <v>231574.36</v>
          </cell>
          <cell r="AQ2598">
            <v>11</v>
          </cell>
          <cell r="AT2598" t="str">
            <v>СМР</v>
          </cell>
          <cell r="AW2598">
            <v>40633</v>
          </cell>
          <cell r="AZ2598" t="str">
            <v>3.2011</v>
          </cell>
          <cell r="BA2598" t="str">
            <v>3.2011</v>
          </cell>
          <cell r="BB2598" t="str">
            <v>4.2011</v>
          </cell>
          <cell r="BC2598" t="str">
            <v>1.2011</v>
          </cell>
        </row>
        <row r="2599">
          <cell r="AM2599" t="str">
            <v/>
          </cell>
          <cell r="AQ2599" t="str">
            <v/>
          </cell>
          <cell r="AT2599" t="str">
            <v/>
          </cell>
          <cell r="AW2599" t="str">
            <v/>
          </cell>
          <cell r="AZ2599" t="str">
            <v/>
          </cell>
          <cell r="BA2599" t="str">
            <v/>
          </cell>
          <cell r="BB2599" t="str">
            <v/>
          </cell>
          <cell r="BC2599" t="str">
            <v/>
          </cell>
        </row>
        <row r="2600">
          <cell r="AM2600">
            <v>297072.5</v>
          </cell>
          <cell r="AQ2600">
            <v>11</v>
          </cell>
          <cell r="AT2600" t="str">
            <v>СМР</v>
          </cell>
          <cell r="AW2600">
            <v>40633</v>
          </cell>
          <cell r="AZ2600" t="str">
            <v>3.2011</v>
          </cell>
          <cell r="BA2600" t="str">
            <v>3.2011</v>
          </cell>
          <cell r="BB2600" t="str">
            <v>4.2011</v>
          </cell>
          <cell r="BC2600" t="str">
            <v>1.2011</v>
          </cell>
        </row>
        <row r="2601">
          <cell r="AM2601">
            <v>254625.77</v>
          </cell>
          <cell r="AQ2601">
            <v>11</v>
          </cell>
          <cell r="AT2601" t="str">
            <v>СМР</v>
          </cell>
          <cell r="AW2601">
            <v>40633</v>
          </cell>
          <cell r="AZ2601" t="str">
            <v>3.2011</v>
          </cell>
          <cell r="BA2601" t="str">
            <v>3.2011</v>
          </cell>
          <cell r="BB2601" t="str">
            <v>4.2011</v>
          </cell>
          <cell r="BC2601" t="str">
            <v>1.2011</v>
          </cell>
        </row>
        <row r="2602">
          <cell r="AM2602">
            <v>52406.3</v>
          </cell>
          <cell r="AQ2602">
            <v>11</v>
          </cell>
          <cell r="AT2602" t="str">
            <v>СМР</v>
          </cell>
          <cell r="AW2602">
            <v>40633</v>
          </cell>
          <cell r="AZ2602" t="str">
            <v>3.2011</v>
          </cell>
          <cell r="BA2602" t="str">
            <v>3.2011</v>
          </cell>
          <cell r="BB2602" t="str">
            <v>4.2011</v>
          </cell>
          <cell r="BC2602" t="str">
            <v>1.2011</v>
          </cell>
        </row>
        <row r="2603">
          <cell r="AM2603">
            <v>56669.919999999998</v>
          </cell>
          <cell r="AQ2603">
            <v>11</v>
          </cell>
          <cell r="AT2603" t="str">
            <v>СМР</v>
          </cell>
          <cell r="AW2603">
            <v>40633</v>
          </cell>
          <cell r="AZ2603" t="str">
            <v>3.2011</v>
          </cell>
          <cell r="BA2603" t="str">
            <v>3.2011</v>
          </cell>
          <cell r="BB2603" t="str">
            <v>4.2011</v>
          </cell>
          <cell r="BC2603" t="str">
            <v>1.2011</v>
          </cell>
        </row>
        <row r="2604">
          <cell r="AM2604">
            <v>140864.01</v>
          </cell>
          <cell r="AQ2604">
            <v>11</v>
          </cell>
          <cell r="AT2604" t="str">
            <v>СМР</v>
          </cell>
          <cell r="AW2604">
            <v>40633</v>
          </cell>
          <cell r="AZ2604" t="str">
            <v>3.2011</v>
          </cell>
          <cell r="BA2604" t="str">
            <v>3.2011</v>
          </cell>
          <cell r="BB2604" t="str">
            <v>4.2011</v>
          </cell>
          <cell r="BC2604" t="str">
            <v>1.2011</v>
          </cell>
        </row>
        <row r="2605">
          <cell r="AM2605">
            <v>140864.01</v>
          </cell>
          <cell r="AQ2605">
            <v>11</v>
          </cell>
          <cell r="AT2605" t="str">
            <v>СМР</v>
          </cell>
          <cell r="AW2605">
            <v>40633</v>
          </cell>
          <cell r="AZ2605" t="str">
            <v>3.2011</v>
          </cell>
          <cell r="BA2605" t="str">
            <v>3.2011</v>
          </cell>
          <cell r="BB2605" t="str">
            <v>4.2011</v>
          </cell>
          <cell r="BC2605" t="str">
            <v>1.2011</v>
          </cell>
        </row>
        <row r="2606">
          <cell r="AM2606">
            <v>49448.15</v>
          </cell>
          <cell r="AQ2606">
            <v>11</v>
          </cell>
          <cell r="AT2606" t="str">
            <v>СМР</v>
          </cell>
          <cell r="AW2606">
            <v>40540</v>
          </cell>
          <cell r="AZ2606" t="str">
            <v>12.2010</v>
          </cell>
          <cell r="BA2606" t="str">
            <v>12.2010</v>
          </cell>
          <cell r="BB2606" t="str">
            <v/>
          </cell>
          <cell r="BC2606" t="str">
            <v>4.2010</v>
          </cell>
        </row>
        <row r="2607">
          <cell r="AM2607">
            <v>52397.27</v>
          </cell>
          <cell r="AQ2607">
            <v>11</v>
          </cell>
          <cell r="AT2607" t="str">
            <v>СМР</v>
          </cell>
          <cell r="AW2607">
            <v>40633</v>
          </cell>
          <cell r="AZ2607" t="str">
            <v>3.2011</v>
          </cell>
          <cell r="BA2607" t="str">
            <v>3.2011</v>
          </cell>
          <cell r="BB2607" t="str">
            <v>4.2011</v>
          </cell>
          <cell r="BC2607" t="str">
            <v>1.2011</v>
          </cell>
        </row>
        <row r="2608">
          <cell r="AM2608" t="str">
            <v/>
          </cell>
          <cell r="AQ2608">
            <v>11</v>
          </cell>
          <cell r="AT2608" t="str">
            <v/>
          </cell>
          <cell r="AW2608" t="str">
            <v/>
          </cell>
          <cell r="AZ2608" t="str">
            <v/>
          </cell>
          <cell r="BA2608" t="str">
            <v/>
          </cell>
          <cell r="BB2608" t="str">
            <v/>
          </cell>
          <cell r="BC2608" t="str">
            <v/>
          </cell>
        </row>
        <row r="2609">
          <cell r="AM2609">
            <v>519099.22</v>
          </cell>
          <cell r="AQ2609">
            <v>11</v>
          </cell>
          <cell r="AT2609" t="str">
            <v>СМР</v>
          </cell>
          <cell r="AW2609">
            <v>40633</v>
          </cell>
          <cell r="AZ2609" t="str">
            <v>3.2011</v>
          </cell>
          <cell r="BA2609" t="str">
            <v>3.2011</v>
          </cell>
          <cell r="BB2609" t="str">
            <v>4.2011</v>
          </cell>
          <cell r="BC2609" t="str">
            <v>1.2011</v>
          </cell>
        </row>
        <row r="2610">
          <cell r="AM2610">
            <v>610588.43000000005</v>
          </cell>
          <cell r="AQ2610">
            <v>11</v>
          </cell>
          <cell r="AT2610" t="str">
            <v>СМР</v>
          </cell>
          <cell r="AW2610">
            <v>40540</v>
          </cell>
          <cell r="AZ2610" t="str">
            <v>12.2010</v>
          </cell>
          <cell r="BA2610" t="str">
            <v>12.2010</v>
          </cell>
          <cell r="BB2610" t="str">
            <v/>
          </cell>
          <cell r="BC2610" t="str">
            <v>4.2010</v>
          </cell>
        </row>
        <row r="2611">
          <cell r="AM2611">
            <v>123254.33</v>
          </cell>
          <cell r="AQ2611">
            <v>11</v>
          </cell>
          <cell r="AT2611" t="str">
            <v>СМР</v>
          </cell>
          <cell r="AW2611">
            <v>40633</v>
          </cell>
          <cell r="AZ2611" t="str">
            <v>3.2011</v>
          </cell>
          <cell r="BA2611" t="str">
            <v>3.2011</v>
          </cell>
          <cell r="BB2611" t="str">
            <v>4.2011</v>
          </cell>
          <cell r="BC2611" t="str">
            <v>1.2011</v>
          </cell>
        </row>
        <row r="2612">
          <cell r="AM2612">
            <v>153575.53</v>
          </cell>
          <cell r="AQ2612">
            <v>11</v>
          </cell>
          <cell r="AT2612" t="str">
            <v>СМР</v>
          </cell>
          <cell r="AW2612">
            <v>40540</v>
          </cell>
          <cell r="AZ2612" t="str">
            <v>12.2010</v>
          </cell>
          <cell r="BA2612" t="str">
            <v>12.2010</v>
          </cell>
          <cell r="BB2612" t="str">
            <v/>
          </cell>
          <cell r="BC2612" t="str">
            <v>4.2010</v>
          </cell>
        </row>
        <row r="2613">
          <cell r="AM2613">
            <v>146634.9</v>
          </cell>
          <cell r="AQ2613">
            <v>11</v>
          </cell>
          <cell r="AT2613" t="str">
            <v>СМР</v>
          </cell>
          <cell r="AW2613">
            <v>40633</v>
          </cell>
          <cell r="AZ2613" t="str">
            <v>3.2011</v>
          </cell>
          <cell r="BA2613" t="str">
            <v>3.2011</v>
          </cell>
          <cell r="BB2613" t="str">
            <v>4.2011</v>
          </cell>
          <cell r="BC2613" t="str">
            <v>1.2011</v>
          </cell>
        </row>
        <row r="2614">
          <cell r="AM2614">
            <v>103292.81</v>
          </cell>
          <cell r="AQ2614">
            <v>11</v>
          </cell>
          <cell r="AT2614" t="str">
            <v>СМР</v>
          </cell>
          <cell r="AW2614">
            <v>40540</v>
          </cell>
          <cell r="AZ2614" t="str">
            <v>12.2010</v>
          </cell>
          <cell r="BA2614" t="str">
            <v>12.2010</v>
          </cell>
          <cell r="BB2614" t="str">
            <v/>
          </cell>
          <cell r="BC2614" t="str">
            <v>4.2010</v>
          </cell>
        </row>
        <row r="2615">
          <cell r="AM2615">
            <v>127936.05</v>
          </cell>
          <cell r="AQ2615">
            <v>11</v>
          </cell>
          <cell r="AT2615" t="str">
            <v>СМР</v>
          </cell>
          <cell r="AW2615">
            <v>40540</v>
          </cell>
          <cell r="AZ2615" t="str">
            <v>12.2010</v>
          </cell>
          <cell r="BA2615" t="str">
            <v>12.2010</v>
          </cell>
          <cell r="BB2615" t="str">
            <v/>
          </cell>
          <cell r="BC2615" t="str">
            <v>4.2010</v>
          </cell>
        </row>
        <row r="2616">
          <cell r="AM2616">
            <v>182000.04</v>
          </cell>
          <cell r="AQ2616">
            <v>11</v>
          </cell>
          <cell r="AT2616" t="str">
            <v>СМР</v>
          </cell>
          <cell r="AW2616">
            <v>40633</v>
          </cell>
          <cell r="AZ2616" t="str">
            <v>3.2011</v>
          </cell>
          <cell r="BA2616" t="str">
            <v>3.2011</v>
          </cell>
          <cell r="BB2616" t="str">
            <v>4.2011</v>
          </cell>
          <cell r="BC2616" t="str">
            <v>1.2011</v>
          </cell>
        </row>
        <row r="2617">
          <cell r="AM2617">
            <v>21263.46</v>
          </cell>
          <cell r="AQ2617">
            <v>11</v>
          </cell>
          <cell r="AT2617" t="str">
            <v>СМР</v>
          </cell>
          <cell r="AW2617">
            <v>40633</v>
          </cell>
          <cell r="AZ2617" t="str">
            <v>3.2011</v>
          </cell>
          <cell r="BA2617" t="str">
            <v>3.2011</v>
          </cell>
          <cell r="BB2617" t="str">
            <v>4.2011</v>
          </cell>
          <cell r="BC2617" t="str">
            <v>1.2011</v>
          </cell>
        </row>
        <row r="2618">
          <cell r="AM2618">
            <v>42996.44</v>
          </cell>
          <cell r="AQ2618">
            <v>11</v>
          </cell>
          <cell r="AT2618" t="str">
            <v>СМР</v>
          </cell>
          <cell r="AW2618">
            <v>40540</v>
          </cell>
          <cell r="AZ2618" t="str">
            <v>12.2010</v>
          </cell>
          <cell r="BA2618" t="str">
            <v>12.2010</v>
          </cell>
          <cell r="BB2618" t="str">
            <v/>
          </cell>
          <cell r="BC2618" t="str">
            <v>4.2010</v>
          </cell>
        </row>
        <row r="2619">
          <cell r="AM2619">
            <v>82491.850000000006</v>
          </cell>
          <cell r="AQ2619">
            <v>11</v>
          </cell>
          <cell r="AT2619" t="str">
            <v>СМР</v>
          </cell>
          <cell r="AW2619">
            <v>40633</v>
          </cell>
          <cell r="AZ2619" t="str">
            <v>3.2011</v>
          </cell>
          <cell r="BA2619" t="str">
            <v>3.2011</v>
          </cell>
          <cell r="BB2619" t="str">
            <v>4.2011</v>
          </cell>
          <cell r="BC2619" t="str">
            <v>1.2011</v>
          </cell>
        </row>
        <row r="2620">
          <cell r="AM2620" t="str">
            <v/>
          </cell>
          <cell r="AQ2620" t="str">
            <v/>
          </cell>
          <cell r="AT2620" t="str">
            <v/>
          </cell>
          <cell r="AW2620" t="str">
            <v/>
          </cell>
          <cell r="AZ2620" t="str">
            <v/>
          </cell>
          <cell r="BA2620" t="str">
            <v/>
          </cell>
          <cell r="BB2620" t="str">
            <v/>
          </cell>
          <cell r="BC2620" t="str">
            <v/>
          </cell>
        </row>
        <row r="2621">
          <cell r="AM2621">
            <v>38764.870000000003</v>
          </cell>
          <cell r="AQ2621">
            <v>11</v>
          </cell>
          <cell r="AT2621" t="str">
            <v>СМР</v>
          </cell>
          <cell r="AW2621">
            <v>40633</v>
          </cell>
          <cell r="AZ2621" t="str">
            <v>3.2011</v>
          </cell>
          <cell r="BA2621" t="str">
            <v>3.2011</v>
          </cell>
          <cell r="BB2621" t="str">
            <v>4.2011</v>
          </cell>
          <cell r="BC2621" t="str">
            <v>1.2011</v>
          </cell>
        </row>
        <row r="2622">
          <cell r="AM2622">
            <v>35917.480000000003</v>
          </cell>
          <cell r="AQ2622">
            <v>11</v>
          </cell>
          <cell r="AT2622" t="str">
            <v>СМР</v>
          </cell>
          <cell r="AW2622">
            <v>40633</v>
          </cell>
          <cell r="AZ2622" t="str">
            <v>3.2011</v>
          </cell>
          <cell r="BA2622" t="str">
            <v>3.2011</v>
          </cell>
          <cell r="BB2622" t="str">
            <v>4.2011</v>
          </cell>
          <cell r="BC2622" t="str">
            <v>1.2011</v>
          </cell>
        </row>
        <row r="2623">
          <cell r="AM2623">
            <v>13665.05</v>
          </cell>
          <cell r="AQ2623">
            <v>11</v>
          </cell>
          <cell r="AT2623" t="str">
            <v>СМР</v>
          </cell>
          <cell r="AW2623">
            <v>40633</v>
          </cell>
          <cell r="AZ2623" t="str">
            <v>3.2011</v>
          </cell>
          <cell r="BA2623" t="str">
            <v>3.2011</v>
          </cell>
          <cell r="BB2623" t="str">
            <v>4.2011</v>
          </cell>
          <cell r="BC2623" t="str">
            <v>1.2011</v>
          </cell>
        </row>
        <row r="2624">
          <cell r="AM2624" t="str">
            <v/>
          </cell>
          <cell r="AQ2624" t="str">
            <v/>
          </cell>
          <cell r="AT2624" t="str">
            <v/>
          </cell>
          <cell r="AW2624" t="str">
            <v/>
          </cell>
          <cell r="AZ2624" t="str">
            <v/>
          </cell>
          <cell r="BA2624" t="str">
            <v/>
          </cell>
          <cell r="BB2624" t="str">
            <v/>
          </cell>
          <cell r="BC2624" t="str">
            <v/>
          </cell>
        </row>
        <row r="2625">
          <cell r="AM2625">
            <v>37265.01</v>
          </cell>
          <cell r="AQ2625">
            <v>11</v>
          </cell>
          <cell r="AT2625" t="str">
            <v>СМР</v>
          </cell>
          <cell r="AW2625">
            <v>40633</v>
          </cell>
          <cell r="AZ2625" t="str">
            <v>3.2011</v>
          </cell>
          <cell r="BA2625" t="str">
            <v>3.2011</v>
          </cell>
          <cell r="BB2625" t="str">
            <v>4.2011</v>
          </cell>
          <cell r="BC2625" t="str">
            <v>1.2011</v>
          </cell>
        </row>
        <row r="2626">
          <cell r="AM2626">
            <v>14058.93</v>
          </cell>
          <cell r="AQ2626">
            <v>11</v>
          </cell>
          <cell r="AT2626" t="str">
            <v>СМР</v>
          </cell>
          <cell r="AW2626">
            <v>40633</v>
          </cell>
          <cell r="AZ2626" t="str">
            <v>3.2011</v>
          </cell>
          <cell r="BA2626" t="str">
            <v>3.2011</v>
          </cell>
          <cell r="BB2626" t="str">
            <v>4.2011</v>
          </cell>
          <cell r="BC2626" t="str">
            <v>1.2011</v>
          </cell>
        </row>
        <row r="2627">
          <cell r="AM2627" t="str">
            <v/>
          </cell>
          <cell r="AQ2627" t="str">
            <v/>
          </cell>
          <cell r="AT2627" t="str">
            <v/>
          </cell>
          <cell r="AW2627" t="str">
            <v/>
          </cell>
          <cell r="AZ2627" t="str">
            <v/>
          </cell>
          <cell r="BA2627" t="str">
            <v/>
          </cell>
          <cell r="BB2627" t="str">
            <v/>
          </cell>
          <cell r="BC2627" t="str">
            <v/>
          </cell>
        </row>
        <row r="2628">
          <cell r="AM2628" t="str">
            <v/>
          </cell>
          <cell r="AQ2628" t="str">
            <v/>
          </cell>
          <cell r="AT2628" t="str">
            <v/>
          </cell>
          <cell r="AW2628" t="str">
            <v/>
          </cell>
          <cell r="AZ2628" t="str">
            <v/>
          </cell>
          <cell r="BA2628" t="str">
            <v/>
          </cell>
          <cell r="BB2628" t="str">
            <v/>
          </cell>
          <cell r="BC2628" t="str">
            <v/>
          </cell>
        </row>
        <row r="2629">
          <cell r="AM2629" t="str">
            <v/>
          </cell>
          <cell r="AQ2629" t="str">
            <v/>
          </cell>
          <cell r="AT2629" t="str">
            <v/>
          </cell>
          <cell r="AW2629" t="str">
            <v/>
          </cell>
          <cell r="AZ2629" t="str">
            <v/>
          </cell>
          <cell r="BA2629" t="str">
            <v/>
          </cell>
          <cell r="BB2629" t="str">
            <v/>
          </cell>
          <cell r="BC2629" t="str">
            <v/>
          </cell>
        </row>
        <row r="2630">
          <cell r="AM2630" t="str">
            <v/>
          </cell>
          <cell r="AQ2630" t="str">
            <v/>
          </cell>
          <cell r="AT2630" t="str">
            <v/>
          </cell>
          <cell r="AW2630" t="str">
            <v/>
          </cell>
          <cell r="AZ2630" t="str">
            <v/>
          </cell>
          <cell r="BA2630" t="str">
            <v/>
          </cell>
          <cell r="BB2630" t="str">
            <v/>
          </cell>
          <cell r="BC2630" t="str">
            <v/>
          </cell>
        </row>
        <row r="2631">
          <cell r="AM2631" t="str">
            <v/>
          </cell>
          <cell r="AQ2631" t="str">
            <v/>
          </cell>
          <cell r="AT2631" t="str">
            <v/>
          </cell>
          <cell r="AW2631" t="str">
            <v/>
          </cell>
          <cell r="AZ2631" t="str">
            <v/>
          </cell>
          <cell r="BA2631" t="str">
            <v/>
          </cell>
          <cell r="BB2631" t="str">
            <v/>
          </cell>
          <cell r="BC2631" t="str">
            <v/>
          </cell>
        </row>
        <row r="2632">
          <cell r="AM2632" t="str">
            <v/>
          </cell>
          <cell r="AQ2632" t="str">
            <v/>
          </cell>
          <cell r="AT2632" t="str">
            <v/>
          </cell>
          <cell r="AW2632" t="str">
            <v/>
          </cell>
          <cell r="AZ2632" t="str">
            <v/>
          </cell>
          <cell r="BA2632" t="str">
            <v/>
          </cell>
          <cell r="BB2632" t="str">
            <v/>
          </cell>
          <cell r="BC2632" t="str">
            <v/>
          </cell>
        </row>
        <row r="2633">
          <cell r="AM2633" t="str">
            <v/>
          </cell>
          <cell r="AQ2633" t="str">
            <v/>
          </cell>
          <cell r="AT2633" t="str">
            <v/>
          </cell>
          <cell r="AW2633" t="str">
            <v/>
          </cell>
          <cell r="AZ2633" t="str">
            <v/>
          </cell>
          <cell r="BA2633" t="str">
            <v/>
          </cell>
          <cell r="BB2633" t="str">
            <v/>
          </cell>
          <cell r="BC2633" t="str">
            <v/>
          </cell>
        </row>
        <row r="2634">
          <cell r="AM2634" t="str">
            <v/>
          </cell>
          <cell r="AQ2634" t="str">
            <v/>
          </cell>
          <cell r="AT2634" t="str">
            <v/>
          </cell>
          <cell r="AW2634" t="str">
            <v/>
          </cell>
          <cell r="AZ2634" t="str">
            <v/>
          </cell>
          <cell r="BA2634" t="str">
            <v/>
          </cell>
          <cell r="BB2634" t="str">
            <v/>
          </cell>
          <cell r="BC2634" t="str">
            <v/>
          </cell>
        </row>
        <row r="2635">
          <cell r="AM2635" t="str">
            <v/>
          </cell>
          <cell r="AQ2635" t="str">
            <v/>
          </cell>
          <cell r="AT2635" t="str">
            <v/>
          </cell>
          <cell r="AW2635" t="str">
            <v/>
          </cell>
          <cell r="AZ2635" t="str">
            <v/>
          </cell>
          <cell r="BA2635" t="str">
            <v/>
          </cell>
          <cell r="BB2635" t="str">
            <v/>
          </cell>
          <cell r="BC2635" t="str">
            <v/>
          </cell>
        </row>
        <row r="2636">
          <cell r="AM2636" t="str">
            <v/>
          </cell>
          <cell r="AQ2636" t="str">
            <v/>
          </cell>
          <cell r="AT2636" t="str">
            <v/>
          </cell>
          <cell r="AW2636" t="str">
            <v/>
          </cell>
          <cell r="AZ2636" t="str">
            <v/>
          </cell>
          <cell r="BA2636" t="str">
            <v/>
          </cell>
          <cell r="BB2636" t="str">
            <v/>
          </cell>
          <cell r="BC2636" t="str">
            <v/>
          </cell>
        </row>
        <row r="2637">
          <cell r="AQ2637" t="str">
            <v/>
          </cell>
          <cell r="AZ2637" t="str">
            <v/>
          </cell>
          <cell r="BA2637" t="str">
            <v/>
          </cell>
          <cell r="BB2637" t="str">
            <v/>
          </cell>
          <cell r="BC2637" t="str">
            <v/>
          </cell>
        </row>
        <row r="2638">
          <cell r="AQ2638" t="str">
            <v/>
          </cell>
          <cell r="AZ2638" t="str">
            <v/>
          </cell>
          <cell r="BA2638" t="str">
            <v/>
          </cell>
          <cell r="BB2638" t="str">
            <v/>
          </cell>
          <cell r="BC2638" t="str">
            <v/>
          </cell>
        </row>
        <row r="2639">
          <cell r="AQ2639" t="str">
            <v/>
          </cell>
          <cell r="AZ2639" t="str">
            <v/>
          </cell>
          <cell r="BA2639" t="str">
            <v/>
          </cell>
          <cell r="BB2639" t="str">
            <v/>
          </cell>
          <cell r="BC2639" t="str">
            <v/>
          </cell>
        </row>
        <row r="2640">
          <cell r="AM2640" t="str">
            <v/>
          </cell>
          <cell r="AQ2640" t="str">
            <v/>
          </cell>
          <cell r="AT2640" t="str">
            <v/>
          </cell>
          <cell r="AW2640" t="str">
            <v/>
          </cell>
          <cell r="AZ2640" t="str">
            <v/>
          </cell>
          <cell r="BA2640" t="str">
            <v/>
          </cell>
          <cell r="BB2640" t="str">
            <v/>
          </cell>
          <cell r="BC2640" t="str">
            <v/>
          </cell>
        </row>
        <row r="2641">
          <cell r="AM2641" t="str">
            <v/>
          </cell>
          <cell r="AQ2641" t="str">
            <v/>
          </cell>
          <cell r="AT2641" t="str">
            <v/>
          </cell>
          <cell r="AW2641" t="str">
            <v/>
          </cell>
          <cell r="AZ2641" t="str">
            <v/>
          </cell>
          <cell r="BA2641" t="str">
            <v/>
          </cell>
          <cell r="BB2641" t="str">
            <v/>
          </cell>
          <cell r="BC2641" t="str">
            <v/>
          </cell>
        </row>
        <row r="2642">
          <cell r="AM2642" t="str">
            <v/>
          </cell>
          <cell r="AQ2642" t="str">
            <v/>
          </cell>
          <cell r="AT2642" t="str">
            <v/>
          </cell>
          <cell r="AW2642" t="str">
            <v/>
          </cell>
          <cell r="AZ2642" t="str">
            <v/>
          </cell>
          <cell r="BA2642" t="str">
            <v/>
          </cell>
          <cell r="BB2642" t="str">
            <v/>
          </cell>
          <cell r="BC2642" t="str">
            <v/>
          </cell>
        </row>
        <row r="2643">
          <cell r="AM2643" t="str">
            <v/>
          </cell>
          <cell r="AQ2643" t="str">
            <v/>
          </cell>
          <cell r="AT2643" t="str">
            <v/>
          </cell>
          <cell r="AW2643" t="str">
            <v/>
          </cell>
          <cell r="AZ2643" t="str">
            <v/>
          </cell>
          <cell r="BA2643" t="str">
            <v/>
          </cell>
          <cell r="BB2643" t="str">
            <v/>
          </cell>
          <cell r="BC2643" t="str">
            <v/>
          </cell>
        </row>
        <row r="2644">
          <cell r="AM2644" t="str">
            <v/>
          </cell>
          <cell r="AQ2644" t="str">
            <v/>
          </cell>
          <cell r="AT2644" t="str">
            <v/>
          </cell>
          <cell r="AW2644" t="str">
            <v/>
          </cell>
          <cell r="AZ2644" t="str">
            <v/>
          </cell>
          <cell r="BA2644" t="str">
            <v/>
          </cell>
          <cell r="BB2644" t="str">
            <v/>
          </cell>
          <cell r="BC2644" t="str">
            <v/>
          </cell>
        </row>
        <row r="2645">
          <cell r="AM2645">
            <v>33509000</v>
          </cell>
          <cell r="AQ2645" t="str">
            <v/>
          </cell>
          <cell r="AT2645" t="str">
            <v>Оборудование</v>
          </cell>
          <cell r="AW2645">
            <v>40602</v>
          </cell>
          <cell r="AZ2645" t="str">
            <v>2.2011</v>
          </cell>
          <cell r="BA2645" t="str">
            <v>2.2011</v>
          </cell>
          <cell r="BB2645" t="str">
            <v>3.2011</v>
          </cell>
          <cell r="BC2645" t="str">
            <v>1.2011</v>
          </cell>
        </row>
        <row r="2646">
          <cell r="AM2646">
            <v>33509000</v>
          </cell>
          <cell r="AQ2646" t="str">
            <v/>
          </cell>
          <cell r="AT2646" t="str">
            <v>Оборудование</v>
          </cell>
          <cell r="AW2646">
            <v>40602</v>
          </cell>
          <cell r="AZ2646" t="str">
            <v>2.2011</v>
          </cell>
          <cell r="BA2646" t="str">
            <v>2.2011</v>
          </cell>
          <cell r="BB2646" t="str">
            <v>3.2011</v>
          </cell>
          <cell r="BC2646" t="str">
            <v>1.2011</v>
          </cell>
        </row>
        <row r="2647">
          <cell r="AM2647">
            <v>33509000</v>
          </cell>
          <cell r="AQ2647" t="str">
            <v/>
          </cell>
          <cell r="AT2647" t="str">
            <v>Оборудование</v>
          </cell>
          <cell r="AW2647">
            <v>40662</v>
          </cell>
          <cell r="AZ2647" t="str">
            <v>4.2011</v>
          </cell>
          <cell r="BA2647" t="str">
            <v>4.2011</v>
          </cell>
          <cell r="BB2647" t="str">
            <v>5.2011</v>
          </cell>
          <cell r="BC2647" t="str">
            <v>2.2011</v>
          </cell>
        </row>
        <row r="2648">
          <cell r="AM2648">
            <v>38620000</v>
          </cell>
          <cell r="AQ2648" t="str">
            <v/>
          </cell>
          <cell r="AT2648" t="str">
            <v>Оборудование</v>
          </cell>
          <cell r="AW2648">
            <v>40662</v>
          </cell>
          <cell r="AZ2648" t="str">
            <v>4.2011</v>
          </cell>
          <cell r="BA2648" t="str">
            <v>4.2011</v>
          </cell>
          <cell r="BB2648" t="str">
            <v>5.2011</v>
          </cell>
          <cell r="BC2648" t="str">
            <v>2.2011</v>
          </cell>
        </row>
        <row r="2649">
          <cell r="AM2649">
            <v>38620000</v>
          </cell>
          <cell r="AQ2649" t="str">
            <v/>
          </cell>
          <cell r="AT2649" t="str">
            <v>Оборудование</v>
          </cell>
          <cell r="AW2649">
            <v>40715</v>
          </cell>
          <cell r="AZ2649" t="str">
            <v>6.2011</v>
          </cell>
          <cell r="BA2649" t="str">
            <v>6.2011</v>
          </cell>
          <cell r="BB2649" t="str">
            <v>1.1900</v>
          </cell>
          <cell r="BC2649" t="str">
            <v>2.2011</v>
          </cell>
        </row>
        <row r="2650">
          <cell r="AM2650">
            <v>38620000</v>
          </cell>
          <cell r="AQ2650" t="str">
            <v/>
          </cell>
          <cell r="AT2650" t="str">
            <v>Оборудование</v>
          </cell>
          <cell r="AW2650">
            <v>40715</v>
          </cell>
          <cell r="AZ2650" t="str">
            <v>6.2011</v>
          </cell>
          <cell r="BA2650" t="str">
            <v>6.2011</v>
          </cell>
          <cell r="BB2650" t="str">
            <v>1.1900</v>
          </cell>
          <cell r="BC2650" t="str">
            <v>2.2011</v>
          </cell>
        </row>
        <row r="2651">
          <cell r="AM2651">
            <v>18530000</v>
          </cell>
          <cell r="AQ2651" t="str">
            <v/>
          </cell>
          <cell r="AT2651" t="str">
            <v>Оборудование</v>
          </cell>
          <cell r="AW2651">
            <v>40543</v>
          </cell>
          <cell r="AZ2651" t="str">
            <v>12.2010</v>
          </cell>
          <cell r="BA2651" t="str">
            <v>12.2010</v>
          </cell>
          <cell r="BB2651" t="str">
            <v/>
          </cell>
          <cell r="BC2651" t="str">
            <v>4.2010</v>
          </cell>
        </row>
        <row r="2652">
          <cell r="AM2652" t="str">
            <v/>
          </cell>
          <cell r="AQ2652" t="str">
            <v/>
          </cell>
          <cell r="AT2652" t="str">
            <v/>
          </cell>
          <cell r="AW2652" t="str">
            <v/>
          </cell>
          <cell r="AZ2652" t="str">
            <v/>
          </cell>
          <cell r="BA2652" t="str">
            <v/>
          </cell>
          <cell r="BB2652" t="str">
            <v/>
          </cell>
          <cell r="BC2652" t="str">
            <v/>
          </cell>
        </row>
        <row r="2653">
          <cell r="AM2653">
            <v>10830000</v>
          </cell>
          <cell r="AQ2653" t="str">
            <v/>
          </cell>
          <cell r="AT2653" t="str">
            <v>Оборудование</v>
          </cell>
          <cell r="AW2653">
            <v>40633</v>
          </cell>
          <cell r="AZ2653" t="str">
            <v>3.2011</v>
          </cell>
          <cell r="BA2653" t="str">
            <v>3.2011</v>
          </cell>
          <cell r="BB2653" t="str">
            <v>4.2011</v>
          </cell>
          <cell r="BC2653" t="str">
            <v>1.2011</v>
          </cell>
        </row>
        <row r="2654">
          <cell r="AM2654">
            <v>10830000</v>
          </cell>
          <cell r="AQ2654" t="str">
            <v/>
          </cell>
          <cell r="AT2654" t="str">
            <v>Оборудование</v>
          </cell>
          <cell r="AW2654">
            <v>40633</v>
          </cell>
          <cell r="AZ2654" t="str">
            <v>3.2011</v>
          </cell>
          <cell r="BA2654" t="str">
            <v>3.2011</v>
          </cell>
          <cell r="BB2654" t="str">
            <v>4.2011</v>
          </cell>
          <cell r="BC2654" t="str">
            <v>1.2011</v>
          </cell>
        </row>
        <row r="2655">
          <cell r="AM2655" t="str">
            <v/>
          </cell>
          <cell r="AQ2655" t="str">
            <v/>
          </cell>
          <cell r="AT2655" t="str">
            <v/>
          </cell>
          <cell r="AW2655" t="str">
            <v/>
          </cell>
          <cell r="AZ2655" t="str">
            <v/>
          </cell>
          <cell r="BA2655" t="str">
            <v/>
          </cell>
          <cell r="BB2655" t="str">
            <v/>
          </cell>
          <cell r="BC2655" t="str">
            <v/>
          </cell>
        </row>
        <row r="2656">
          <cell r="AM2656" t="str">
            <v/>
          </cell>
          <cell r="AQ2656" t="str">
            <v/>
          </cell>
          <cell r="AT2656" t="str">
            <v/>
          </cell>
          <cell r="AW2656" t="str">
            <v/>
          </cell>
          <cell r="AZ2656" t="str">
            <v/>
          </cell>
          <cell r="BA2656" t="str">
            <v/>
          </cell>
          <cell r="BB2656" t="str">
            <v/>
          </cell>
          <cell r="BC2656" t="str">
            <v/>
          </cell>
        </row>
        <row r="2657">
          <cell r="AM2657" t="str">
            <v/>
          </cell>
          <cell r="AQ2657" t="str">
            <v/>
          </cell>
          <cell r="AT2657" t="str">
            <v/>
          </cell>
          <cell r="AW2657" t="str">
            <v/>
          </cell>
          <cell r="AZ2657" t="str">
            <v/>
          </cell>
          <cell r="BA2657" t="str">
            <v/>
          </cell>
          <cell r="BB2657" t="str">
            <v/>
          </cell>
          <cell r="BC2657" t="str">
            <v/>
          </cell>
        </row>
        <row r="2658">
          <cell r="AM2658" t="str">
            <v/>
          </cell>
          <cell r="AQ2658" t="str">
            <v/>
          </cell>
          <cell r="AT2658" t="str">
            <v/>
          </cell>
          <cell r="AW2658" t="str">
            <v/>
          </cell>
          <cell r="AZ2658" t="str">
            <v/>
          </cell>
          <cell r="BA2658" t="str">
            <v/>
          </cell>
          <cell r="BB2658" t="str">
            <v/>
          </cell>
          <cell r="BC2658" t="str">
            <v/>
          </cell>
        </row>
        <row r="2659">
          <cell r="AM2659" t="str">
            <v/>
          </cell>
          <cell r="AQ2659" t="str">
            <v/>
          </cell>
          <cell r="AT2659" t="str">
            <v/>
          </cell>
          <cell r="AW2659" t="str">
            <v/>
          </cell>
          <cell r="AZ2659" t="str">
            <v/>
          </cell>
          <cell r="BA2659" t="str">
            <v/>
          </cell>
          <cell r="BB2659" t="str">
            <v/>
          </cell>
          <cell r="BC2659" t="str">
            <v/>
          </cell>
        </row>
        <row r="2660">
          <cell r="AM2660" t="str">
            <v/>
          </cell>
          <cell r="AQ2660" t="str">
            <v/>
          </cell>
          <cell r="AT2660" t="str">
            <v/>
          </cell>
          <cell r="AW2660" t="str">
            <v/>
          </cell>
          <cell r="AZ2660" t="str">
            <v/>
          </cell>
          <cell r="BA2660" t="str">
            <v/>
          </cell>
          <cell r="BB2660" t="str">
            <v/>
          </cell>
          <cell r="BC2660" t="str">
            <v/>
          </cell>
        </row>
        <row r="2661">
          <cell r="AM2661" t="str">
            <v/>
          </cell>
          <cell r="AQ2661" t="str">
            <v/>
          </cell>
          <cell r="AT2661" t="str">
            <v/>
          </cell>
          <cell r="AW2661" t="str">
            <v/>
          </cell>
          <cell r="AZ2661" t="str">
            <v/>
          </cell>
          <cell r="BA2661" t="str">
            <v/>
          </cell>
          <cell r="BB2661" t="str">
            <v/>
          </cell>
          <cell r="BC2661" t="str">
            <v/>
          </cell>
        </row>
        <row r="2662">
          <cell r="AM2662" t="str">
            <v/>
          </cell>
          <cell r="AQ2662" t="str">
            <v/>
          </cell>
          <cell r="AT2662" t="str">
            <v/>
          </cell>
          <cell r="AW2662" t="str">
            <v/>
          </cell>
          <cell r="AZ2662" t="str">
            <v/>
          </cell>
          <cell r="BA2662" t="str">
            <v/>
          </cell>
          <cell r="BB2662" t="str">
            <v/>
          </cell>
          <cell r="BC2662" t="str">
            <v/>
          </cell>
        </row>
        <row r="2663">
          <cell r="AM2663" t="str">
            <v/>
          </cell>
          <cell r="AQ2663" t="str">
            <v/>
          </cell>
          <cell r="AT2663" t="str">
            <v/>
          </cell>
          <cell r="AW2663" t="str">
            <v/>
          </cell>
          <cell r="AZ2663" t="str">
            <v/>
          </cell>
          <cell r="BA2663" t="str">
            <v/>
          </cell>
          <cell r="BB2663" t="str">
            <v/>
          </cell>
          <cell r="BC2663" t="str">
            <v/>
          </cell>
        </row>
        <row r="2664">
          <cell r="AM2664" t="str">
            <v/>
          </cell>
          <cell r="AQ2664" t="str">
            <v/>
          </cell>
          <cell r="AT2664" t="str">
            <v/>
          </cell>
          <cell r="AW2664" t="str">
            <v/>
          </cell>
          <cell r="AZ2664" t="str">
            <v/>
          </cell>
          <cell r="BA2664" t="str">
            <v/>
          </cell>
          <cell r="BB2664" t="str">
            <v/>
          </cell>
          <cell r="BC2664" t="str">
            <v/>
          </cell>
        </row>
        <row r="2665">
          <cell r="AM2665" t="str">
            <v/>
          </cell>
          <cell r="AQ2665" t="str">
            <v/>
          </cell>
          <cell r="AT2665" t="str">
            <v/>
          </cell>
          <cell r="AW2665" t="str">
            <v/>
          </cell>
          <cell r="AZ2665" t="str">
            <v/>
          </cell>
          <cell r="BA2665" t="str">
            <v/>
          </cell>
          <cell r="BB2665" t="str">
            <v/>
          </cell>
          <cell r="BC2665" t="str">
            <v/>
          </cell>
        </row>
        <row r="2666">
          <cell r="AM2666">
            <v>1017849.36</v>
          </cell>
          <cell r="AQ2666" t="str">
            <v/>
          </cell>
          <cell r="AT2666" t="str">
            <v>Оборудование</v>
          </cell>
          <cell r="AW2666">
            <v>40694</v>
          </cell>
          <cell r="AZ2666" t="str">
            <v>5.2011</v>
          </cell>
          <cell r="BA2666" t="str">
            <v>5.2011</v>
          </cell>
          <cell r="BB2666" t="str">
            <v>6.2011</v>
          </cell>
          <cell r="BC2666" t="str">
            <v>2.2011</v>
          </cell>
        </row>
        <row r="2667">
          <cell r="AM2667">
            <v>603040.65</v>
          </cell>
          <cell r="AQ2667" t="str">
            <v/>
          </cell>
          <cell r="AT2667" t="str">
            <v>Оборудование</v>
          </cell>
          <cell r="AW2667">
            <v>40694</v>
          </cell>
          <cell r="AZ2667" t="str">
            <v>5.2011</v>
          </cell>
          <cell r="BA2667" t="str">
            <v>5.2011</v>
          </cell>
          <cell r="BB2667" t="str">
            <v>6.2011</v>
          </cell>
          <cell r="BC2667" t="str">
            <v>2.2011</v>
          </cell>
        </row>
        <row r="2668">
          <cell r="AM2668">
            <v>150128.16</v>
          </cell>
          <cell r="AQ2668" t="str">
            <v/>
          </cell>
          <cell r="AT2668" t="str">
            <v>Оборудование</v>
          </cell>
          <cell r="AW2668">
            <v>40694</v>
          </cell>
          <cell r="AZ2668" t="str">
            <v>5.2011</v>
          </cell>
          <cell r="BA2668" t="str">
            <v>5.2011</v>
          </cell>
          <cell r="BB2668" t="str">
            <v>6.2011</v>
          </cell>
          <cell r="BC2668" t="str">
            <v>2.2011</v>
          </cell>
        </row>
        <row r="2669">
          <cell r="AM2669">
            <v>457876.8</v>
          </cell>
          <cell r="AQ2669" t="str">
            <v/>
          </cell>
          <cell r="AT2669" t="str">
            <v>Оборудование</v>
          </cell>
          <cell r="AW2669">
            <v>40694</v>
          </cell>
          <cell r="AZ2669" t="str">
            <v>5.2011</v>
          </cell>
          <cell r="BA2669" t="str">
            <v>5.2011</v>
          </cell>
          <cell r="BB2669" t="str">
            <v>6.2011</v>
          </cell>
          <cell r="BC2669" t="str">
            <v>2.2011</v>
          </cell>
        </row>
        <row r="2670">
          <cell r="AM2670" t="str">
            <v/>
          </cell>
          <cell r="AQ2670" t="str">
            <v/>
          </cell>
          <cell r="AT2670" t="str">
            <v/>
          </cell>
          <cell r="AW2670" t="str">
            <v/>
          </cell>
          <cell r="AZ2670" t="str">
            <v/>
          </cell>
          <cell r="BA2670" t="str">
            <v/>
          </cell>
          <cell r="BB2670" t="str">
            <v/>
          </cell>
          <cell r="BC2670" t="str">
            <v/>
          </cell>
        </row>
        <row r="2671">
          <cell r="AM2671" t="str">
            <v/>
          </cell>
          <cell r="AQ2671" t="str">
            <v/>
          </cell>
          <cell r="AT2671" t="str">
            <v/>
          </cell>
          <cell r="AW2671" t="str">
            <v/>
          </cell>
          <cell r="AZ2671" t="str">
            <v/>
          </cell>
          <cell r="BA2671" t="str">
            <v/>
          </cell>
          <cell r="BB2671" t="str">
            <v/>
          </cell>
          <cell r="BC2671" t="str">
            <v/>
          </cell>
        </row>
        <row r="2672">
          <cell r="AM2672" t="str">
            <v/>
          </cell>
          <cell r="AQ2672" t="str">
            <v/>
          </cell>
          <cell r="AT2672" t="str">
            <v/>
          </cell>
          <cell r="AW2672" t="str">
            <v/>
          </cell>
          <cell r="AZ2672" t="str">
            <v/>
          </cell>
          <cell r="BA2672" t="str">
            <v/>
          </cell>
          <cell r="BB2672" t="str">
            <v/>
          </cell>
          <cell r="BC2672" t="str">
            <v/>
          </cell>
        </row>
        <row r="2673">
          <cell r="AM2673" t="str">
            <v/>
          </cell>
          <cell r="AQ2673" t="str">
            <v/>
          </cell>
          <cell r="AT2673" t="str">
            <v/>
          </cell>
          <cell r="AW2673" t="str">
            <v/>
          </cell>
          <cell r="AZ2673" t="str">
            <v/>
          </cell>
          <cell r="BA2673" t="str">
            <v/>
          </cell>
          <cell r="BB2673" t="str">
            <v/>
          </cell>
          <cell r="BC2673" t="str">
            <v/>
          </cell>
        </row>
        <row r="2674">
          <cell r="AM2674" t="str">
            <v/>
          </cell>
          <cell r="AQ2674" t="str">
            <v/>
          </cell>
          <cell r="AT2674" t="str">
            <v/>
          </cell>
          <cell r="AW2674" t="str">
            <v/>
          </cell>
          <cell r="AZ2674" t="str">
            <v/>
          </cell>
          <cell r="BA2674" t="str">
            <v/>
          </cell>
          <cell r="BB2674" t="str">
            <v/>
          </cell>
          <cell r="BC2674" t="str">
            <v/>
          </cell>
        </row>
        <row r="2675">
          <cell r="AM2675" t="str">
            <v/>
          </cell>
          <cell r="AQ2675" t="str">
            <v/>
          </cell>
          <cell r="AT2675" t="str">
            <v/>
          </cell>
          <cell r="AW2675" t="str">
            <v/>
          </cell>
          <cell r="AZ2675" t="str">
            <v/>
          </cell>
          <cell r="BA2675" t="str">
            <v/>
          </cell>
          <cell r="BB2675" t="str">
            <v/>
          </cell>
          <cell r="BC2675" t="str">
            <v/>
          </cell>
        </row>
        <row r="2676">
          <cell r="AM2676" t="str">
            <v/>
          </cell>
          <cell r="AQ2676">
            <v>3</v>
          </cell>
          <cell r="AT2676" t="str">
            <v>СМР</v>
          </cell>
          <cell r="AW2676" t="str">
            <v/>
          </cell>
          <cell r="AZ2676" t="str">
            <v/>
          </cell>
          <cell r="BA2676" t="str">
            <v/>
          </cell>
          <cell r="BB2676" t="str">
            <v/>
          </cell>
          <cell r="BC2676" t="str">
            <v/>
          </cell>
        </row>
        <row r="2677">
          <cell r="AM2677">
            <v>1237762.01</v>
          </cell>
          <cell r="AQ2677">
            <v>3</v>
          </cell>
          <cell r="AT2677" t="str">
            <v>СМР</v>
          </cell>
          <cell r="AW2677">
            <v>40535</v>
          </cell>
          <cell r="AZ2677" t="str">
            <v>12.2010</v>
          </cell>
          <cell r="BA2677" t="str">
            <v>12.2010</v>
          </cell>
          <cell r="BB2677" t="str">
            <v/>
          </cell>
          <cell r="BC2677" t="str">
            <v>4.2010</v>
          </cell>
        </row>
        <row r="2678">
          <cell r="AM2678">
            <v>8445845.4800000004</v>
          </cell>
          <cell r="AQ2678">
            <v>3</v>
          </cell>
          <cell r="AT2678" t="str">
            <v>СМР</v>
          </cell>
          <cell r="AW2678">
            <v>40542</v>
          </cell>
          <cell r="AZ2678" t="str">
            <v>12.2010</v>
          </cell>
          <cell r="BA2678" t="str">
            <v>12.2010</v>
          </cell>
          <cell r="BB2678" t="str">
            <v/>
          </cell>
          <cell r="BC2678" t="str">
            <v>4.2010</v>
          </cell>
        </row>
        <row r="2679">
          <cell r="AM2679">
            <v>89669.36</v>
          </cell>
          <cell r="AQ2679">
            <v>3</v>
          </cell>
          <cell r="AT2679" t="str">
            <v>СМР</v>
          </cell>
          <cell r="AW2679">
            <v>40592</v>
          </cell>
          <cell r="AZ2679" t="str">
            <v>2.2011</v>
          </cell>
          <cell r="BA2679" t="str">
            <v>2.2011</v>
          </cell>
          <cell r="BB2679" t="str">
            <v>3.2011</v>
          </cell>
          <cell r="BC2679" t="str">
            <v>1.2011</v>
          </cell>
        </row>
        <row r="2680">
          <cell r="AM2680" t="str">
            <v/>
          </cell>
          <cell r="AQ2680" t="str">
            <v/>
          </cell>
          <cell r="AT2680" t="str">
            <v/>
          </cell>
          <cell r="AW2680" t="str">
            <v/>
          </cell>
          <cell r="AZ2680" t="str">
            <v/>
          </cell>
          <cell r="BA2680" t="str">
            <v/>
          </cell>
          <cell r="BB2680" t="str">
            <v/>
          </cell>
          <cell r="BC2680" t="str">
            <v/>
          </cell>
        </row>
        <row r="2681">
          <cell r="AM2681">
            <v>373485.3</v>
          </cell>
          <cell r="AQ2681">
            <v>3</v>
          </cell>
          <cell r="AT2681" t="str">
            <v>СМР</v>
          </cell>
          <cell r="AW2681">
            <v>40592</v>
          </cell>
          <cell r="AZ2681" t="str">
            <v>2.2011</v>
          </cell>
          <cell r="BA2681" t="str">
            <v>2.2011</v>
          </cell>
          <cell r="BB2681" t="str">
            <v>3.2011</v>
          </cell>
          <cell r="BC2681" t="str">
            <v>1.2011</v>
          </cell>
        </row>
        <row r="2682">
          <cell r="AM2682">
            <v>3594852.62</v>
          </cell>
          <cell r="AQ2682">
            <v>3</v>
          </cell>
          <cell r="AT2682" t="str">
            <v>СМР</v>
          </cell>
          <cell r="AW2682">
            <v>40495</v>
          </cell>
          <cell r="AZ2682" t="str">
            <v>10.2010</v>
          </cell>
          <cell r="BA2682" t="str">
            <v>11.2010</v>
          </cell>
          <cell r="BB2682" t="str">
            <v/>
          </cell>
          <cell r="BC2682" t="str">
            <v>4.2010</v>
          </cell>
        </row>
        <row r="2683">
          <cell r="AM2683">
            <v>92904.18</v>
          </cell>
          <cell r="AQ2683">
            <v>3</v>
          </cell>
          <cell r="AT2683" t="str">
            <v>СМР</v>
          </cell>
          <cell r="AW2683">
            <v>40592</v>
          </cell>
          <cell r="AZ2683" t="str">
            <v>2.2011</v>
          </cell>
          <cell r="BA2683" t="str">
            <v>2.2011</v>
          </cell>
          <cell r="BB2683" t="str">
            <v>3.2011</v>
          </cell>
          <cell r="BC2683" t="str">
            <v>1.2011</v>
          </cell>
        </row>
        <row r="2684">
          <cell r="AM2684" t="str">
            <v/>
          </cell>
          <cell r="AQ2684" t="str">
            <v/>
          </cell>
          <cell r="AT2684" t="str">
            <v/>
          </cell>
          <cell r="AW2684" t="str">
            <v/>
          </cell>
          <cell r="AZ2684" t="str">
            <v/>
          </cell>
          <cell r="BA2684" t="str">
            <v/>
          </cell>
          <cell r="BB2684" t="str">
            <v/>
          </cell>
          <cell r="BC2684" t="str">
            <v/>
          </cell>
        </row>
        <row r="2685">
          <cell r="AM2685">
            <v>26553252.27</v>
          </cell>
          <cell r="AQ2685">
            <v>12</v>
          </cell>
          <cell r="AT2685" t="str">
            <v>СМР</v>
          </cell>
          <cell r="AW2685">
            <v>40540</v>
          </cell>
          <cell r="AZ2685" t="str">
            <v>12.2010</v>
          </cell>
          <cell r="BA2685" t="str">
            <v>12.2010</v>
          </cell>
          <cell r="BB2685" t="str">
            <v/>
          </cell>
          <cell r="BC2685" t="str">
            <v>4.2010</v>
          </cell>
        </row>
        <row r="2686">
          <cell r="AM2686">
            <v>1197595.7</v>
          </cell>
          <cell r="AQ2686">
            <v>12</v>
          </cell>
          <cell r="AT2686" t="str">
            <v>СМР</v>
          </cell>
          <cell r="AW2686">
            <v>40592</v>
          </cell>
          <cell r="AZ2686" t="str">
            <v>2.2011</v>
          </cell>
          <cell r="BA2686" t="str">
            <v>2.2011</v>
          </cell>
          <cell r="BB2686" t="str">
            <v>3.2011</v>
          </cell>
          <cell r="BC2686" t="str">
            <v>1.2011</v>
          </cell>
        </row>
        <row r="2687">
          <cell r="AM2687">
            <v>2212681.84</v>
          </cell>
          <cell r="AQ2687">
            <v>12</v>
          </cell>
          <cell r="AT2687" t="str">
            <v>СМР</v>
          </cell>
          <cell r="AW2687">
            <v>40688</v>
          </cell>
          <cell r="AZ2687" t="str">
            <v>5.2011</v>
          </cell>
          <cell r="BA2687" t="str">
            <v>5.2011</v>
          </cell>
          <cell r="BB2687" t="str">
            <v>6.2011</v>
          </cell>
          <cell r="BC2687" t="str">
            <v>2.2011</v>
          </cell>
        </row>
        <row r="2688">
          <cell r="AM2688">
            <v>3223056.84</v>
          </cell>
          <cell r="AQ2688">
            <v>12</v>
          </cell>
          <cell r="AT2688" t="str">
            <v>СМР</v>
          </cell>
          <cell r="AW2688">
            <v>40688</v>
          </cell>
          <cell r="AZ2688" t="str">
            <v>5.2011</v>
          </cell>
          <cell r="BA2688" t="str">
            <v>5.2011</v>
          </cell>
          <cell r="BB2688" t="str">
            <v>6.2011</v>
          </cell>
          <cell r="BC2688" t="str">
            <v>2.2011</v>
          </cell>
        </row>
        <row r="2689">
          <cell r="AM2689">
            <v>5011630.6500000004</v>
          </cell>
          <cell r="AQ2689">
            <v>12</v>
          </cell>
          <cell r="AT2689" t="str">
            <v>СМР</v>
          </cell>
          <cell r="AW2689" t="str">
            <v>не принят</v>
          </cell>
          <cell r="AZ2689" t="e">
            <v>#VALUE!</v>
          </cell>
          <cell r="BA2689" t="e">
            <v>#VALUE!</v>
          </cell>
          <cell r="BB2689" t="str">
            <v/>
          </cell>
          <cell r="BC2689" t="e">
            <v>#VALUE!</v>
          </cell>
        </row>
        <row r="2690">
          <cell r="AM2690">
            <v>1194319.57</v>
          </cell>
          <cell r="AQ2690">
            <v>12</v>
          </cell>
          <cell r="AT2690" t="str">
            <v>СМР</v>
          </cell>
          <cell r="AW2690" t="str">
            <v/>
          </cell>
          <cell r="AZ2690" t="str">
            <v>6.2011</v>
          </cell>
          <cell r="BA2690" t="str">
            <v/>
          </cell>
          <cell r="BB2690" t="str">
            <v/>
          </cell>
          <cell r="BC2690" t="str">
            <v/>
          </cell>
        </row>
        <row r="2691">
          <cell r="AM2691" t="str">
            <v/>
          </cell>
          <cell r="AQ2691">
            <v>4</v>
          </cell>
          <cell r="AT2691" t="str">
            <v/>
          </cell>
          <cell r="AW2691" t="str">
            <v/>
          </cell>
          <cell r="AZ2691" t="str">
            <v/>
          </cell>
          <cell r="BA2691" t="str">
            <v/>
          </cell>
          <cell r="BB2691" t="str">
            <v/>
          </cell>
          <cell r="BC2691" t="str">
            <v/>
          </cell>
        </row>
        <row r="2692">
          <cell r="AM2692">
            <v>1563673</v>
          </cell>
          <cell r="AQ2692">
            <v>14</v>
          </cell>
          <cell r="AT2692" t="str">
            <v>СМР</v>
          </cell>
          <cell r="AW2692">
            <v>40686</v>
          </cell>
          <cell r="AZ2692" t="str">
            <v>5.2011</v>
          </cell>
          <cell r="BA2692" t="str">
            <v>5.2011</v>
          </cell>
          <cell r="BB2692" t="str">
            <v>6.2011</v>
          </cell>
          <cell r="BC2692" t="str">
            <v>2.2011</v>
          </cell>
        </row>
        <row r="2693">
          <cell r="AM2693" t="str">
            <v/>
          </cell>
          <cell r="AQ2693" t="str">
            <v/>
          </cell>
          <cell r="AT2693" t="str">
            <v/>
          </cell>
          <cell r="AW2693" t="str">
            <v/>
          </cell>
          <cell r="AZ2693" t="str">
            <v/>
          </cell>
          <cell r="BA2693" t="str">
            <v/>
          </cell>
          <cell r="BB2693" t="str">
            <v/>
          </cell>
          <cell r="BC2693" t="str">
            <v/>
          </cell>
        </row>
        <row r="2694">
          <cell r="AM2694" t="str">
            <v/>
          </cell>
          <cell r="AQ2694" t="str">
            <v/>
          </cell>
          <cell r="AT2694" t="str">
            <v/>
          </cell>
          <cell r="AW2694" t="str">
            <v/>
          </cell>
          <cell r="AZ2694" t="str">
            <v/>
          </cell>
          <cell r="BA2694" t="str">
            <v/>
          </cell>
          <cell r="BB2694" t="str">
            <v/>
          </cell>
          <cell r="BC2694" t="str">
            <v/>
          </cell>
        </row>
        <row r="2695">
          <cell r="AM2695" t="str">
            <v/>
          </cell>
          <cell r="AQ2695">
            <v>5</v>
          </cell>
          <cell r="AT2695" t="str">
            <v/>
          </cell>
          <cell r="AW2695" t="str">
            <v/>
          </cell>
          <cell r="AZ2695" t="str">
            <v/>
          </cell>
          <cell r="BA2695" t="str">
            <v/>
          </cell>
          <cell r="BB2695" t="str">
            <v/>
          </cell>
          <cell r="BC2695" t="str">
            <v/>
          </cell>
        </row>
        <row r="2696">
          <cell r="AM2696" t="str">
            <v/>
          </cell>
          <cell r="AQ2696">
            <v>5</v>
          </cell>
          <cell r="AT2696" t="str">
            <v/>
          </cell>
          <cell r="AW2696" t="str">
            <v/>
          </cell>
          <cell r="AZ2696" t="str">
            <v/>
          </cell>
          <cell r="BA2696" t="str">
            <v/>
          </cell>
          <cell r="BB2696" t="str">
            <v/>
          </cell>
          <cell r="BC2696" t="str">
            <v/>
          </cell>
        </row>
        <row r="2697">
          <cell r="AM2697" t="str">
            <v/>
          </cell>
          <cell r="AQ2697" t="str">
            <v/>
          </cell>
          <cell r="AT2697" t="str">
            <v/>
          </cell>
          <cell r="AW2697" t="str">
            <v/>
          </cell>
          <cell r="AZ2697" t="str">
            <v/>
          </cell>
          <cell r="BA2697" t="str">
            <v/>
          </cell>
          <cell r="BB2697" t="str">
            <v/>
          </cell>
          <cell r="BC2697" t="str">
            <v/>
          </cell>
        </row>
        <row r="2698">
          <cell r="AM2698">
            <v>748849.88</v>
          </cell>
          <cell r="AQ2698">
            <v>12</v>
          </cell>
          <cell r="AT2698" t="str">
            <v>СМР</v>
          </cell>
          <cell r="AW2698">
            <v>40688</v>
          </cell>
          <cell r="AZ2698" t="str">
            <v>5.2011</v>
          </cell>
          <cell r="BA2698" t="str">
            <v>5.2011</v>
          </cell>
          <cell r="BB2698" t="str">
            <v>6.2011</v>
          </cell>
          <cell r="BC2698" t="str">
            <v>2.2011</v>
          </cell>
        </row>
        <row r="2699">
          <cell r="AM2699" t="str">
            <v/>
          </cell>
          <cell r="AQ2699">
            <v>2</v>
          </cell>
          <cell r="AT2699" t="str">
            <v/>
          </cell>
          <cell r="AW2699" t="str">
            <v/>
          </cell>
          <cell r="AZ2699" t="str">
            <v/>
          </cell>
          <cell r="BA2699" t="str">
            <v/>
          </cell>
          <cell r="BB2699" t="str">
            <v/>
          </cell>
          <cell r="BC2699" t="str">
            <v/>
          </cell>
        </row>
        <row r="2700">
          <cell r="AM2700" t="str">
            <v/>
          </cell>
          <cell r="AQ2700">
            <v>4</v>
          </cell>
          <cell r="AT2700" t="str">
            <v/>
          </cell>
          <cell r="AW2700" t="str">
            <v/>
          </cell>
          <cell r="AZ2700" t="str">
            <v/>
          </cell>
          <cell r="BA2700" t="str">
            <v/>
          </cell>
          <cell r="BB2700" t="str">
            <v/>
          </cell>
          <cell r="BC2700" t="str">
            <v/>
          </cell>
        </row>
        <row r="2701">
          <cell r="AM2701" t="str">
            <v/>
          </cell>
          <cell r="AQ2701">
            <v>4</v>
          </cell>
          <cell r="AT2701" t="str">
            <v/>
          </cell>
          <cell r="AW2701" t="str">
            <v/>
          </cell>
          <cell r="AZ2701" t="str">
            <v/>
          </cell>
          <cell r="BA2701" t="str">
            <v/>
          </cell>
          <cell r="BB2701" t="str">
            <v/>
          </cell>
          <cell r="BC2701" t="str">
            <v/>
          </cell>
        </row>
        <row r="2702">
          <cell r="AM2702" t="str">
            <v/>
          </cell>
          <cell r="AQ2702">
            <v>4</v>
          </cell>
          <cell r="AT2702" t="str">
            <v/>
          </cell>
          <cell r="AW2702" t="str">
            <v/>
          </cell>
          <cell r="AZ2702" t="str">
            <v/>
          </cell>
          <cell r="BA2702" t="str">
            <v/>
          </cell>
          <cell r="BB2702" t="str">
            <v/>
          </cell>
          <cell r="BC2702" t="str">
            <v/>
          </cell>
        </row>
        <row r="2703">
          <cell r="AM2703" t="str">
            <v/>
          </cell>
          <cell r="AQ2703">
            <v>4</v>
          </cell>
          <cell r="AT2703" t="str">
            <v/>
          </cell>
          <cell r="AW2703" t="str">
            <v/>
          </cell>
          <cell r="AZ2703" t="str">
            <v/>
          </cell>
          <cell r="BA2703" t="str">
            <v/>
          </cell>
          <cell r="BB2703" t="str">
            <v/>
          </cell>
          <cell r="BC2703" t="str">
            <v/>
          </cell>
        </row>
        <row r="2704">
          <cell r="AM2704" t="str">
            <v/>
          </cell>
          <cell r="AQ2704" t="str">
            <v/>
          </cell>
          <cell r="AT2704" t="str">
            <v/>
          </cell>
          <cell r="AW2704" t="str">
            <v/>
          </cell>
          <cell r="AZ2704" t="str">
            <v/>
          </cell>
          <cell r="BA2704" t="str">
            <v/>
          </cell>
          <cell r="BB2704" t="str">
            <v/>
          </cell>
          <cell r="BC2704" t="str">
            <v/>
          </cell>
        </row>
        <row r="2705">
          <cell r="AM2705" t="str">
            <v/>
          </cell>
          <cell r="AQ2705" t="str">
            <v/>
          </cell>
          <cell r="AT2705" t="str">
            <v/>
          </cell>
          <cell r="AW2705" t="str">
            <v/>
          </cell>
          <cell r="AZ2705" t="str">
            <v/>
          </cell>
          <cell r="BA2705" t="str">
            <v/>
          </cell>
          <cell r="BB2705" t="str">
            <v/>
          </cell>
          <cell r="BC2705" t="str">
            <v/>
          </cell>
        </row>
        <row r="2706">
          <cell r="AM2706">
            <v>910009.48</v>
          </cell>
          <cell r="AQ2706">
            <v>4</v>
          </cell>
          <cell r="AT2706" t="str">
            <v>СМР</v>
          </cell>
          <cell r="AW2706">
            <v>40633</v>
          </cell>
          <cell r="AZ2706" t="str">
            <v>3.2011</v>
          </cell>
          <cell r="BA2706" t="str">
            <v>3.2011</v>
          </cell>
          <cell r="BB2706" t="str">
            <v>4.2011</v>
          </cell>
          <cell r="BC2706" t="str">
            <v>1.2011</v>
          </cell>
        </row>
        <row r="2707">
          <cell r="AM2707">
            <v>418222.86</v>
          </cell>
          <cell r="AQ2707">
            <v>3</v>
          </cell>
          <cell r="AT2707" t="str">
            <v>СМР</v>
          </cell>
          <cell r="AW2707">
            <v>40633</v>
          </cell>
          <cell r="AZ2707" t="str">
            <v>3.2011</v>
          </cell>
          <cell r="BA2707" t="str">
            <v>3.2011</v>
          </cell>
          <cell r="BB2707" t="str">
            <v>4.2011</v>
          </cell>
          <cell r="BC2707" t="str">
            <v>1.2011</v>
          </cell>
        </row>
        <row r="2708">
          <cell r="AM2708" t="str">
            <v/>
          </cell>
          <cell r="AQ2708" t="str">
            <v/>
          </cell>
          <cell r="AT2708" t="str">
            <v/>
          </cell>
          <cell r="AW2708" t="str">
            <v/>
          </cell>
          <cell r="AZ2708" t="str">
            <v/>
          </cell>
          <cell r="BA2708" t="str">
            <v/>
          </cell>
          <cell r="BB2708" t="str">
            <v/>
          </cell>
          <cell r="BC2708" t="str">
            <v/>
          </cell>
        </row>
        <row r="2709">
          <cell r="AM2709" t="str">
            <v/>
          </cell>
          <cell r="AQ2709" t="str">
            <v/>
          </cell>
          <cell r="AT2709" t="str">
            <v/>
          </cell>
          <cell r="AW2709" t="str">
            <v/>
          </cell>
          <cell r="AZ2709" t="str">
            <v/>
          </cell>
          <cell r="BA2709" t="str">
            <v/>
          </cell>
          <cell r="BB2709" t="str">
            <v/>
          </cell>
          <cell r="BC2709" t="str">
            <v/>
          </cell>
        </row>
        <row r="2710">
          <cell r="AM2710" t="str">
            <v/>
          </cell>
          <cell r="AQ2710">
            <v>4</v>
          </cell>
          <cell r="AT2710" t="str">
            <v/>
          </cell>
          <cell r="AW2710" t="str">
            <v/>
          </cell>
          <cell r="AZ2710" t="str">
            <v/>
          </cell>
          <cell r="BA2710" t="str">
            <v/>
          </cell>
          <cell r="BB2710" t="str">
            <v/>
          </cell>
          <cell r="BC2710" t="str">
            <v/>
          </cell>
        </row>
        <row r="2711">
          <cell r="AM2711" t="str">
            <v/>
          </cell>
          <cell r="AQ2711" t="str">
            <v/>
          </cell>
          <cell r="AT2711" t="str">
            <v/>
          </cell>
          <cell r="AW2711" t="str">
            <v/>
          </cell>
          <cell r="AZ2711" t="str">
            <v/>
          </cell>
          <cell r="BA2711" t="str">
            <v/>
          </cell>
          <cell r="BB2711" t="str">
            <v/>
          </cell>
          <cell r="BC2711" t="str">
            <v/>
          </cell>
        </row>
        <row r="2712">
          <cell r="AM2712" t="str">
            <v/>
          </cell>
          <cell r="AQ2712">
            <v>4</v>
          </cell>
          <cell r="AT2712" t="str">
            <v/>
          </cell>
          <cell r="AW2712" t="str">
            <v/>
          </cell>
          <cell r="AZ2712" t="str">
            <v/>
          </cell>
          <cell r="BA2712" t="str">
            <v/>
          </cell>
          <cell r="BB2712" t="str">
            <v/>
          </cell>
          <cell r="BC2712" t="str">
            <v/>
          </cell>
        </row>
        <row r="2713">
          <cell r="AM2713" t="str">
            <v/>
          </cell>
          <cell r="AQ2713">
            <v>12</v>
          </cell>
          <cell r="AT2713" t="str">
            <v/>
          </cell>
          <cell r="AW2713" t="str">
            <v/>
          </cell>
          <cell r="AZ2713" t="str">
            <v/>
          </cell>
          <cell r="BA2713" t="str">
            <v/>
          </cell>
          <cell r="BB2713" t="str">
            <v/>
          </cell>
          <cell r="BC2713" t="str">
            <v/>
          </cell>
        </row>
        <row r="2714">
          <cell r="AM2714">
            <v>2976721.72</v>
          </cell>
          <cell r="AQ2714">
            <v>12</v>
          </cell>
          <cell r="AT2714" t="str">
            <v>СМР</v>
          </cell>
          <cell r="AW2714">
            <v>40688</v>
          </cell>
          <cell r="AZ2714" t="str">
            <v>5.2011</v>
          </cell>
          <cell r="BA2714" t="str">
            <v>5.2011</v>
          </cell>
          <cell r="BB2714" t="str">
            <v>6.2011</v>
          </cell>
          <cell r="BC2714" t="str">
            <v>2.2011</v>
          </cell>
        </row>
        <row r="2715">
          <cell r="AM2715">
            <v>290309.61</v>
          </cell>
          <cell r="AQ2715">
            <v>3</v>
          </cell>
          <cell r="AT2715" t="str">
            <v>СМР</v>
          </cell>
          <cell r="AW2715">
            <v>40681</v>
          </cell>
          <cell r="AZ2715" t="str">
            <v>4.2011</v>
          </cell>
          <cell r="BA2715" t="str">
            <v>5.2011</v>
          </cell>
          <cell r="BB2715" t="str">
            <v>5.2011</v>
          </cell>
          <cell r="BC2715" t="str">
            <v>2.2011</v>
          </cell>
        </row>
        <row r="2716">
          <cell r="AM2716">
            <v>8921.9500000000007</v>
          </cell>
          <cell r="AQ2716">
            <v>6</v>
          </cell>
          <cell r="AT2716" t="str">
            <v>СМР</v>
          </cell>
          <cell r="AW2716" t="str">
            <v/>
          </cell>
          <cell r="AZ2716" t="str">
            <v>6.2011</v>
          </cell>
          <cell r="BA2716" t="str">
            <v/>
          </cell>
          <cell r="BB2716" t="str">
            <v/>
          </cell>
          <cell r="BC2716" t="str">
            <v/>
          </cell>
        </row>
        <row r="2717">
          <cell r="AM2717" t="str">
            <v/>
          </cell>
          <cell r="AQ2717" t="str">
            <v/>
          </cell>
          <cell r="AT2717" t="str">
            <v/>
          </cell>
          <cell r="AW2717" t="str">
            <v/>
          </cell>
          <cell r="AZ2717" t="str">
            <v/>
          </cell>
          <cell r="BA2717" t="str">
            <v/>
          </cell>
          <cell r="BB2717" t="str">
            <v/>
          </cell>
          <cell r="BC2717" t="str">
            <v/>
          </cell>
        </row>
        <row r="2718">
          <cell r="AM2718" t="str">
            <v/>
          </cell>
          <cell r="AQ2718" t="str">
            <v/>
          </cell>
          <cell r="AT2718" t="str">
            <v/>
          </cell>
          <cell r="AW2718" t="str">
            <v/>
          </cell>
          <cell r="AZ2718" t="str">
            <v/>
          </cell>
          <cell r="BA2718" t="str">
            <v/>
          </cell>
          <cell r="BB2718" t="str">
            <v/>
          </cell>
          <cell r="BC2718" t="str">
            <v/>
          </cell>
        </row>
        <row r="2719">
          <cell r="AM2719" t="str">
            <v/>
          </cell>
          <cell r="AQ2719">
            <v>6</v>
          </cell>
          <cell r="AT2719" t="str">
            <v/>
          </cell>
          <cell r="AW2719" t="str">
            <v/>
          </cell>
          <cell r="AZ2719" t="str">
            <v/>
          </cell>
          <cell r="BA2719" t="str">
            <v/>
          </cell>
          <cell r="BB2719" t="str">
            <v/>
          </cell>
          <cell r="BC2719" t="str">
            <v/>
          </cell>
        </row>
        <row r="2720">
          <cell r="AM2720">
            <v>145287.01999999999</v>
          </cell>
          <cell r="AQ2720">
            <v>6</v>
          </cell>
          <cell r="AT2720" t="str">
            <v>СМР</v>
          </cell>
          <cell r="AW2720">
            <v>40681</v>
          </cell>
          <cell r="AZ2720" t="str">
            <v>4.2011</v>
          </cell>
          <cell r="BA2720" t="str">
            <v>5.2011</v>
          </cell>
          <cell r="BB2720" t="str">
            <v>5.2011</v>
          </cell>
          <cell r="BC2720" t="str">
            <v>2.2011</v>
          </cell>
        </row>
        <row r="2721">
          <cell r="AM2721" t="str">
            <v/>
          </cell>
          <cell r="AQ2721" t="str">
            <v/>
          </cell>
          <cell r="AT2721" t="str">
            <v/>
          </cell>
          <cell r="AW2721" t="str">
            <v/>
          </cell>
          <cell r="AZ2721" t="str">
            <v/>
          </cell>
          <cell r="BA2721" t="str">
            <v/>
          </cell>
          <cell r="BB2721" t="str">
            <v/>
          </cell>
          <cell r="BC2721" t="str">
            <v/>
          </cell>
        </row>
        <row r="2722">
          <cell r="AM2722" t="str">
            <v/>
          </cell>
          <cell r="AQ2722">
            <v>6</v>
          </cell>
          <cell r="AT2722" t="str">
            <v/>
          </cell>
          <cell r="AW2722" t="str">
            <v/>
          </cell>
          <cell r="AZ2722" t="str">
            <v/>
          </cell>
          <cell r="BA2722" t="str">
            <v/>
          </cell>
          <cell r="BB2722" t="str">
            <v/>
          </cell>
          <cell r="BC2722" t="str">
            <v/>
          </cell>
        </row>
        <row r="2723">
          <cell r="AM2723" t="str">
            <v/>
          </cell>
          <cell r="AQ2723" t="str">
            <v/>
          </cell>
          <cell r="AT2723" t="str">
            <v/>
          </cell>
          <cell r="AW2723" t="str">
            <v/>
          </cell>
          <cell r="AZ2723" t="str">
            <v/>
          </cell>
          <cell r="BA2723" t="str">
            <v/>
          </cell>
          <cell r="BB2723" t="str">
            <v/>
          </cell>
          <cell r="BC2723" t="str">
            <v/>
          </cell>
        </row>
        <row r="2724">
          <cell r="AM2724" t="str">
            <v/>
          </cell>
          <cell r="AQ2724" t="str">
            <v/>
          </cell>
          <cell r="AT2724" t="str">
            <v/>
          </cell>
          <cell r="AW2724" t="str">
            <v/>
          </cell>
          <cell r="AZ2724" t="str">
            <v/>
          </cell>
          <cell r="BA2724" t="str">
            <v/>
          </cell>
          <cell r="BB2724" t="str">
            <v/>
          </cell>
          <cell r="BC2724" t="str">
            <v/>
          </cell>
        </row>
        <row r="2725">
          <cell r="AM2725" t="str">
            <v/>
          </cell>
          <cell r="AQ2725" t="str">
            <v/>
          </cell>
          <cell r="AT2725" t="str">
            <v/>
          </cell>
          <cell r="AW2725" t="str">
            <v/>
          </cell>
          <cell r="AZ2725" t="str">
            <v/>
          </cell>
          <cell r="BA2725" t="str">
            <v/>
          </cell>
          <cell r="BB2725" t="str">
            <v/>
          </cell>
          <cell r="BC2725" t="str">
            <v/>
          </cell>
        </row>
        <row r="2726">
          <cell r="AM2726" t="str">
            <v/>
          </cell>
          <cell r="AQ2726" t="str">
            <v/>
          </cell>
          <cell r="AT2726" t="str">
            <v/>
          </cell>
          <cell r="AW2726" t="str">
            <v/>
          </cell>
          <cell r="AZ2726" t="str">
            <v/>
          </cell>
          <cell r="BA2726" t="str">
            <v/>
          </cell>
          <cell r="BB2726" t="str">
            <v/>
          </cell>
          <cell r="BC2726" t="str">
            <v/>
          </cell>
        </row>
        <row r="2727">
          <cell r="AM2727" t="str">
            <v/>
          </cell>
          <cell r="AQ2727" t="str">
            <v/>
          </cell>
          <cell r="AT2727" t="str">
            <v/>
          </cell>
          <cell r="AW2727" t="str">
            <v/>
          </cell>
          <cell r="AZ2727" t="str">
            <v/>
          </cell>
          <cell r="BA2727" t="str">
            <v/>
          </cell>
          <cell r="BB2727" t="str">
            <v/>
          </cell>
          <cell r="BC2727" t="str">
            <v/>
          </cell>
        </row>
        <row r="2728">
          <cell r="AM2728" t="str">
            <v/>
          </cell>
          <cell r="AQ2728" t="str">
            <v/>
          </cell>
          <cell r="AT2728" t="str">
            <v/>
          </cell>
          <cell r="AW2728" t="str">
            <v/>
          </cell>
          <cell r="AZ2728" t="str">
            <v/>
          </cell>
          <cell r="BA2728" t="str">
            <v/>
          </cell>
          <cell r="BB2728" t="str">
            <v/>
          </cell>
          <cell r="BC2728" t="str">
            <v/>
          </cell>
        </row>
        <row r="2729">
          <cell r="AM2729" t="str">
            <v/>
          </cell>
          <cell r="AQ2729" t="str">
            <v/>
          </cell>
          <cell r="AT2729" t="str">
            <v/>
          </cell>
          <cell r="AW2729" t="str">
            <v/>
          </cell>
          <cell r="AZ2729" t="str">
            <v/>
          </cell>
          <cell r="BA2729" t="str">
            <v/>
          </cell>
          <cell r="BB2729" t="str">
            <v/>
          </cell>
          <cell r="BC2729" t="str">
            <v/>
          </cell>
        </row>
        <row r="2730">
          <cell r="AM2730">
            <v>5209656.4400000004</v>
          </cell>
          <cell r="AQ2730">
            <v>13</v>
          </cell>
          <cell r="AT2730" t="str">
            <v>СМР</v>
          </cell>
          <cell r="AW2730">
            <v>40703</v>
          </cell>
          <cell r="AZ2730" t="str">
            <v>6.2011</v>
          </cell>
          <cell r="BA2730" t="str">
            <v>6.2011</v>
          </cell>
          <cell r="BB2730" t="str">
            <v>6.2011</v>
          </cell>
          <cell r="BC2730" t="str">
            <v>2.2011</v>
          </cell>
        </row>
        <row r="2731">
          <cell r="AM2731">
            <v>688858.34</v>
          </cell>
          <cell r="AQ2731">
            <v>13</v>
          </cell>
          <cell r="AT2731" t="str">
            <v>СМР</v>
          </cell>
          <cell r="AW2731">
            <v>40711</v>
          </cell>
          <cell r="AZ2731" t="str">
            <v>6.2011</v>
          </cell>
          <cell r="BA2731" t="str">
            <v>6.2011</v>
          </cell>
          <cell r="BB2731" t="str">
            <v>1.1900</v>
          </cell>
          <cell r="BC2731" t="str">
            <v>2.2011</v>
          </cell>
        </row>
        <row r="2732">
          <cell r="AM2732" t="str">
            <v/>
          </cell>
          <cell r="AQ2732" t="str">
            <v/>
          </cell>
          <cell r="AT2732" t="str">
            <v/>
          </cell>
          <cell r="AW2732" t="str">
            <v/>
          </cell>
          <cell r="AZ2732" t="str">
            <v/>
          </cell>
          <cell r="BA2732" t="str">
            <v/>
          </cell>
          <cell r="BB2732" t="str">
            <v/>
          </cell>
          <cell r="BC2732" t="str">
            <v/>
          </cell>
        </row>
        <row r="2733">
          <cell r="AM2733">
            <v>215479.61</v>
          </cell>
          <cell r="AQ2733">
            <v>13</v>
          </cell>
          <cell r="AT2733" t="str">
            <v>СМР</v>
          </cell>
          <cell r="AW2733">
            <v>40711</v>
          </cell>
          <cell r="AZ2733" t="str">
            <v>6.2011</v>
          </cell>
          <cell r="BA2733" t="str">
            <v>6.2011</v>
          </cell>
          <cell r="BB2733" t="str">
            <v>1.1900</v>
          </cell>
          <cell r="BC2733" t="str">
            <v>2.2011</v>
          </cell>
        </row>
        <row r="2734">
          <cell r="AM2734">
            <v>655657.78</v>
          </cell>
          <cell r="AQ2734">
            <v>13</v>
          </cell>
          <cell r="AT2734" t="str">
            <v>СМР</v>
          </cell>
          <cell r="AW2734">
            <v>40711</v>
          </cell>
          <cell r="AZ2734" t="str">
            <v>6.2011</v>
          </cell>
          <cell r="BA2734" t="str">
            <v>6.2011</v>
          </cell>
          <cell r="BB2734" t="str">
            <v>1.1900</v>
          </cell>
          <cell r="BC2734" t="str">
            <v>2.2011</v>
          </cell>
        </row>
        <row r="2735">
          <cell r="AM2735" t="str">
            <v/>
          </cell>
          <cell r="AQ2735" t="str">
            <v/>
          </cell>
          <cell r="AT2735" t="str">
            <v/>
          </cell>
          <cell r="AW2735" t="str">
            <v/>
          </cell>
          <cell r="AZ2735" t="str">
            <v/>
          </cell>
          <cell r="BA2735" t="str">
            <v/>
          </cell>
          <cell r="BB2735" t="str">
            <v/>
          </cell>
          <cell r="BC2735" t="str">
            <v/>
          </cell>
        </row>
        <row r="2736">
          <cell r="AM2736" t="str">
            <v/>
          </cell>
          <cell r="AQ2736">
            <v>1</v>
          </cell>
          <cell r="AT2736" t="str">
            <v/>
          </cell>
          <cell r="AW2736" t="str">
            <v/>
          </cell>
          <cell r="AZ2736" t="str">
            <v/>
          </cell>
          <cell r="BA2736" t="str">
            <v/>
          </cell>
          <cell r="BB2736" t="str">
            <v/>
          </cell>
          <cell r="BC2736" t="str">
            <v/>
          </cell>
        </row>
        <row r="2737">
          <cell r="AM2737">
            <v>48642.05</v>
          </cell>
          <cell r="AQ2737">
            <v>1</v>
          </cell>
          <cell r="AT2737" t="str">
            <v>СМР</v>
          </cell>
          <cell r="AW2737">
            <v>40633</v>
          </cell>
          <cell r="AZ2737" t="str">
            <v>3.2011</v>
          </cell>
          <cell r="BA2737" t="str">
            <v>3.2011</v>
          </cell>
          <cell r="BB2737" t="str">
            <v>4.2011</v>
          </cell>
          <cell r="BC2737" t="str">
            <v>1.2011</v>
          </cell>
        </row>
        <row r="2738">
          <cell r="AM2738">
            <v>830862.31</v>
          </cell>
          <cell r="AQ2738">
            <v>1</v>
          </cell>
          <cell r="AT2738" t="str">
            <v>СМР</v>
          </cell>
          <cell r="AZ2738" t="str">
            <v>6.2011</v>
          </cell>
          <cell r="BA2738" t="str">
            <v/>
          </cell>
          <cell r="BB2738" t="str">
            <v/>
          </cell>
          <cell r="BC2738" t="str">
            <v/>
          </cell>
        </row>
        <row r="2739">
          <cell r="AM2739" t="str">
            <v/>
          </cell>
          <cell r="AQ2739" t="str">
            <v/>
          </cell>
          <cell r="AT2739" t="str">
            <v/>
          </cell>
          <cell r="AW2739" t="str">
            <v/>
          </cell>
          <cell r="AZ2739" t="str">
            <v/>
          </cell>
          <cell r="BA2739" t="str">
            <v/>
          </cell>
          <cell r="BB2739" t="str">
            <v/>
          </cell>
          <cell r="BC2739" t="str">
            <v/>
          </cell>
        </row>
        <row r="2740">
          <cell r="AM2740" t="str">
            <v/>
          </cell>
          <cell r="AQ2740" t="str">
            <v/>
          </cell>
          <cell r="AT2740" t="str">
            <v/>
          </cell>
          <cell r="AW2740" t="str">
            <v/>
          </cell>
          <cell r="AZ2740" t="str">
            <v/>
          </cell>
          <cell r="BA2740" t="str">
            <v/>
          </cell>
          <cell r="BB2740" t="str">
            <v/>
          </cell>
          <cell r="BC2740" t="str">
            <v/>
          </cell>
        </row>
        <row r="2741">
          <cell r="AM2741" t="str">
            <v/>
          </cell>
          <cell r="AQ2741" t="str">
            <v/>
          </cell>
          <cell r="AT2741" t="str">
            <v/>
          </cell>
          <cell r="AW2741" t="str">
            <v/>
          </cell>
          <cell r="AZ2741" t="str">
            <v/>
          </cell>
          <cell r="BA2741" t="str">
            <v/>
          </cell>
          <cell r="BB2741" t="str">
            <v/>
          </cell>
          <cell r="BC2741" t="str">
            <v/>
          </cell>
        </row>
        <row r="2742">
          <cell r="AM2742" t="str">
            <v/>
          </cell>
          <cell r="AQ2742">
            <v>4</v>
          </cell>
          <cell r="AT2742" t="str">
            <v/>
          </cell>
          <cell r="AW2742" t="str">
            <v/>
          </cell>
          <cell r="AZ2742" t="str">
            <v/>
          </cell>
          <cell r="BA2742" t="str">
            <v/>
          </cell>
          <cell r="BB2742" t="str">
            <v/>
          </cell>
          <cell r="BC2742" t="str">
            <v/>
          </cell>
        </row>
        <row r="2743">
          <cell r="AM2743" t="str">
            <v/>
          </cell>
          <cell r="AQ2743">
            <v>4</v>
          </cell>
          <cell r="AT2743" t="str">
            <v/>
          </cell>
          <cell r="AW2743" t="str">
            <v/>
          </cell>
          <cell r="AZ2743" t="str">
            <v/>
          </cell>
          <cell r="BA2743" t="str">
            <v/>
          </cell>
          <cell r="BB2743" t="str">
            <v/>
          </cell>
          <cell r="BC2743" t="str">
            <v/>
          </cell>
        </row>
        <row r="2744">
          <cell r="AM2744" t="str">
            <v/>
          </cell>
          <cell r="AQ2744">
            <v>4</v>
          </cell>
          <cell r="AT2744" t="str">
            <v/>
          </cell>
          <cell r="AW2744" t="str">
            <v/>
          </cell>
          <cell r="AZ2744" t="str">
            <v/>
          </cell>
          <cell r="BA2744" t="str">
            <v/>
          </cell>
          <cell r="BB2744" t="str">
            <v/>
          </cell>
          <cell r="BC2744" t="str">
            <v/>
          </cell>
        </row>
        <row r="2745">
          <cell r="AM2745" t="str">
            <v/>
          </cell>
          <cell r="AQ2745">
            <v>4</v>
          </cell>
          <cell r="AT2745" t="str">
            <v/>
          </cell>
          <cell r="AW2745" t="str">
            <v/>
          </cell>
          <cell r="AZ2745" t="str">
            <v/>
          </cell>
          <cell r="BA2745" t="str">
            <v/>
          </cell>
          <cell r="BB2745" t="str">
            <v/>
          </cell>
          <cell r="BC2745" t="str">
            <v/>
          </cell>
        </row>
        <row r="2746">
          <cell r="AM2746" t="str">
            <v/>
          </cell>
          <cell r="AQ2746">
            <v>4</v>
          </cell>
          <cell r="AT2746" t="str">
            <v/>
          </cell>
          <cell r="AW2746" t="str">
            <v/>
          </cell>
          <cell r="AZ2746" t="str">
            <v/>
          </cell>
          <cell r="BA2746" t="str">
            <v/>
          </cell>
          <cell r="BB2746" t="str">
            <v/>
          </cell>
          <cell r="BC2746" t="str">
            <v/>
          </cell>
        </row>
        <row r="2747">
          <cell r="AM2747" t="str">
            <v/>
          </cell>
          <cell r="AQ2747" t="str">
            <v/>
          </cell>
          <cell r="AT2747" t="str">
            <v/>
          </cell>
          <cell r="AW2747" t="str">
            <v/>
          </cell>
          <cell r="AZ2747" t="str">
            <v/>
          </cell>
          <cell r="BA2747" t="str">
            <v/>
          </cell>
          <cell r="BB2747" t="str">
            <v/>
          </cell>
          <cell r="BC2747" t="str">
            <v/>
          </cell>
        </row>
        <row r="2748">
          <cell r="AM2748">
            <v>173189.81</v>
          </cell>
          <cell r="AQ2748">
            <v>3</v>
          </cell>
          <cell r="AT2748" t="str">
            <v>СМР</v>
          </cell>
          <cell r="AW2748" t="str">
            <v>Возвращен в марте 2011</v>
          </cell>
          <cell r="AZ2748" t="e">
            <v>#VALUE!</v>
          </cell>
          <cell r="BA2748" t="e">
            <v>#VALUE!</v>
          </cell>
          <cell r="BB2748" t="str">
            <v>1.1900</v>
          </cell>
          <cell r="BC2748" t="e">
            <v>#VALUE!</v>
          </cell>
        </row>
        <row r="2749">
          <cell r="AM2749" t="str">
            <v/>
          </cell>
          <cell r="AQ2749" t="str">
            <v/>
          </cell>
          <cell r="AT2749" t="str">
            <v/>
          </cell>
          <cell r="AW2749" t="str">
            <v/>
          </cell>
          <cell r="AZ2749" t="str">
            <v/>
          </cell>
          <cell r="BA2749" t="str">
            <v/>
          </cell>
          <cell r="BB2749" t="str">
            <v/>
          </cell>
          <cell r="BC2749" t="str">
            <v/>
          </cell>
        </row>
        <row r="2750">
          <cell r="AM2750" t="str">
            <v/>
          </cell>
          <cell r="AQ2750" t="str">
            <v/>
          </cell>
          <cell r="AT2750" t="str">
            <v/>
          </cell>
          <cell r="AW2750" t="str">
            <v/>
          </cell>
          <cell r="AZ2750" t="str">
            <v/>
          </cell>
          <cell r="BA2750" t="str">
            <v/>
          </cell>
          <cell r="BB2750" t="str">
            <v/>
          </cell>
          <cell r="BC2750" t="str">
            <v/>
          </cell>
        </row>
        <row r="2751">
          <cell r="AM2751" t="str">
            <v/>
          </cell>
          <cell r="AQ2751" t="str">
            <v/>
          </cell>
          <cell r="AT2751" t="str">
            <v/>
          </cell>
          <cell r="AW2751" t="str">
            <v/>
          </cell>
          <cell r="AZ2751" t="str">
            <v/>
          </cell>
          <cell r="BA2751" t="str">
            <v/>
          </cell>
          <cell r="BB2751" t="str">
            <v/>
          </cell>
          <cell r="BC2751" t="str">
            <v/>
          </cell>
        </row>
        <row r="2752">
          <cell r="AM2752" t="str">
            <v/>
          </cell>
          <cell r="AQ2752" t="str">
            <v/>
          </cell>
          <cell r="AT2752" t="str">
            <v/>
          </cell>
          <cell r="AW2752" t="str">
            <v/>
          </cell>
          <cell r="AZ2752" t="str">
            <v/>
          </cell>
          <cell r="BA2752" t="str">
            <v/>
          </cell>
          <cell r="BB2752" t="str">
            <v/>
          </cell>
          <cell r="BC2752" t="str">
            <v/>
          </cell>
        </row>
        <row r="2753">
          <cell r="AM2753" t="str">
            <v/>
          </cell>
          <cell r="AQ2753" t="str">
            <v/>
          </cell>
          <cell r="AT2753" t="str">
            <v/>
          </cell>
          <cell r="AW2753" t="str">
            <v/>
          </cell>
          <cell r="AZ2753" t="str">
            <v/>
          </cell>
          <cell r="BA2753" t="str">
            <v/>
          </cell>
          <cell r="BB2753" t="str">
            <v/>
          </cell>
          <cell r="BC2753" t="str">
            <v/>
          </cell>
        </row>
        <row r="2754">
          <cell r="AM2754" t="str">
            <v/>
          </cell>
          <cell r="AQ2754" t="str">
            <v/>
          </cell>
          <cell r="AT2754" t="str">
            <v/>
          </cell>
          <cell r="AW2754" t="str">
            <v/>
          </cell>
          <cell r="AZ2754" t="str">
            <v/>
          </cell>
          <cell r="BA2754" t="str">
            <v/>
          </cell>
          <cell r="BB2754" t="str">
            <v/>
          </cell>
          <cell r="BC2754" t="str">
            <v/>
          </cell>
        </row>
        <row r="2755">
          <cell r="AM2755" t="str">
            <v/>
          </cell>
          <cell r="AQ2755" t="str">
            <v/>
          </cell>
          <cell r="AT2755" t="str">
            <v/>
          </cell>
          <cell r="AW2755" t="str">
            <v/>
          </cell>
          <cell r="AZ2755" t="str">
            <v/>
          </cell>
          <cell r="BA2755" t="str">
            <v/>
          </cell>
          <cell r="BB2755" t="str">
            <v/>
          </cell>
          <cell r="BC2755" t="str">
            <v/>
          </cell>
        </row>
        <row r="2756">
          <cell r="AM2756" t="str">
            <v/>
          </cell>
          <cell r="AQ2756" t="str">
            <v/>
          </cell>
          <cell r="AT2756" t="str">
            <v/>
          </cell>
          <cell r="AW2756" t="str">
            <v/>
          </cell>
          <cell r="AZ2756" t="str">
            <v/>
          </cell>
          <cell r="BA2756" t="str">
            <v/>
          </cell>
          <cell r="BB2756" t="str">
            <v/>
          </cell>
          <cell r="BC2756" t="str">
            <v/>
          </cell>
        </row>
        <row r="2757">
          <cell r="AM2757" t="str">
            <v/>
          </cell>
          <cell r="AQ2757" t="str">
            <v/>
          </cell>
          <cell r="AT2757" t="str">
            <v/>
          </cell>
          <cell r="AW2757" t="str">
            <v/>
          </cell>
          <cell r="AZ2757" t="str">
            <v/>
          </cell>
          <cell r="BA2757" t="str">
            <v/>
          </cell>
          <cell r="BB2757" t="str">
            <v/>
          </cell>
          <cell r="BC2757" t="str">
            <v/>
          </cell>
        </row>
        <row r="2758">
          <cell r="AM2758" t="str">
            <v/>
          </cell>
          <cell r="AQ2758" t="str">
            <v/>
          </cell>
          <cell r="AT2758" t="str">
            <v/>
          </cell>
          <cell r="AW2758" t="str">
            <v/>
          </cell>
          <cell r="AZ2758" t="str">
            <v/>
          </cell>
          <cell r="BA2758" t="str">
            <v/>
          </cell>
          <cell r="BB2758" t="str">
            <v/>
          </cell>
          <cell r="BC2758" t="str">
            <v/>
          </cell>
        </row>
        <row r="2759">
          <cell r="AM2759" t="str">
            <v/>
          </cell>
          <cell r="AQ2759" t="str">
            <v/>
          </cell>
          <cell r="AT2759" t="str">
            <v/>
          </cell>
          <cell r="AW2759" t="str">
            <v/>
          </cell>
          <cell r="AZ2759" t="str">
            <v/>
          </cell>
          <cell r="BA2759" t="str">
            <v/>
          </cell>
          <cell r="BB2759" t="str">
            <v/>
          </cell>
          <cell r="BC2759" t="str">
            <v/>
          </cell>
        </row>
        <row r="2760">
          <cell r="AM2760" t="str">
            <v/>
          </cell>
          <cell r="AQ2760" t="str">
            <v/>
          </cell>
          <cell r="AT2760" t="str">
            <v/>
          </cell>
          <cell r="AW2760" t="str">
            <v/>
          </cell>
          <cell r="AZ2760" t="str">
            <v/>
          </cell>
          <cell r="BA2760" t="str">
            <v/>
          </cell>
          <cell r="BB2760" t="str">
            <v/>
          </cell>
          <cell r="BC2760" t="str">
            <v/>
          </cell>
        </row>
        <row r="2761">
          <cell r="AM2761" t="str">
            <v/>
          </cell>
          <cell r="AQ2761" t="str">
            <v/>
          </cell>
          <cell r="AT2761" t="str">
            <v/>
          </cell>
          <cell r="AW2761" t="str">
            <v/>
          </cell>
          <cell r="AZ2761" t="str">
            <v/>
          </cell>
          <cell r="BA2761" t="str">
            <v/>
          </cell>
          <cell r="BB2761" t="str">
            <v/>
          </cell>
          <cell r="BC2761" t="str">
            <v/>
          </cell>
        </row>
        <row r="2762">
          <cell r="AM2762" t="str">
            <v/>
          </cell>
          <cell r="AQ2762" t="str">
            <v/>
          </cell>
          <cell r="AT2762" t="str">
            <v/>
          </cell>
          <cell r="AW2762" t="str">
            <v/>
          </cell>
          <cell r="AZ2762" t="str">
            <v/>
          </cell>
          <cell r="BA2762" t="str">
            <v/>
          </cell>
          <cell r="BB2762" t="str">
            <v/>
          </cell>
          <cell r="BC2762" t="str">
            <v/>
          </cell>
        </row>
        <row r="2763">
          <cell r="AM2763" t="str">
            <v/>
          </cell>
          <cell r="AQ2763" t="str">
            <v/>
          </cell>
          <cell r="AT2763" t="str">
            <v/>
          </cell>
          <cell r="AW2763" t="str">
            <v/>
          </cell>
          <cell r="AZ2763" t="str">
            <v/>
          </cell>
          <cell r="BA2763" t="str">
            <v/>
          </cell>
          <cell r="BB2763" t="str">
            <v/>
          </cell>
          <cell r="BC2763" t="str">
            <v/>
          </cell>
        </row>
        <row r="2764">
          <cell r="AM2764" t="str">
            <v/>
          </cell>
          <cell r="AQ2764" t="str">
            <v/>
          </cell>
          <cell r="AT2764" t="str">
            <v/>
          </cell>
          <cell r="AW2764" t="str">
            <v/>
          </cell>
          <cell r="AZ2764" t="str">
            <v/>
          </cell>
          <cell r="BA2764" t="str">
            <v/>
          </cell>
          <cell r="BB2764" t="str">
            <v/>
          </cell>
          <cell r="BC2764" t="str">
            <v/>
          </cell>
        </row>
        <row r="2765">
          <cell r="AM2765">
            <v>736637.01</v>
          </cell>
          <cell r="AQ2765">
            <v>16</v>
          </cell>
          <cell r="AT2765" t="str">
            <v>СМР</v>
          </cell>
          <cell r="AW2765" t="str">
            <v>не принят нет обоснования стоимости материалов</v>
          </cell>
          <cell r="AZ2765" t="e">
            <v>#VALUE!</v>
          </cell>
          <cell r="BA2765" t="e">
            <v>#VALUE!</v>
          </cell>
          <cell r="BB2765" t="str">
            <v/>
          </cell>
          <cell r="BC2765" t="e">
            <v>#VALUE!</v>
          </cell>
        </row>
        <row r="2766">
          <cell r="AM2766" t="str">
            <v/>
          </cell>
          <cell r="AQ2766" t="str">
            <v/>
          </cell>
          <cell r="AT2766" t="str">
            <v/>
          </cell>
          <cell r="AW2766" t="str">
            <v/>
          </cell>
          <cell r="AZ2766" t="str">
            <v/>
          </cell>
          <cell r="BA2766" t="str">
            <v/>
          </cell>
          <cell r="BB2766" t="str">
            <v/>
          </cell>
          <cell r="BC2766" t="str">
            <v/>
          </cell>
        </row>
        <row r="2767">
          <cell r="AM2767" t="str">
            <v/>
          </cell>
          <cell r="AQ2767" t="str">
            <v/>
          </cell>
          <cell r="AT2767" t="str">
            <v/>
          </cell>
          <cell r="AW2767" t="str">
            <v/>
          </cell>
          <cell r="AZ2767" t="str">
            <v/>
          </cell>
          <cell r="BA2767" t="str">
            <v/>
          </cell>
          <cell r="BB2767" t="str">
            <v/>
          </cell>
          <cell r="BC2767" t="str">
            <v/>
          </cell>
        </row>
        <row r="2768">
          <cell r="AM2768" t="str">
            <v/>
          </cell>
          <cell r="AQ2768" t="str">
            <v/>
          </cell>
          <cell r="AT2768" t="str">
            <v/>
          </cell>
          <cell r="AW2768" t="str">
            <v/>
          </cell>
          <cell r="AZ2768" t="str">
            <v/>
          </cell>
          <cell r="BA2768" t="str">
            <v/>
          </cell>
          <cell r="BB2768" t="str">
            <v/>
          </cell>
          <cell r="BC2768" t="str">
            <v/>
          </cell>
        </row>
        <row r="2769">
          <cell r="AM2769" t="str">
            <v/>
          </cell>
          <cell r="AQ2769" t="str">
            <v/>
          </cell>
          <cell r="AT2769" t="str">
            <v/>
          </cell>
          <cell r="AW2769" t="str">
            <v/>
          </cell>
          <cell r="AZ2769" t="str">
            <v/>
          </cell>
          <cell r="BA2769" t="str">
            <v/>
          </cell>
          <cell r="BB2769" t="str">
            <v/>
          </cell>
          <cell r="BC2769" t="str">
            <v/>
          </cell>
        </row>
        <row r="2770">
          <cell r="AM2770" t="str">
            <v/>
          </cell>
          <cell r="AQ2770" t="str">
            <v/>
          </cell>
          <cell r="AT2770" t="str">
            <v/>
          </cell>
          <cell r="AW2770" t="str">
            <v/>
          </cell>
          <cell r="AZ2770" t="str">
            <v/>
          </cell>
          <cell r="BA2770" t="str">
            <v/>
          </cell>
          <cell r="BB2770" t="str">
            <v/>
          </cell>
          <cell r="BC2770" t="str">
            <v/>
          </cell>
        </row>
        <row r="2771">
          <cell r="AM2771" t="str">
            <v/>
          </cell>
          <cell r="AQ2771" t="str">
            <v/>
          </cell>
          <cell r="AT2771" t="str">
            <v/>
          </cell>
          <cell r="AW2771" t="str">
            <v/>
          </cell>
          <cell r="AZ2771" t="str">
            <v/>
          </cell>
          <cell r="BA2771" t="str">
            <v/>
          </cell>
          <cell r="BB2771" t="str">
            <v/>
          </cell>
          <cell r="BC2771" t="str">
            <v/>
          </cell>
        </row>
        <row r="2772">
          <cell r="AM2772" t="str">
            <v/>
          </cell>
          <cell r="AQ2772" t="str">
            <v/>
          </cell>
          <cell r="AT2772" t="str">
            <v/>
          </cell>
          <cell r="AW2772" t="str">
            <v/>
          </cell>
          <cell r="AZ2772" t="str">
            <v/>
          </cell>
          <cell r="BA2772" t="str">
            <v/>
          </cell>
          <cell r="BB2772" t="str">
            <v/>
          </cell>
          <cell r="BC2772" t="str">
            <v/>
          </cell>
        </row>
        <row r="2773">
          <cell r="AM2773" t="str">
            <v/>
          </cell>
          <cell r="AQ2773" t="str">
            <v/>
          </cell>
          <cell r="AT2773" t="str">
            <v/>
          </cell>
          <cell r="AW2773" t="str">
            <v/>
          </cell>
          <cell r="AZ2773" t="str">
            <v/>
          </cell>
          <cell r="BA2773" t="str">
            <v/>
          </cell>
          <cell r="BB2773" t="str">
            <v/>
          </cell>
          <cell r="BC2773" t="str">
            <v/>
          </cell>
        </row>
        <row r="2774">
          <cell r="AM2774" t="str">
            <v/>
          </cell>
          <cell r="AQ2774" t="str">
            <v/>
          </cell>
          <cell r="AT2774" t="str">
            <v/>
          </cell>
          <cell r="AW2774" t="str">
            <v/>
          </cell>
          <cell r="AZ2774" t="str">
            <v/>
          </cell>
          <cell r="BA2774" t="str">
            <v/>
          </cell>
          <cell r="BB2774" t="str">
            <v/>
          </cell>
          <cell r="BC2774" t="str">
            <v/>
          </cell>
        </row>
        <row r="2775">
          <cell r="AM2775" t="str">
            <v/>
          </cell>
          <cell r="AQ2775" t="str">
            <v/>
          </cell>
          <cell r="AT2775" t="str">
            <v/>
          </cell>
          <cell r="AW2775" t="str">
            <v/>
          </cell>
          <cell r="AZ2775" t="str">
            <v/>
          </cell>
          <cell r="BA2775" t="str">
            <v/>
          </cell>
          <cell r="BB2775" t="str">
            <v/>
          </cell>
          <cell r="BC2775" t="str">
            <v/>
          </cell>
        </row>
        <row r="2776">
          <cell r="AM2776" t="str">
            <v/>
          </cell>
          <cell r="AQ2776" t="str">
            <v/>
          </cell>
          <cell r="AT2776" t="str">
            <v/>
          </cell>
          <cell r="AW2776" t="str">
            <v/>
          </cell>
          <cell r="AZ2776" t="str">
            <v/>
          </cell>
          <cell r="BA2776" t="str">
            <v/>
          </cell>
          <cell r="BB2776" t="str">
            <v/>
          </cell>
          <cell r="BC2776" t="str">
            <v/>
          </cell>
        </row>
        <row r="2777">
          <cell r="AM2777" t="str">
            <v/>
          </cell>
          <cell r="AQ2777" t="str">
            <v/>
          </cell>
          <cell r="AT2777" t="str">
            <v/>
          </cell>
          <cell r="AW2777" t="str">
            <v/>
          </cell>
          <cell r="AZ2777" t="str">
            <v/>
          </cell>
          <cell r="BA2777" t="str">
            <v/>
          </cell>
          <cell r="BB2777" t="str">
            <v/>
          </cell>
          <cell r="BC2777" t="str">
            <v/>
          </cell>
        </row>
        <row r="2778">
          <cell r="AM2778" t="str">
            <v/>
          </cell>
          <cell r="AQ2778" t="str">
            <v/>
          </cell>
          <cell r="AT2778" t="str">
            <v/>
          </cell>
          <cell r="AW2778" t="str">
            <v/>
          </cell>
          <cell r="AZ2778" t="str">
            <v/>
          </cell>
          <cell r="BA2778" t="str">
            <v/>
          </cell>
          <cell r="BB2778" t="str">
            <v/>
          </cell>
          <cell r="BC2778" t="str">
            <v/>
          </cell>
        </row>
        <row r="2779">
          <cell r="AQ2779" t="str">
            <v/>
          </cell>
          <cell r="AZ2779" t="str">
            <v/>
          </cell>
          <cell r="BA2779" t="str">
            <v/>
          </cell>
          <cell r="BB2779" t="str">
            <v/>
          </cell>
          <cell r="BC2779" t="str">
            <v/>
          </cell>
        </row>
        <row r="2780">
          <cell r="AQ2780" t="str">
            <v/>
          </cell>
          <cell r="AZ2780" t="str">
            <v/>
          </cell>
          <cell r="BA2780" t="str">
            <v/>
          </cell>
          <cell r="BB2780" t="str">
            <v/>
          </cell>
          <cell r="BC2780" t="str">
            <v/>
          </cell>
        </row>
        <row r="2781">
          <cell r="AQ2781" t="str">
            <v/>
          </cell>
          <cell r="AZ2781" t="str">
            <v/>
          </cell>
          <cell r="BA2781" t="str">
            <v/>
          </cell>
          <cell r="BB2781" t="str">
            <v/>
          </cell>
          <cell r="BC2781" t="str">
            <v/>
          </cell>
        </row>
        <row r="2782">
          <cell r="AQ2782" t="str">
            <v/>
          </cell>
          <cell r="AZ2782" t="str">
            <v/>
          </cell>
          <cell r="BA2782" t="str">
            <v/>
          </cell>
          <cell r="BB2782" t="str">
            <v/>
          </cell>
          <cell r="BC2782" t="str">
            <v/>
          </cell>
        </row>
        <row r="2783">
          <cell r="AQ2783" t="str">
            <v/>
          </cell>
          <cell r="AZ2783" t="str">
            <v/>
          </cell>
          <cell r="BA2783" t="str">
            <v/>
          </cell>
          <cell r="BB2783" t="str">
            <v/>
          </cell>
          <cell r="BC2783" t="str">
            <v/>
          </cell>
        </row>
        <row r="2784">
          <cell r="AQ2784" t="str">
            <v/>
          </cell>
          <cell r="AZ2784" t="str">
            <v/>
          </cell>
          <cell r="BA2784" t="str">
            <v/>
          </cell>
          <cell r="BB2784" t="str">
            <v/>
          </cell>
          <cell r="BC2784" t="str">
            <v/>
          </cell>
        </row>
        <row r="2785">
          <cell r="AM2785">
            <v>33806.1</v>
          </cell>
          <cell r="AQ2785">
            <v>16</v>
          </cell>
          <cell r="AT2785" t="str">
            <v>СМР</v>
          </cell>
          <cell r="AW2785">
            <v>40686</v>
          </cell>
          <cell r="AZ2785" t="str">
            <v>5.2011</v>
          </cell>
          <cell r="BA2785" t="str">
            <v>5.2011</v>
          </cell>
          <cell r="BB2785" t="str">
            <v>6.2011</v>
          </cell>
          <cell r="BC2785" t="str">
            <v>2.2011</v>
          </cell>
        </row>
        <row r="2786">
          <cell r="AM2786">
            <v>29497.33</v>
          </cell>
          <cell r="AQ2786">
            <v>16</v>
          </cell>
          <cell r="AT2786" t="str">
            <v>СМР</v>
          </cell>
          <cell r="AW2786">
            <v>40686</v>
          </cell>
          <cell r="AZ2786" t="str">
            <v>5.2011</v>
          </cell>
          <cell r="BA2786" t="str">
            <v>5.2011</v>
          </cell>
          <cell r="BB2786" t="str">
            <v>6.2011</v>
          </cell>
          <cell r="BC2786" t="str">
            <v>2.2011</v>
          </cell>
        </row>
        <row r="2787">
          <cell r="AM2787" t="str">
            <v/>
          </cell>
          <cell r="AQ2787" t="str">
            <v/>
          </cell>
          <cell r="AT2787" t="str">
            <v/>
          </cell>
          <cell r="AW2787" t="str">
            <v/>
          </cell>
          <cell r="AZ2787" t="str">
            <v/>
          </cell>
          <cell r="BA2787" t="str">
            <v/>
          </cell>
          <cell r="BB2787" t="str">
            <v/>
          </cell>
          <cell r="BC2787" t="str">
            <v/>
          </cell>
        </row>
        <row r="2788">
          <cell r="AM2788">
            <v>114600376.36</v>
          </cell>
          <cell r="AQ2788" t="str">
            <v/>
          </cell>
          <cell r="AT2788" t="str">
            <v>Оборудование</v>
          </cell>
          <cell r="AW2788">
            <v>40633</v>
          </cell>
          <cell r="AZ2788" t="str">
            <v>3.2011</v>
          </cell>
          <cell r="BA2788" t="str">
            <v>3.2011</v>
          </cell>
          <cell r="BB2788" t="str">
            <v>4.2011</v>
          </cell>
          <cell r="BC2788" t="str">
            <v>1.2011</v>
          </cell>
        </row>
        <row r="2789">
          <cell r="AM2789">
            <v>0</v>
          </cell>
          <cell r="AQ2789" t="str">
            <v/>
          </cell>
          <cell r="AT2789" t="str">
            <v>Оборудование</v>
          </cell>
          <cell r="AW2789">
            <v>40633</v>
          </cell>
          <cell r="AZ2789" t="str">
            <v>3.2011</v>
          </cell>
          <cell r="BA2789" t="str">
            <v>3.2011</v>
          </cell>
          <cell r="BB2789" t="str">
            <v>4.2011</v>
          </cell>
          <cell r="BC2789" t="str">
            <v>1.2011</v>
          </cell>
        </row>
        <row r="2790">
          <cell r="AM2790">
            <v>0</v>
          </cell>
          <cell r="AQ2790" t="str">
            <v/>
          </cell>
          <cell r="AT2790" t="str">
            <v>Оборудование</v>
          </cell>
          <cell r="AW2790">
            <v>40633</v>
          </cell>
          <cell r="AZ2790" t="str">
            <v>3.2011</v>
          </cell>
          <cell r="BA2790" t="str">
            <v>3.2011</v>
          </cell>
          <cell r="BB2790" t="str">
            <v>4.2011</v>
          </cell>
          <cell r="BC2790" t="str">
            <v>1.2011</v>
          </cell>
        </row>
        <row r="2791">
          <cell r="AM2791">
            <v>0</v>
          </cell>
          <cell r="AQ2791" t="str">
            <v/>
          </cell>
          <cell r="AT2791" t="str">
            <v>Оборудование</v>
          </cell>
          <cell r="AW2791">
            <v>40633</v>
          </cell>
          <cell r="AZ2791" t="str">
            <v>3.2011</v>
          </cell>
          <cell r="BA2791" t="str">
            <v>3.2011</v>
          </cell>
          <cell r="BB2791" t="str">
            <v>4.2011</v>
          </cell>
          <cell r="BC2791" t="str">
            <v>1.2011</v>
          </cell>
        </row>
        <row r="2792">
          <cell r="AM2792">
            <v>0</v>
          </cell>
          <cell r="AQ2792" t="str">
            <v/>
          </cell>
          <cell r="AT2792" t="str">
            <v>Оборудование</v>
          </cell>
          <cell r="AW2792">
            <v>40633</v>
          </cell>
          <cell r="AZ2792" t="str">
            <v>3.2011</v>
          </cell>
          <cell r="BA2792" t="str">
            <v>3.2011</v>
          </cell>
          <cell r="BB2792" t="str">
            <v>4.2011</v>
          </cell>
          <cell r="BC2792" t="str">
            <v>1.2011</v>
          </cell>
        </row>
        <row r="2793">
          <cell r="AM2793">
            <v>0</v>
          </cell>
          <cell r="AQ2793" t="str">
            <v/>
          </cell>
          <cell r="AT2793" t="str">
            <v>Оборудование</v>
          </cell>
          <cell r="AW2793">
            <v>40633</v>
          </cell>
          <cell r="AZ2793" t="str">
            <v>3.2011</v>
          </cell>
          <cell r="BA2793" t="str">
            <v>3.2011</v>
          </cell>
          <cell r="BB2793" t="str">
            <v>4.2011</v>
          </cell>
          <cell r="BC2793" t="str">
            <v>1.2011</v>
          </cell>
        </row>
        <row r="2794">
          <cell r="AM2794">
            <v>92160580.629999995</v>
          </cell>
          <cell r="AQ2794" t="str">
            <v/>
          </cell>
          <cell r="AT2794" t="str">
            <v>Оборудование</v>
          </cell>
          <cell r="AW2794">
            <v>40633</v>
          </cell>
          <cell r="AZ2794" t="str">
            <v>3.2011</v>
          </cell>
          <cell r="BA2794" t="str">
            <v>3.2011</v>
          </cell>
          <cell r="BB2794" t="str">
            <v>4.2011</v>
          </cell>
          <cell r="BC2794" t="str">
            <v>1.2011</v>
          </cell>
        </row>
        <row r="2795">
          <cell r="AM2795">
            <v>0</v>
          </cell>
          <cell r="AQ2795" t="str">
            <v/>
          </cell>
          <cell r="AT2795" t="str">
            <v>Оборудование</v>
          </cell>
          <cell r="AW2795">
            <v>40633</v>
          </cell>
          <cell r="AZ2795" t="str">
            <v>3.2011</v>
          </cell>
          <cell r="BA2795" t="str">
            <v>3.2011</v>
          </cell>
          <cell r="BB2795" t="str">
            <v>4.2011</v>
          </cell>
          <cell r="BC2795" t="str">
            <v>1.2011</v>
          </cell>
        </row>
        <row r="2796">
          <cell r="AM2796">
            <v>0</v>
          </cell>
          <cell r="AQ2796" t="str">
            <v/>
          </cell>
          <cell r="AT2796" t="str">
            <v>Оборудование</v>
          </cell>
          <cell r="AW2796">
            <v>40633</v>
          </cell>
          <cell r="AZ2796" t="str">
            <v>3.2011</v>
          </cell>
          <cell r="BA2796" t="str">
            <v>3.2011</v>
          </cell>
          <cell r="BB2796" t="str">
            <v>4.2011</v>
          </cell>
          <cell r="BC2796" t="str">
            <v>1.2011</v>
          </cell>
        </row>
        <row r="2797">
          <cell r="AM2797">
            <v>0</v>
          </cell>
          <cell r="AQ2797" t="str">
            <v/>
          </cell>
          <cell r="AT2797" t="str">
            <v>Оборудование</v>
          </cell>
          <cell r="AW2797">
            <v>40633</v>
          </cell>
          <cell r="AZ2797" t="str">
            <v>3.2011</v>
          </cell>
          <cell r="BA2797" t="str">
            <v>3.2011</v>
          </cell>
          <cell r="BB2797" t="str">
            <v>4.2011</v>
          </cell>
          <cell r="BC2797" t="str">
            <v>1.2011</v>
          </cell>
        </row>
        <row r="2798">
          <cell r="AM2798">
            <v>0</v>
          </cell>
          <cell r="AQ2798" t="str">
            <v/>
          </cell>
          <cell r="AT2798" t="str">
            <v>Оборудование</v>
          </cell>
          <cell r="AW2798">
            <v>40633</v>
          </cell>
          <cell r="AZ2798" t="str">
            <v>3.2011</v>
          </cell>
          <cell r="BA2798" t="str">
            <v>3.2011</v>
          </cell>
          <cell r="BB2798" t="str">
            <v>4.2011</v>
          </cell>
          <cell r="BC2798" t="str">
            <v>1.2011</v>
          </cell>
        </row>
        <row r="2799">
          <cell r="AM2799">
            <v>0</v>
          </cell>
          <cell r="AQ2799" t="str">
            <v/>
          </cell>
          <cell r="AT2799" t="str">
            <v>Оборудование</v>
          </cell>
          <cell r="AW2799">
            <v>40633</v>
          </cell>
          <cell r="AZ2799" t="str">
            <v>3.2011</v>
          </cell>
          <cell r="BA2799" t="str">
            <v>3.2011</v>
          </cell>
          <cell r="BB2799" t="str">
            <v>4.2011</v>
          </cell>
          <cell r="BC2799" t="str">
            <v>1.2011</v>
          </cell>
        </row>
        <row r="2800">
          <cell r="AM2800" t="str">
            <v/>
          </cell>
          <cell r="AQ2800" t="str">
            <v/>
          </cell>
          <cell r="AT2800" t="str">
            <v/>
          </cell>
          <cell r="AW2800" t="str">
            <v/>
          </cell>
          <cell r="AZ2800" t="str">
            <v/>
          </cell>
          <cell r="BA2800" t="str">
            <v/>
          </cell>
          <cell r="BB2800" t="str">
            <v/>
          </cell>
          <cell r="BC2800" t="str">
            <v/>
          </cell>
        </row>
        <row r="2801">
          <cell r="AM2801" t="str">
            <v/>
          </cell>
          <cell r="AQ2801" t="str">
            <v/>
          </cell>
          <cell r="AT2801" t="str">
            <v/>
          </cell>
          <cell r="AW2801" t="str">
            <v/>
          </cell>
          <cell r="AZ2801" t="str">
            <v/>
          </cell>
          <cell r="BA2801" t="str">
            <v/>
          </cell>
          <cell r="BB2801" t="str">
            <v/>
          </cell>
          <cell r="BC2801" t="str">
            <v/>
          </cell>
        </row>
        <row r="2802">
          <cell r="AM2802" t="str">
            <v/>
          </cell>
          <cell r="AQ2802" t="str">
            <v/>
          </cell>
          <cell r="AT2802" t="str">
            <v/>
          </cell>
          <cell r="AW2802" t="str">
            <v/>
          </cell>
          <cell r="AZ2802" t="str">
            <v/>
          </cell>
          <cell r="BA2802" t="str">
            <v/>
          </cell>
          <cell r="BB2802" t="str">
            <v/>
          </cell>
          <cell r="BC2802" t="str">
            <v/>
          </cell>
        </row>
        <row r="2803">
          <cell r="AM2803" t="str">
            <v/>
          </cell>
          <cell r="AQ2803" t="str">
            <v/>
          </cell>
          <cell r="AT2803" t="str">
            <v/>
          </cell>
          <cell r="AW2803" t="str">
            <v/>
          </cell>
          <cell r="AZ2803" t="str">
            <v/>
          </cell>
          <cell r="BA2803" t="str">
            <v/>
          </cell>
          <cell r="BB2803" t="str">
            <v/>
          </cell>
          <cell r="BC2803" t="str">
            <v/>
          </cell>
        </row>
        <row r="2804">
          <cell r="AM2804">
            <v>829840</v>
          </cell>
          <cell r="AQ2804" t="str">
            <v/>
          </cell>
          <cell r="AT2804" t="str">
            <v>Оборудование</v>
          </cell>
          <cell r="AW2804">
            <v>40662</v>
          </cell>
          <cell r="AZ2804" t="str">
            <v>4.2011</v>
          </cell>
          <cell r="BA2804" t="str">
            <v>4.2011</v>
          </cell>
          <cell r="BB2804" t="str">
            <v>5.2011</v>
          </cell>
          <cell r="BC2804" t="str">
            <v>2.2011</v>
          </cell>
        </row>
        <row r="2805">
          <cell r="AM2805">
            <v>26312</v>
          </cell>
          <cell r="AQ2805" t="str">
            <v/>
          </cell>
          <cell r="AT2805" t="str">
            <v>Оборудование</v>
          </cell>
          <cell r="AW2805">
            <v>40602</v>
          </cell>
          <cell r="AZ2805" t="str">
            <v>2.2011</v>
          </cell>
          <cell r="BA2805" t="str">
            <v>2.2011</v>
          </cell>
          <cell r="BB2805" t="str">
            <v>3.2011</v>
          </cell>
          <cell r="BC2805" t="str">
            <v>1.2011</v>
          </cell>
        </row>
        <row r="2806">
          <cell r="AM2806" t="str">
            <v/>
          </cell>
          <cell r="AQ2806" t="str">
            <v/>
          </cell>
          <cell r="AT2806" t="str">
            <v/>
          </cell>
          <cell r="AW2806" t="str">
            <v/>
          </cell>
          <cell r="AZ2806" t="str">
            <v/>
          </cell>
          <cell r="BA2806" t="str">
            <v/>
          </cell>
          <cell r="BB2806" t="str">
            <v/>
          </cell>
          <cell r="BC2806" t="str">
            <v/>
          </cell>
        </row>
        <row r="2807">
          <cell r="AM2807" t="str">
            <v/>
          </cell>
          <cell r="AQ2807" t="str">
            <v/>
          </cell>
          <cell r="AT2807" t="str">
            <v/>
          </cell>
          <cell r="AW2807" t="str">
            <v/>
          </cell>
          <cell r="AZ2807" t="str">
            <v/>
          </cell>
          <cell r="BA2807" t="str">
            <v/>
          </cell>
          <cell r="BB2807" t="str">
            <v/>
          </cell>
          <cell r="BC2807" t="str">
            <v/>
          </cell>
        </row>
        <row r="2808">
          <cell r="AM2808">
            <v>259274.4</v>
          </cell>
          <cell r="AQ2808" t="str">
            <v/>
          </cell>
          <cell r="AT2808" t="str">
            <v>Оборудование</v>
          </cell>
          <cell r="AW2808">
            <v>40662</v>
          </cell>
          <cell r="AZ2808" t="str">
            <v>4.2011</v>
          </cell>
          <cell r="BA2808" t="str">
            <v>4.2011</v>
          </cell>
          <cell r="BB2808" t="str">
            <v>5.2011</v>
          </cell>
          <cell r="BC2808" t="str">
            <v>2.2011</v>
          </cell>
        </row>
        <row r="2809">
          <cell r="AM2809">
            <v>4214433.5199999996</v>
          </cell>
          <cell r="AQ2809" t="str">
            <v/>
          </cell>
          <cell r="AT2809" t="str">
            <v>Оборудование</v>
          </cell>
          <cell r="AW2809">
            <v>40662</v>
          </cell>
          <cell r="AZ2809" t="str">
            <v>4.2011</v>
          </cell>
          <cell r="BA2809" t="str">
            <v>4.2011</v>
          </cell>
          <cell r="BB2809" t="str">
            <v>5.2011</v>
          </cell>
          <cell r="BC2809" t="str">
            <v>2.2011</v>
          </cell>
        </row>
        <row r="2810">
          <cell r="AM2810" t="str">
            <v/>
          </cell>
          <cell r="AQ2810" t="str">
            <v/>
          </cell>
          <cell r="AT2810" t="str">
            <v/>
          </cell>
          <cell r="AW2810" t="str">
            <v/>
          </cell>
          <cell r="AZ2810" t="str">
            <v/>
          </cell>
          <cell r="BA2810" t="str">
            <v/>
          </cell>
          <cell r="BB2810" t="str">
            <v/>
          </cell>
          <cell r="BC2810" t="str">
            <v/>
          </cell>
        </row>
        <row r="2811">
          <cell r="AM2811" t="str">
            <v/>
          </cell>
          <cell r="AQ2811" t="str">
            <v/>
          </cell>
          <cell r="AT2811" t="str">
            <v/>
          </cell>
          <cell r="AW2811" t="str">
            <v/>
          </cell>
          <cell r="AZ2811" t="str">
            <v/>
          </cell>
          <cell r="BA2811" t="str">
            <v/>
          </cell>
          <cell r="BB2811" t="str">
            <v/>
          </cell>
          <cell r="BC2811" t="str">
            <v/>
          </cell>
        </row>
        <row r="2812">
          <cell r="AM2812" t="str">
            <v/>
          </cell>
          <cell r="AQ2812" t="str">
            <v/>
          </cell>
          <cell r="AT2812" t="str">
            <v/>
          </cell>
          <cell r="AW2812" t="str">
            <v/>
          </cell>
          <cell r="AZ2812" t="str">
            <v/>
          </cell>
          <cell r="BA2812" t="str">
            <v/>
          </cell>
          <cell r="BB2812" t="str">
            <v/>
          </cell>
          <cell r="BC2812" t="str">
            <v/>
          </cell>
        </row>
        <row r="2813">
          <cell r="AM2813" t="str">
            <v/>
          </cell>
          <cell r="AQ2813" t="str">
            <v/>
          </cell>
          <cell r="AT2813" t="str">
            <v/>
          </cell>
          <cell r="AW2813" t="str">
            <v/>
          </cell>
          <cell r="AZ2813" t="str">
            <v/>
          </cell>
          <cell r="BA2813" t="str">
            <v/>
          </cell>
          <cell r="BB2813" t="str">
            <v/>
          </cell>
          <cell r="BC2813" t="str">
            <v/>
          </cell>
        </row>
        <row r="2814">
          <cell r="AM2814" t="str">
            <v/>
          </cell>
          <cell r="AQ2814" t="str">
            <v/>
          </cell>
          <cell r="AT2814" t="str">
            <v/>
          </cell>
          <cell r="AW2814" t="str">
            <v/>
          </cell>
          <cell r="AZ2814" t="str">
            <v/>
          </cell>
          <cell r="BA2814" t="str">
            <v/>
          </cell>
          <cell r="BB2814" t="str">
            <v/>
          </cell>
          <cell r="BC2814" t="str">
            <v/>
          </cell>
        </row>
        <row r="2815">
          <cell r="AM2815" t="str">
            <v/>
          </cell>
          <cell r="AQ2815" t="str">
            <v/>
          </cell>
          <cell r="AT2815" t="str">
            <v/>
          </cell>
          <cell r="AW2815" t="str">
            <v/>
          </cell>
          <cell r="AZ2815" t="str">
            <v/>
          </cell>
          <cell r="BA2815" t="str">
            <v/>
          </cell>
          <cell r="BB2815" t="str">
            <v/>
          </cell>
          <cell r="BC2815" t="str">
            <v/>
          </cell>
        </row>
        <row r="2816">
          <cell r="AM2816" t="str">
            <v/>
          </cell>
          <cell r="AQ2816" t="str">
            <v/>
          </cell>
          <cell r="AT2816" t="str">
            <v/>
          </cell>
          <cell r="AW2816" t="str">
            <v/>
          </cell>
          <cell r="AZ2816" t="str">
            <v/>
          </cell>
          <cell r="BA2816" t="str">
            <v/>
          </cell>
          <cell r="BB2816" t="str">
            <v/>
          </cell>
          <cell r="BC2816" t="str">
            <v/>
          </cell>
        </row>
        <row r="2817">
          <cell r="AM2817" t="str">
            <v/>
          </cell>
          <cell r="AQ2817" t="str">
            <v/>
          </cell>
          <cell r="AT2817" t="str">
            <v/>
          </cell>
          <cell r="AW2817" t="str">
            <v/>
          </cell>
          <cell r="AZ2817" t="str">
            <v/>
          </cell>
          <cell r="BA2817" t="str">
            <v/>
          </cell>
          <cell r="BB2817" t="str">
            <v/>
          </cell>
          <cell r="BC2817" t="str">
            <v/>
          </cell>
        </row>
        <row r="2818">
          <cell r="AM2818" t="str">
            <v/>
          </cell>
          <cell r="AQ2818" t="str">
            <v/>
          </cell>
          <cell r="AT2818" t="str">
            <v/>
          </cell>
          <cell r="AW2818" t="str">
            <v/>
          </cell>
          <cell r="AZ2818" t="str">
            <v/>
          </cell>
          <cell r="BA2818" t="str">
            <v/>
          </cell>
          <cell r="BB2818" t="str">
            <v/>
          </cell>
          <cell r="BC2818" t="str">
            <v/>
          </cell>
        </row>
        <row r="2819">
          <cell r="AM2819" t="str">
            <v/>
          </cell>
          <cell r="AQ2819" t="str">
            <v/>
          </cell>
          <cell r="AT2819" t="str">
            <v/>
          </cell>
          <cell r="AW2819" t="str">
            <v/>
          </cell>
          <cell r="AZ2819" t="str">
            <v/>
          </cell>
          <cell r="BA2819" t="str">
            <v/>
          </cell>
          <cell r="BB2819" t="str">
            <v/>
          </cell>
          <cell r="BC2819" t="str">
            <v/>
          </cell>
        </row>
        <row r="2820">
          <cell r="AM2820" t="str">
            <v/>
          </cell>
          <cell r="AQ2820" t="str">
            <v/>
          </cell>
          <cell r="AT2820" t="str">
            <v/>
          </cell>
          <cell r="AW2820" t="str">
            <v/>
          </cell>
          <cell r="AZ2820" t="str">
            <v/>
          </cell>
          <cell r="BA2820" t="str">
            <v/>
          </cell>
          <cell r="BB2820" t="str">
            <v/>
          </cell>
          <cell r="BC2820" t="str">
            <v/>
          </cell>
        </row>
        <row r="2821">
          <cell r="AM2821" t="str">
            <v/>
          </cell>
          <cell r="AQ2821" t="str">
            <v/>
          </cell>
          <cell r="AT2821" t="str">
            <v/>
          </cell>
          <cell r="AW2821" t="str">
            <v/>
          </cell>
          <cell r="AZ2821" t="str">
            <v/>
          </cell>
          <cell r="BA2821" t="str">
            <v/>
          </cell>
          <cell r="BB2821" t="str">
            <v/>
          </cell>
          <cell r="BC2821" t="str">
            <v/>
          </cell>
        </row>
        <row r="2822">
          <cell r="AM2822" t="str">
            <v/>
          </cell>
          <cell r="AQ2822" t="str">
            <v/>
          </cell>
          <cell r="AT2822" t="str">
            <v/>
          </cell>
          <cell r="AW2822" t="str">
            <v/>
          </cell>
          <cell r="AZ2822" t="str">
            <v/>
          </cell>
          <cell r="BA2822" t="str">
            <v/>
          </cell>
          <cell r="BB2822" t="str">
            <v/>
          </cell>
          <cell r="BC2822" t="str">
            <v/>
          </cell>
        </row>
        <row r="2823">
          <cell r="AM2823" t="str">
            <v/>
          </cell>
          <cell r="AQ2823" t="str">
            <v/>
          </cell>
          <cell r="AT2823" t="str">
            <v/>
          </cell>
          <cell r="AW2823" t="str">
            <v/>
          </cell>
          <cell r="AZ2823" t="str">
            <v/>
          </cell>
          <cell r="BA2823" t="str">
            <v/>
          </cell>
          <cell r="BB2823" t="str">
            <v/>
          </cell>
          <cell r="BC2823" t="str">
            <v/>
          </cell>
        </row>
        <row r="2824">
          <cell r="AM2824" t="str">
            <v/>
          </cell>
          <cell r="AQ2824" t="str">
            <v/>
          </cell>
          <cell r="AT2824" t="str">
            <v/>
          </cell>
          <cell r="AW2824" t="str">
            <v/>
          </cell>
          <cell r="AZ2824" t="str">
            <v/>
          </cell>
          <cell r="BA2824" t="str">
            <v/>
          </cell>
          <cell r="BB2824" t="str">
            <v/>
          </cell>
          <cell r="BC2824" t="str">
            <v/>
          </cell>
        </row>
        <row r="2825">
          <cell r="AM2825" t="str">
            <v/>
          </cell>
          <cell r="AQ2825" t="str">
            <v/>
          </cell>
          <cell r="AT2825" t="str">
            <v/>
          </cell>
          <cell r="AW2825" t="str">
            <v/>
          </cell>
          <cell r="AZ2825" t="str">
            <v/>
          </cell>
          <cell r="BA2825" t="str">
            <v/>
          </cell>
          <cell r="BB2825" t="str">
            <v/>
          </cell>
          <cell r="BC2825" t="str">
            <v/>
          </cell>
        </row>
        <row r="2826">
          <cell r="AM2826" t="str">
            <v/>
          </cell>
          <cell r="AQ2826" t="str">
            <v/>
          </cell>
          <cell r="AT2826" t="str">
            <v/>
          </cell>
          <cell r="AW2826" t="str">
            <v/>
          </cell>
          <cell r="AZ2826" t="str">
            <v/>
          </cell>
          <cell r="BA2826" t="str">
            <v/>
          </cell>
          <cell r="BB2826" t="str">
            <v/>
          </cell>
          <cell r="BC2826" t="str">
            <v/>
          </cell>
        </row>
        <row r="2827">
          <cell r="AM2827" t="str">
            <v/>
          </cell>
          <cell r="AQ2827" t="str">
            <v/>
          </cell>
          <cell r="AT2827" t="str">
            <v/>
          </cell>
          <cell r="AW2827" t="str">
            <v/>
          </cell>
          <cell r="AZ2827" t="str">
            <v/>
          </cell>
          <cell r="BA2827" t="str">
            <v/>
          </cell>
          <cell r="BB2827" t="str">
            <v/>
          </cell>
          <cell r="BC2827" t="str">
            <v/>
          </cell>
        </row>
        <row r="2828">
          <cell r="AM2828" t="str">
            <v/>
          </cell>
          <cell r="AQ2828" t="str">
            <v/>
          </cell>
          <cell r="AT2828" t="str">
            <v/>
          </cell>
          <cell r="AW2828" t="str">
            <v/>
          </cell>
          <cell r="AZ2828" t="str">
            <v/>
          </cell>
          <cell r="BA2828" t="str">
            <v/>
          </cell>
          <cell r="BB2828" t="str">
            <v/>
          </cell>
          <cell r="BC2828" t="str">
            <v/>
          </cell>
        </row>
        <row r="2829">
          <cell r="AM2829" t="str">
            <v/>
          </cell>
          <cell r="AQ2829" t="str">
            <v/>
          </cell>
          <cell r="AT2829" t="str">
            <v/>
          </cell>
          <cell r="AW2829" t="str">
            <v/>
          </cell>
          <cell r="AZ2829" t="str">
            <v/>
          </cell>
          <cell r="BA2829" t="str">
            <v/>
          </cell>
          <cell r="BB2829" t="str">
            <v/>
          </cell>
          <cell r="BC2829" t="str">
            <v/>
          </cell>
        </row>
        <row r="2830">
          <cell r="AM2830" t="str">
            <v/>
          </cell>
          <cell r="AQ2830" t="str">
            <v/>
          </cell>
          <cell r="AT2830" t="str">
            <v/>
          </cell>
          <cell r="AW2830" t="str">
            <v/>
          </cell>
          <cell r="AZ2830" t="str">
            <v/>
          </cell>
          <cell r="BA2830" t="str">
            <v/>
          </cell>
          <cell r="BB2830" t="str">
            <v/>
          </cell>
          <cell r="BC2830" t="str">
            <v/>
          </cell>
        </row>
        <row r="2831">
          <cell r="AM2831" t="str">
            <v/>
          </cell>
          <cell r="AQ2831" t="str">
            <v/>
          </cell>
          <cell r="AT2831" t="str">
            <v/>
          </cell>
          <cell r="AW2831" t="str">
            <v/>
          </cell>
          <cell r="AZ2831" t="str">
            <v/>
          </cell>
          <cell r="BA2831" t="str">
            <v/>
          </cell>
          <cell r="BB2831" t="str">
            <v/>
          </cell>
          <cell r="BC2831" t="str">
            <v/>
          </cell>
        </row>
        <row r="2832">
          <cell r="AM2832" t="str">
            <v/>
          </cell>
          <cell r="AQ2832" t="str">
            <v/>
          </cell>
          <cell r="AT2832" t="str">
            <v/>
          </cell>
          <cell r="AW2832" t="str">
            <v/>
          </cell>
          <cell r="AZ2832" t="str">
            <v/>
          </cell>
          <cell r="BA2832" t="str">
            <v/>
          </cell>
          <cell r="BB2832" t="str">
            <v/>
          </cell>
          <cell r="BC2832" t="str">
            <v/>
          </cell>
        </row>
        <row r="2833">
          <cell r="AM2833" t="str">
            <v/>
          </cell>
          <cell r="AQ2833" t="str">
            <v/>
          </cell>
          <cell r="AT2833" t="str">
            <v/>
          </cell>
          <cell r="AW2833" t="str">
            <v/>
          </cell>
          <cell r="AZ2833" t="str">
            <v/>
          </cell>
          <cell r="BA2833" t="str">
            <v/>
          </cell>
          <cell r="BB2833" t="str">
            <v/>
          </cell>
          <cell r="BC2833" t="str">
            <v/>
          </cell>
        </row>
        <row r="2834">
          <cell r="AM2834" t="str">
            <v/>
          </cell>
          <cell r="AQ2834" t="str">
            <v/>
          </cell>
          <cell r="AT2834" t="str">
            <v/>
          </cell>
          <cell r="AW2834" t="str">
            <v/>
          </cell>
          <cell r="AZ2834" t="str">
            <v/>
          </cell>
          <cell r="BA2834" t="str">
            <v/>
          </cell>
          <cell r="BB2834" t="str">
            <v/>
          </cell>
          <cell r="BC2834" t="str">
            <v/>
          </cell>
        </row>
        <row r="2835">
          <cell r="AM2835" t="str">
            <v/>
          </cell>
          <cell r="AQ2835" t="str">
            <v/>
          </cell>
          <cell r="AT2835" t="str">
            <v/>
          </cell>
          <cell r="AW2835" t="str">
            <v/>
          </cell>
          <cell r="AZ2835" t="str">
            <v/>
          </cell>
          <cell r="BA2835" t="str">
            <v/>
          </cell>
          <cell r="BB2835" t="str">
            <v/>
          </cell>
          <cell r="BC2835" t="str">
            <v/>
          </cell>
        </row>
        <row r="2836">
          <cell r="AM2836" t="str">
            <v/>
          </cell>
          <cell r="AQ2836" t="str">
            <v/>
          </cell>
          <cell r="AT2836" t="str">
            <v/>
          </cell>
          <cell r="AW2836" t="str">
            <v/>
          </cell>
          <cell r="AZ2836" t="str">
            <v/>
          </cell>
          <cell r="BA2836" t="str">
            <v/>
          </cell>
          <cell r="BB2836" t="str">
            <v/>
          </cell>
          <cell r="BC2836" t="str">
            <v/>
          </cell>
        </row>
        <row r="2837">
          <cell r="AM2837" t="str">
            <v/>
          </cell>
          <cell r="AQ2837" t="str">
            <v/>
          </cell>
          <cell r="AT2837" t="str">
            <v/>
          </cell>
          <cell r="AW2837" t="str">
            <v/>
          </cell>
          <cell r="AZ2837" t="str">
            <v/>
          </cell>
          <cell r="BA2837" t="str">
            <v/>
          </cell>
          <cell r="BB2837" t="str">
            <v/>
          </cell>
          <cell r="BC2837" t="str">
            <v/>
          </cell>
        </row>
        <row r="2838">
          <cell r="AM2838" t="str">
            <v/>
          </cell>
          <cell r="AQ2838" t="str">
            <v/>
          </cell>
          <cell r="AT2838" t="str">
            <v/>
          </cell>
          <cell r="AW2838" t="str">
            <v/>
          </cell>
          <cell r="AZ2838" t="str">
            <v/>
          </cell>
          <cell r="BA2838" t="str">
            <v/>
          </cell>
          <cell r="BB2838" t="str">
            <v/>
          </cell>
          <cell r="BC2838" t="str">
            <v/>
          </cell>
        </row>
        <row r="2839">
          <cell r="AM2839" t="str">
            <v/>
          </cell>
          <cell r="AQ2839" t="str">
            <v/>
          </cell>
          <cell r="AT2839" t="str">
            <v/>
          </cell>
          <cell r="AW2839" t="str">
            <v/>
          </cell>
          <cell r="AZ2839" t="str">
            <v/>
          </cell>
          <cell r="BA2839" t="str">
            <v/>
          </cell>
          <cell r="BB2839" t="str">
            <v/>
          </cell>
          <cell r="BC2839" t="str">
            <v/>
          </cell>
        </row>
        <row r="2840">
          <cell r="AM2840" t="str">
            <v/>
          </cell>
          <cell r="AQ2840" t="str">
            <v/>
          </cell>
          <cell r="AT2840" t="str">
            <v/>
          </cell>
          <cell r="AW2840" t="str">
            <v/>
          </cell>
          <cell r="AZ2840" t="str">
            <v/>
          </cell>
          <cell r="BA2840" t="str">
            <v/>
          </cell>
          <cell r="BB2840" t="str">
            <v/>
          </cell>
          <cell r="BC2840" t="str">
            <v/>
          </cell>
        </row>
        <row r="2841">
          <cell r="AM2841" t="str">
            <v/>
          </cell>
          <cell r="AQ2841" t="str">
            <v/>
          </cell>
          <cell r="AT2841" t="str">
            <v/>
          </cell>
          <cell r="AW2841" t="str">
            <v/>
          </cell>
          <cell r="AZ2841" t="str">
            <v/>
          </cell>
          <cell r="BA2841" t="str">
            <v/>
          </cell>
          <cell r="BB2841" t="str">
            <v/>
          </cell>
          <cell r="BC2841" t="str">
            <v/>
          </cell>
        </row>
        <row r="2842">
          <cell r="AM2842" t="str">
            <v/>
          </cell>
          <cell r="AQ2842" t="str">
            <v/>
          </cell>
          <cell r="AT2842" t="str">
            <v/>
          </cell>
          <cell r="AW2842" t="str">
            <v/>
          </cell>
          <cell r="AZ2842" t="str">
            <v/>
          </cell>
          <cell r="BA2842" t="str">
            <v/>
          </cell>
          <cell r="BB2842" t="str">
            <v/>
          </cell>
          <cell r="BC2842" t="str">
            <v/>
          </cell>
        </row>
        <row r="2843">
          <cell r="AM2843" t="str">
            <v/>
          </cell>
          <cell r="AQ2843" t="str">
            <v/>
          </cell>
          <cell r="AT2843" t="str">
            <v/>
          </cell>
          <cell r="AW2843" t="str">
            <v/>
          </cell>
          <cell r="AZ2843" t="str">
            <v/>
          </cell>
          <cell r="BA2843" t="str">
            <v/>
          </cell>
          <cell r="BB2843" t="str">
            <v/>
          </cell>
          <cell r="BC2843" t="str">
            <v/>
          </cell>
        </row>
        <row r="2844">
          <cell r="AM2844" t="str">
            <v/>
          </cell>
          <cell r="AQ2844" t="str">
            <v/>
          </cell>
          <cell r="AT2844" t="str">
            <v/>
          </cell>
          <cell r="AW2844" t="str">
            <v/>
          </cell>
          <cell r="AZ2844" t="str">
            <v/>
          </cell>
          <cell r="BA2844" t="str">
            <v/>
          </cell>
          <cell r="BB2844" t="str">
            <v/>
          </cell>
          <cell r="BC2844" t="str">
            <v/>
          </cell>
        </row>
        <row r="2845">
          <cell r="AM2845" t="str">
            <v/>
          </cell>
          <cell r="AQ2845" t="str">
            <v/>
          </cell>
          <cell r="AT2845" t="str">
            <v/>
          </cell>
          <cell r="AW2845" t="str">
            <v/>
          </cell>
          <cell r="AZ2845" t="str">
            <v/>
          </cell>
          <cell r="BA2845" t="str">
            <v/>
          </cell>
          <cell r="BB2845" t="str">
            <v/>
          </cell>
          <cell r="BC2845" t="str">
            <v/>
          </cell>
        </row>
        <row r="2846">
          <cell r="AM2846" t="str">
            <v/>
          </cell>
          <cell r="AQ2846" t="str">
            <v/>
          </cell>
          <cell r="AT2846" t="str">
            <v/>
          </cell>
          <cell r="AW2846" t="str">
            <v/>
          </cell>
          <cell r="AZ2846" t="str">
            <v/>
          </cell>
          <cell r="BA2846" t="str">
            <v/>
          </cell>
          <cell r="BB2846" t="str">
            <v/>
          </cell>
          <cell r="BC2846" t="str">
            <v/>
          </cell>
        </row>
        <row r="2847">
          <cell r="AM2847" t="str">
            <v/>
          </cell>
          <cell r="AQ2847" t="str">
            <v/>
          </cell>
          <cell r="AT2847" t="str">
            <v/>
          </cell>
          <cell r="AW2847" t="str">
            <v/>
          </cell>
          <cell r="AZ2847" t="str">
            <v/>
          </cell>
          <cell r="BA2847" t="str">
            <v/>
          </cell>
          <cell r="BB2847" t="str">
            <v/>
          </cell>
          <cell r="BC2847" t="str">
            <v/>
          </cell>
        </row>
        <row r="2848">
          <cell r="AM2848" t="str">
            <v/>
          </cell>
          <cell r="AQ2848" t="str">
            <v/>
          </cell>
          <cell r="AT2848" t="str">
            <v/>
          </cell>
          <cell r="AW2848" t="str">
            <v/>
          </cell>
          <cell r="AZ2848" t="str">
            <v/>
          </cell>
          <cell r="BA2848" t="str">
            <v/>
          </cell>
          <cell r="BB2848" t="str">
            <v/>
          </cell>
          <cell r="BC2848" t="str">
            <v/>
          </cell>
        </row>
        <row r="2849">
          <cell r="AM2849" t="str">
            <v/>
          </cell>
          <cell r="AQ2849" t="str">
            <v/>
          </cell>
          <cell r="AT2849" t="str">
            <v/>
          </cell>
          <cell r="AW2849" t="str">
            <v/>
          </cell>
          <cell r="AZ2849" t="str">
            <v/>
          </cell>
          <cell r="BA2849" t="str">
            <v/>
          </cell>
          <cell r="BB2849" t="str">
            <v/>
          </cell>
          <cell r="BC2849" t="str">
            <v/>
          </cell>
        </row>
        <row r="2850">
          <cell r="AM2850" t="str">
            <v/>
          </cell>
          <cell r="AQ2850" t="str">
            <v/>
          </cell>
          <cell r="AT2850" t="str">
            <v/>
          </cell>
          <cell r="AW2850" t="str">
            <v/>
          </cell>
          <cell r="AZ2850" t="str">
            <v/>
          </cell>
          <cell r="BA2850" t="str">
            <v/>
          </cell>
          <cell r="BB2850" t="str">
            <v/>
          </cell>
          <cell r="BC2850" t="str">
            <v/>
          </cell>
        </row>
        <row r="2851">
          <cell r="AM2851" t="str">
            <v/>
          </cell>
          <cell r="AQ2851" t="str">
            <v/>
          </cell>
          <cell r="AT2851" t="str">
            <v/>
          </cell>
          <cell r="AW2851" t="str">
            <v/>
          </cell>
          <cell r="AZ2851" t="str">
            <v/>
          </cell>
          <cell r="BA2851" t="str">
            <v/>
          </cell>
          <cell r="BB2851" t="str">
            <v/>
          </cell>
          <cell r="BC2851" t="str">
            <v/>
          </cell>
        </row>
        <row r="2852">
          <cell r="AM2852" t="str">
            <v/>
          </cell>
          <cell r="AQ2852" t="str">
            <v/>
          </cell>
          <cell r="AT2852" t="str">
            <v/>
          </cell>
          <cell r="AW2852" t="str">
            <v/>
          </cell>
          <cell r="AZ2852" t="str">
            <v/>
          </cell>
          <cell r="BA2852" t="str">
            <v/>
          </cell>
          <cell r="BB2852" t="str">
            <v/>
          </cell>
          <cell r="BC2852" t="str">
            <v/>
          </cell>
        </row>
        <row r="2853">
          <cell r="AM2853" t="str">
            <v/>
          </cell>
          <cell r="AQ2853" t="str">
            <v/>
          </cell>
          <cell r="AT2853" t="str">
            <v/>
          </cell>
          <cell r="AW2853" t="str">
            <v/>
          </cell>
          <cell r="AZ2853" t="str">
            <v/>
          </cell>
          <cell r="BA2853" t="str">
            <v/>
          </cell>
          <cell r="BB2853" t="str">
            <v/>
          </cell>
          <cell r="BC2853" t="str">
            <v/>
          </cell>
        </row>
        <row r="2854">
          <cell r="AM2854" t="str">
            <v/>
          </cell>
          <cell r="AQ2854" t="str">
            <v/>
          </cell>
          <cell r="AT2854" t="str">
            <v/>
          </cell>
          <cell r="AW2854" t="str">
            <v/>
          </cell>
          <cell r="AZ2854" t="str">
            <v/>
          </cell>
          <cell r="BA2854" t="str">
            <v/>
          </cell>
          <cell r="BB2854" t="str">
            <v/>
          </cell>
          <cell r="BC2854" t="str">
            <v/>
          </cell>
        </row>
        <row r="2855">
          <cell r="AM2855" t="str">
            <v/>
          </cell>
          <cell r="AQ2855" t="str">
            <v/>
          </cell>
          <cell r="AT2855" t="str">
            <v/>
          </cell>
          <cell r="AW2855" t="str">
            <v/>
          </cell>
          <cell r="AZ2855" t="str">
            <v/>
          </cell>
          <cell r="BA2855" t="str">
            <v/>
          </cell>
          <cell r="BB2855" t="str">
            <v/>
          </cell>
          <cell r="BC2855" t="str">
            <v/>
          </cell>
        </row>
        <row r="2856">
          <cell r="AM2856" t="str">
            <v/>
          </cell>
          <cell r="AQ2856" t="str">
            <v/>
          </cell>
          <cell r="AT2856" t="str">
            <v/>
          </cell>
          <cell r="AW2856" t="str">
            <v/>
          </cell>
          <cell r="AZ2856" t="str">
            <v/>
          </cell>
          <cell r="BA2856" t="str">
            <v/>
          </cell>
          <cell r="BB2856" t="str">
            <v/>
          </cell>
          <cell r="BC2856" t="str">
            <v/>
          </cell>
        </row>
        <row r="2857">
          <cell r="AM2857" t="str">
            <v/>
          </cell>
          <cell r="AQ2857" t="str">
            <v/>
          </cell>
          <cell r="AT2857" t="str">
            <v/>
          </cell>
          <cell r="AW2857" t="str">
            <v/>
          </cell>
          <cell r="AZ2857" t="str">
            <v/>
          </cell>
          <cell r="BA2857" t="str">
            <v/>
          </cell>
          <cell r="BB2857" t="str">
            <v/>
          </cell>
          <cell r="BC2857" t="str">
            <v/>
          </cell>
        </row>
        <row r="2858">
          <cell r="AM2858" t="str">
            <v/>
          </cell>
          <cell r="AQ2858" t="str">
            <v/>
          </cell>
          <cell r="AT2858" t="str">
            <v/>
          </cell>
          <cell r="AW2858" t="str">
            <v/>
          </cell>
          <cell r="AZ2858" t="str">
            <v/>
          </cell>
          <cell r="BA2858" t="str">
            <v/>
          </cell>
          <cell r="BB2858" t="str">
            <v/>
          </cell>
          <cell r="BC2858" t="str">
            <v/>
          </cell>
        </row>
        <row r="2859">
          <cell r="AM2859" t="str">
            <v/>
          </cell>
          <cell r="AQ2859" t="str">
            <v/>
          </cell>
          <cell r="AT2859" t="str">
            <v/>
          </cell>
          <cell r="AW2859" t="str">
            <v/>
          </cell>
          <cell r="AZ2859" t="str">
            <v/>
          </cell>
          <cell r="BA2859" t="str">
            <v/>
          </cell>
          <cell r="BB2859" t="str">
            <v/>
          </cell>
          <cell r="BC2859" t="str">
            <v/>
          </cell>
        </row>
        <row r="2860">
          <cell r="AM2860" t="str">
            <v/>
          </cell>
          <cell r="AQ2860" t="str">
            <v/>
          </cell>
          <cell r="AT2860" t="str">
            <v/>
          </cell>
          <cell r="AW2860" t="str">
            <v/>
          </cell>
          <cell r="AZ2860" t="str">
            <v/>
          </cell>
          <cell r="BA2860" t="str">
            <v/>
          </cell>
          <cell r="BB2860" t="str">
            <v/>
          </cell>
          <cell r="BC2860" t="str">
            <v/>
          </cell>
        </row>
        <row r="2861">
          <cell r="AM2861" t="str">
            <v/>
          </cell>
          <cell r="AQ2861" t="str">
            <v/>
          </cell>
          <cell r="AT2861" t="str">
            <v/>
          </cell>
          <cell r="AW2861" t="str">
            <v/>
          </cell>
          <cell r="AZ2861" t="str">
            <v/>
          </cell>
          <cell r="BA2861" t="str">
            <v/>
          </cell>
          <cell r="BB2861" t="str">
            <v/>
          </cell>
          <cell r="BC2861" t="str">
            <v/>
          </cell>
        </row>
        <row r="2862">
          <cell r="AM2862" t="str">
            <v/>
          </cell>
          <cell r="AQ2862" t="str">
            <v/>
          </cell>
          <cell r="AT2862" t="str">
            <v/>
          </cell>
          <cell r="AW2862" t="str">
            <v/>
          </cell>
          <cell r="AZ2862" t="str">
            <v/>
          </cell>
          <cell r="BA2862" t="str">
            <v/>
          </cell>
          <cell r="BB2862" t="str">
            <v/>
          </cell>
          <cell r="BC2862" t="str">
            <v/>
          </cell>
        </row>
        <row r="2863">
          <cell r="AM2863" t="str">
            <v/>
          </cell>
          <cell r="AQ2863" t="str">
            <v/>
          </cell>
          <cell r="AT2863" t="str">
            <v/>
          </cell>
          <cell r="AW2863" t="str">
            <v/>
          </cell>
          <cell r="AZ2863" t="str">
            <v/>
          </cell>
          <cell r="BA2863" t="str">
            <v/>
          </cell>
          <cell r="BB2863" t="str">
            <v/>
          </cell>
          <cell r="BC2863" t="str">
            <v/>
          </cell>
        </row>
        <row r="2864">
          <cell r="AM2864" t="str">
            <v/>
          </cell>
          <cell r="AQ2864" t="str">
            <v/>
          </cell>
          <cell r="AT2864" t="str">
            <v/>
          </cell>
          <cell r="AW2864" t="str">
            <v/>
          </cell>
          <cell r="AZ2864" t="str">
            <v/>
          </cell>
          <cell r="BA2864" t="str">
            <v/>
          </cell>
          <cell r="BB2864" t="str">
            <v/>
          </cell>
          <cell r="BC2864" t="str">
            <v/>
          </cell>
        </row>
        <row r="2865">
          <cell r="AM2865" t="str">
            <v/>
          </cell>
          <cell r="AQ2865" t="str">
            <v/>
          </cell>
          <cell r="AT2865" t="str">
            <v/>
          </cell>
          <cell r="AW2865" t="str">
            <v/>
          </cell>
          <cell r="AZ2865" t="str">
            <v/>
          </cell>
          <cell r="BA2865" t="str">
            <v/>
          </cell>
          <cell r="BB2865" t="str">
            <v/>
          </cell>
          <cell r="BC2865" t="str">
            <v/>
          </cell>
        </row>
        <row r="2866">
          <cell r="AM2866" t="str">
            <v/>
          </cell>
          <cell r="AQ2866" t="str">
            <v/>
          </cell>
          <cell r="AT2866" t="str">
            <v/>
          </cell>
          <cell r="AW2866" t="str">
            <v/>
          </cell>
          <cell r="AZ2866" t="str">
            <v/>
          </cell>
          <cell r="BA2866" t="str">
            <v/>
          </cell>
          <cell r="BB2866" t="str">
            <v/>
          </cell>
          <cell r="BC2866" t="str">
            <v/>
          </cell>
        </row>
        <row r="2867">
          <cell r="AM2867" t="str">
            <v/>
          </cell>
          <cell r="AQ2867" t="str">
            <v/>
          </cell>
          <cell r="AT2867" t="str">
            <v/>
          </cell>
          <cell r="AW2867" t="str">
            <v/>
          </cell>
          <cell r="AZ2867" t="str">
            <v/>
          </cell>
          <cell r="BA2867" t="str">
            <v/>
          </cell>
          <cell r="BB2867" t="str">
            <v/>
          </cell>
          <cell r="BC2867" t="str">
            <v/>
          </cell>
        </row>
        <row r="2868">
          <cell r="AM2868" t="str">
            <v/>
          </cell>
          <cell r="AQ2868" t="str">
            <v/>
          </cell>
          <cell r="AT2868" t="str">
            <v/>
          </cell>
          <cell r="AW2868" t="str">
            <v/>
          </cell>
          <cell r="AZ2868" t="str">
            <v/>
          </cell>
          <cell r="BA2868" t="str">
            <v/>
          </cell>
          <cell r="BB2868" t="str">
            <v/>
          </cell>
          <cell r="BC2868" t="str">
            <v/>
          </cell>
        </row>
        <row r="2869">
          <cell r="AM2869" t="str">
            <v/>
          </cell>
          <cell r="AQ2869" t="str">
            <v/>
          </cell>
          <cell r="AT2869" t="str">
            <v/>
          </cell>
          <cell r="AW2869" t="str">
            <v/>
          </cell>
          <cell r="AZ2869" t="str">
            <v/>
          </cell>
          <cell r="BA2869" t="str">
            <v/>
          </cell>
          <cell r="BB2869" t="str">
            <v/>
          </cell>
          <cell r="BC2869" t="str">
            <v/>
          </cell>
        </row>
        <row r="2870">
          <cell r="AM2870" t="str">
            <v/>
          </cell>
          <cell r="AQ2870" t="str">
            <v/>
          </cell>
          <cell r="AT2870" t="str">
            <v/>
          </cell>
          <cell r="AW2870" t="str">
            <v/>
          </cell>
          <cell r="AZ2870" t="str">
            <v/>
          </cell>
          <cell r="BA2870" t="str">
            <v/>
          </cell>
          <cell r="BB2870" t="str">
            <v/>
          </cell>
          <cell r="BC2870" t="str">
            <v/>
          </cell>
        </row>
        <row r="2871">
          <cell r="AM2871" t="str">
            <v/>
          </cell>
          <cell r="AQ2871" t="str">
            <v/>
          </cell>
          <cell r="AT2871" t="str">
            <v/>
          </cell>
          <cell r="AW2871" t="str">
            <v/>
          </cell>
          <cell r="AZ2871" t="str">
            <v/>
          </cell>
          <cell r="BA2871" t="str">
            <v/>
          </cell>
          <cell r="BB2871" t="str">
            <v/>
          </cell>
          <cell r="BC2871" t="str">
            <v/>
          </cell>
        </row>
        <row r="2872">
          <cell r="AM2872" t="str">
            <v/>
          </cell>
          <cell r="AQ2872" t="str">
            <v/>
          </cell>
          <cell r="AT2872" t="str">
            <v/>
          </cell>
          <cell r="AW2872" t="str">
            <v/>
          </cell>
          <cell r="AZ2872" t="str">
            <v/>
          </cell>
          <cell r="BA2872" t="str">
            <v/>
          </cell>
          <cell r="BB2872" t="str">
            <v/>
          </cell>
          <cell r="BC2872" t="str">
            <v/>
          </cell>
        </row>
        <row r="2873">
          <cell r="AM2873" t="str">
            <v/>
          </cell>
          <cell r="AQ2873" t="str">
            <v/>
          </cell>
          <cell r="AT2873" t="str">
            <v/>
          </cell>
          <cell r="AW2873" t="str">
            <v/>
          </cell>
          <cell r="AZ2873" t="str">
            <v/>
          </cell>
          <cell r="BA2873" t="str">
            <v/>
          </cell>
          <cell r="BB2873" t="str">
            <v/>
          </cell>
          <cell r="BC2873" t="str">
            <v/>
          </cell>
        </row>
        <row r="2874">
          <cell r="AM2874" t="str">
            <v/>
          </cell>
          <cell r="AQ2874" t="str">
            <v/>
          </cell>
          <cell r="AT2874" t="str">
            <v/>
          </cell>
          <cell r="AW2874" t="str">
            <v/>
          </cell>
          <cell r="AZ2874" t="str">
            <v/>
          </cell>
          <cell r="BA2874" t="str">
            <v/>
          </cell>
          <cell r="BB2874" t="str">
            <v/>
          </cell>
          <cell r="BC2874" t="str">
            <v/>
          </cell>
        </row>
        <row r="2875">
          <cell r="AM2875" t="str">
            <v/>
          </cell>
          <cell r="AQ2875" t="str">
            <v/>
          </cell>
          <cell r="AT2875" t="str">
            <v/>
          </cell>
          <cell r="AW2875" t="str">
            <v/>
          </cell>
          <cell r="AZ2875" t="str">
            <v/>
          </cell>
          <cell r="BA2875" t="str">
            <v/>
          </cell>
          <cell r="BB2875" t="str">
            <v/>
          </cell>
          <cell r="BC2875" t="str">
            <v/>
          </cell>
        </row>
        <row r="2876">
          <cell r="AM2876" t="str">
            <v/>
          </cell>
          <cell r="AQ2876" t="str">
            <v/>
          </cell>
          <cell r="AT2876" t="str">
            <v/>
          </cell>
          <cell r="AW2876" t="str">
            <v/>
          </cell>
          <cell r="AZ2876" t="str">
            <v/>
          </cell>
          <cell r="BA2876" t="str">
            <v/>
          </cell>
          <cell r="BB2876" t="str">
            <v/>
          </cell>
          <cell r="BC2876" t="str">
            <v/>
          </cell>
        </row>
        <row r="2877">
          <cell r="AM2877" t="str">
            <v/>
          </cell>
          <cell r="AQ2877" t="str">
            <v/>
          </cell>
          <cell r="AT2877" t="str">
            <v/>
          </cell>
          <cell r="AW2877" t="str">
            <v/>
          </cell>
          <cell r="AZ2877" t="str">
            <v/>
          </cell>
          <cell r="BA2877" t="str">
            <v/>
          </cell>
          <cell r="BB2877" t="str">
            <v/>
          </cell>
          <cell r="BC2877" t="str">
            <v/>
          </cell>
        </row>
        <row r="2878">
          <cell r="AM2878" t="str">
            <v/>
          </cell>
          <cell r="AQ2878" t="str">
            <v/>
          </cell>
          <cell r="AT2878" t="str">
            <v/>
          </cell>
          <cell r="AW2878" t="str">
            <v/>
          </cell>
          <cell r="AZ2878" t="str">
            <v/>
          </cell>
          <cell r="BA2878" t="str">
            <v/>
          </cell>
          <cell r="BB2878" t="str">
            <v/>
          </cell>
          <cell r="BC2878" t="str">
            <v/>
          </cell>
        </row>
        <row r="2879">
          <cell r="AM2879" t="str">
            <v/>
          </cell>
          <cell r="AQ2879" t="str">
            <v/>
          </cell>
          <cell r="AT2879" t="str">
            <v/>
          </cell>
          <cell r="AW2879" t="str">
            <v/>
          </cell>
          <cell r="AZ2879" t="str">
            <v/>
          </cell>
          <cell r="BA2879" t="str">
            <v/>
          </cell>
          <cell r="BB2879" t="str">
            <v/>
          </cell>
          <cell r="BC2879" t="str">
            <v/>
          </cell>
        </row>
        <row r="2880">
          <cell r="AM2880" t="str">
            <v/>
          </cell>
          <cell r="AQ2880" t="str">
            <v/>
          </cell>
          <cell r="AT2880" t="str">
            <v/>
          </cell>
          <cell r="AW2880" t="str">
            <v/>
          </cell>
          <cell r="AZ2880" t="str">
            <v/>
          </cell>
          <cell r="BA2880" t="str">
            <v/>
          </cell>
          <cell r="BB2880" t="str">
            <v/>
          </cell>
          <cell r="BC2880" t="str">
            <v/>
          </cell>
        </row>
        <row r="2881">
          <cell r="AM2881" t="str">
            <v/>
          </cell>
          <cell r="AQ2881">
            <v>3</v>
          </cell>
          <cell r="AT2881" t="str">
            <v/>
          </cell>
          <cell r="AW2881" t="str">
            <v/>
          </cell>
          <cell r="AZ2881" t="str">
            <v/>
          </cell>
          <cell r="BA2881" t="str">
            <v/>
          </cell>
          <cell r="BB2881" t="str">
            <v/>
          </cell>
          <cell r="BC2881" t="str">
            <v/>
          </cell>
        </row>
        <row r="2882">
          <cell r="AM2882">
            <v>3798901.26</v>
          </cell>
          <cell r="AQ2882">
            <v>3</v>
          </cell>
          <cell r="AT2882" t="str">
            <v>СМР</v>
          </cell>
          <cell r="AW2882">
            <v>40409</v>
          </cell>
          <cell r="AZ2882" t="str">
            <v>7.2010</v>
          </cell>
          <cell r="BA2882" t="str">
            <v>8.2010</v>
          </cell>
          <cell r="BB2882" t="str">
            <v/>
          </cell>
          <cell r="BC2882" t="str">
            <v>3.2010</v>
          </cell>
        </row>
        <row r="2883">
          <cell r="AM2883" t="str">
            <v/>
          </cell>
          <cell r="AQ2883" t="str">
            <v/>
          </cell>
          <cell r="AT2883" t="str">
            <v/>
          </cell>
          <cell r="AW2883" t="str">
            <v/>
          </cell>
          <cell r="AZ2883" t="str">
            <v/>
          </cell>
          <cell r="BA2883" t="str">
            <v/>
          </cell>
          <cell r="BB2883" t="str">
            <v/>
          </cell>
          <cell r="BC2883" t="str">
            <v/>
          </cell>
        </row>
        <row r="2884">
          <cell r="AM2884" t="str">
            <v/>
          </cell>
          <cell r="AQ2884" t="str">
            <v/>
          </cell>
          <cell r="AT2884" t="str">
            <v/>
          </cell>
          <cell r="AW2884" t="str">
            <v/>
          </cell>
          <cell r="AZ2884" t="str">
            <v/>
          </cell>
          <cell r="BA2884" t="str">
            <v/>
          </cell>
          <cell r="BB2884" t="str">
            <v/>
          </cell>
          <cell r="BC2884" t="str">
            <v/>
          </cell>
        </row>
        <row r="2885">
          <cell r="AM2885" t="str">
            <v/>
          </cell>
          <cell r="AQ2885">
            <v>3</v>
          </cell>
          <cell r="AT2885" t="str">
            <v>СМР</v>
          </cell>
          <cell r="AW2885" t="str">
            <v/>
          </cell>
          <cell r="AZ2885" t="str">
            <v/>
          </cell>
          <cell r="BA2885" t="str">
            <v/>
          </cell>
          <cell r="BB2885" t="str">
            <v/>
          </cell>
          <cell r="BC2885" t="str">
            <v/>
          </cell>
        </row>
        <row r="2886">
          <cell r="AM2886" t="str">
            <v/>
          </cell>
          <cell r="AQ2886" t="str">
            <v/>
          </cell>
          <cell r="AT2886" t="str">
            <v/>
          </cell>
          <cell r="AW2886" t="str">
            <v/>
          </cell>
          <cell r="AZ2886" t="str">
            <v/>
          </cell>
          <cell r="BA2886" t="str">
            <v/>
          </cell>
          <cell r="BB2886" t="str">
            <v/>
          </cell>
          <cell r="BC2886" t="str">
            <v/>
          </cell>
        </row>
        <row r="2887">
          <cell r="AM2887" t="str">
            <v/>
          </cell>
          <cell r="AQ2887" t="str">
            <v/>
          </cell>
          <cell r="AT2887" t="str">
            <v/>
          </cell>
          <cell r="AW2887" t="str">
            <v/>
          </cell>
          <cell r="AZ2887" t="str">
            <v/>
          </cell>
          <cell r="BA2887" t="str">
            <v/>
          </cell>
          <cell r="BB2887" t="str">
            <v/>
          </cell>
          <cell r="BC2887" t="str">
            <v/>
          </cell>
        </row>
        <row r="2888">
          <cell r="AM2888" t="str">
            <v/>
          </cell>
          <cell r="AQ2888" t="str">
            <v/>
          </cell>
          <cell r="AT2888" t="str">
            <v/>
          </cell>
          <cell r="AW2888" t="str">
            <v/>
          </cell>
          <cell r="AZ2888" t="str">
            <v/>
          </cell>
          <cell r="BA2888" t="str">
            <v/>
          </cell>
          <cell r="BB2888" t="str">
            <v/>
          </cell>
          <cell r="BC2888" t="str">
            <v/>
          </cell>
        </row>
        <row r="2889">
          <cell r="AM2889" t="str">
            <v/>
          </cell>
          <cell r="AQ2889">
            <v>3</v>
          </cell>
          <cell r="AT2889" t="str">
            <v>СМР</v>
          </cell>
          <cell r="AW2889" t="str">
            <v/>
          </cell>
          <cell r="AZ2889" t="str">
            <v/>
          </cell>
          <cell r="BA2889" t="str">
            <v/>
          </cell>
          <cell r="BB2889" t="str">
            <v/>
          </cell>
          <cell r="BC2889" t="str">
            <v/>
          </cell>
        </row>
        <row r="2890">
          <cell r="AM2890" t="str">
            <v/>
          </cell>
          <cell r="AQ2890" t="str">
            <v/>
          </cell>
          <cell r="AT2890" t="str">
            <v/>
          </cell>
          <cell r="AW2890" t="str">
            <v/>
          </cell>
          <cell r="AZ2890" t="str">
            <v/>
          </cell>
          <cell r="BA2890" t="str">
            <v/>
          </cell>
          <cell r="BB2890" t="str">
            <v/>
          </cell>
          <cell r="BC2890" t="str">
            <v/>
          </cell>
        </row>
        <row r="2891">
          <cell r="AM2891" t="str">
            <v/>
          </cell>
          <cell r="AQ2891" t="str">
            <v/>
          </cell>
          <cell r="AT2891" t="str">
            <v/>
          </cell>
          <cell r="AW2891" t="str">
            <v/>
          </cell>
          <cell r="AZ2891" t="str">
            <v/>
          </cell>
          <cell r="BA2891" t="str">
            <v/>
          </cell>
          <cell r="BB2891" t="str">
            <v/>
          </cell>
          <cell r="BC2891" t="str">
            <v/>
          </cell>
        </row>
        <row r="2892">
          <cell r="AM2892" t="str">
            <v/>
          </cell>
          <cell r="AQ2892" t="str">
            <v/>
          </cell>
          <cell r="AT2892" t="str">
            <v/>
          </cell>
          <cell r="AW2892" t="str">
            <v/>
          </cell>
          <cell r="AZ2892" t="str">
            <v/>
          </cell>
          <cell r="BA2892" t="str">
            <v/>
          </cell>
          <cell r="BB2892" t="str">
            <v/>
          </cell>
          <cell r="BC2892" t="str">
            <v/>
          </cell>
        </row>
        <row r="2893">
          <cell r="AM2893" t="str">
            <v/>
          </cell>
          <cell r="AQ2893" t="str">
            <v/>
          </cell>
          <cell r="AT2893" t="str">
            <v/>
          </cell>
          <cell r="AW2893" t="str">
            <v/>
          </cell>
          <cell r="AZ2893" t="str">
            <v/>
          </cell>
          <cell r="BA2893" t="str">
            <v/>
          </cell>
          <cell r="BB2893" t="str">
            <v/>
          </cell>
          <cell r="BC2893" t="str">
            <v/>
          </cell>
        </row>
        <row r="2894">
          <cell r="AM2894">
            <v>296233.21999999997</v>
          </cell>
          <cell r="AQ2894">
            <v>3</v>
          </cell>
          <cell r="AT2894" t="str">
            <v>СМР</v>
          </cell>
          <cell r="AW2894">
            <v>40681</v>
          </cell>
          <cell r="AZ2894" t="str">
            <v>4.2011</v>
          </cell>
          <cell r="BA2894" t="str">
            <v>5.2011</v>
          </cell>
          <cell r="BB2894" t="str">
            <v>5.2011</v>
          </cell>
          <cell r="BC2894" t="str">
            <v>2.2011</v>
          </cell>
        </row>
        <row r="2895">
          <cell r="AM2895" t="str">
            <v/>
          </cell>
          <cell r="AQ2895" t="str">
            <v/>
          </cell>
          <cell r="AT2895" t="str">
            <v/>
          </cell>
          <cell r="AW2895" t="str">
            <v/>
          </cell>
          <cell r="AZ2895" t="str">
            <v/>
          </cell>
          <cell r="BA2895" t="str">
            <v/>
          </cell>
          <cell r="BB2895" t="str">
            <v/>
          </cell>
          <cell r="BC2895" t="str">
            <v/>
          </cell>
        </row>
        <row r="2896">
          <cell r="AM2896">
            <v>524059.28</v>
          </cell>
          <cell r="AQ2896">
            <v>3</v>
          </cell>
          <cell r="AT2896" t="str">
            <v>СМР</v>
          </cell>
          <cell r="AW2896">
            <v>40633</v>
          </cell>
          <cell r="AZ2896" t="str">
            <v>3.2011</v>
          </cell>
          <cell r="BA2896" t="str">
            <v>3.2011</v>
          </cell>
          <cell r="BB2896" t="str">
            <v>4.2011</v>
          </cell>
          <cell r="BC2896" t="str">
            <v>1.2011</v>
          </cell>
        </row>
        <row r="2897">
          <cell r="AM2897" t="str">
            <v/>
          </cell>
          <cell r="AQ2897" t="str">
            <v/>
          </cell>
          <cell r="AT2897" t="str">
            <v/>
          </cell>
          <cell r="AW2897" t="str">
            <v/>
          </cell>
          <cell r="AZ2897" t="str">
            <v/>
          </cell>
          <cell r="BA2897" t="str">
            <v/>
          </cell>
          <cell r="BB2897" t="str">
            <v/>
          </cell>
          <cell r="BC2897" t="str">
            <v/>
          </cell>
        </row>
        <row r="2898">
          <cell r="AM2898" t="str">
            <v/>
          </cell>
          <cell r="AQ2898" t="str">
            <v/>
          </cell>
          <cell r="AT2898" t="str">
            <v/>
          </cell>
          <cell r="AW2898" t="str">
            <v/>
          </cell>
          <cell r="AZ2898" t="str">
            <v/>
          </cell>
          <cell r="BA2898" t="str">
            <v/>
          </cell>
          <cell r="BB2898" t="str">
            <v/>
          </cell>
          <cell r="BC2898" t="str">
            <v/>
          </cell>
        </row>
        <row r="2899">
          <cell r="AM2899">
            <v>70664.61</v>
          </cell>
          <cell r="AQ2899">
            <v>3</v>
          </cell>
          <cell r="AT2899" t="str">
            <v>СМР</v>
          </cell>
          <cell r="AW2899">
            <v>40409</v>
          </cell>
          <cell r="AZ2899" t="str">
            <v>7.2010</v>
          </cell>
          <cell r="BA2899" t="str">
            <v>8.2010</v>
          </cell>
          <cell r="BB2899" t="str">
            <v/>
          </cell>
          <cell r="BC2899" t="str">
            <v>3.2010</v>
          </cell>
        </row>
        <row r="2900">
          <cell r="AM2900" t="str">
            <v/>
          </cell>
          <cell r="AQ2900" t="str">
            <v/>
          </cell>
          <cell r="AT2900" t="str">
            <v/>
          </cell>
          <cell r="AW2900" t="str">
            <v/>
          </cell>
          <cell r="AZ2900" t="str">
            <v/>
          </cell>
          <cell r="BA2900" t="str">
            <v/>
          </cell>
          <cell r="BB2900" t="str">
            <v/>
          </cell>
          <cell r="BC2900" t="str">
            <v/>
          </cell>
        </row>
        <row r="2901">
          <cell r="AM2901">
            <v>19648371.23</v>
          </cell>
          <cell r="AQ2901">
            <v>6</v>
          </cell>
          <cell r="AT2901" t="str">
            <v>СМР</v>
          </cell>
          <cell r="AW2901">
            <v>40540</v>
          </cell>
          <cell r="AZ2901" t="str">
            <v>12.2010</v>
          </cell>
          <cell r="BA2901" t="str">
            <v>12.2010</v>
          </cell>
          <cell r="BB2901" t="str">
            <v/>
          </cell>
          <cell r="BC2901" t="str">
            <v>4.2010</v>
          </cell>
        </row>
        <row r="2902">
          <cell r="AM2902">
            <v>5192273.29</v>
          </cell>
          <cell r="AQ2902">
            <v>6</v>
          </cell>
          <cell r="AT2902" t="str">
            <v>СМР</v>
          </cell>
          <cell r="AW2902" t="str">
            <v>не принят</v>
          </cell>
          <cell r="AZ2902" t="e">
            <v>#VALUE!</v>
          </cell>
          <cell r="BA2902" t="e">
            <v>#VALUE!</v>
          </cell>
          <cell r="BB2902" t="str">
            <v/>
          </cell>
          <cell r="BC2902" t="e">
            <v>#VALUE!</v>
          </cell>
        </row>
        <row r="2903">
          <cell r="AM2903" t="str">
            <v/>
          </cell>
          <cell r="AQ2903" t="str">
            <v/>
          </cell>
          <cell r="AT2903" t="str">
            <v/>
          </cell>
          <cell r="AW2903" t="str">
            <v/>
          </cell>
          <cell r="AZ2903" t="str">
            <v/>
          </cell>
          <cell r="BA2903" t="str">
            <v/>
          </cell>
          <cell r="BB2903" t="str">
            <v/>
          </cell>
          <cell r="BC2903" t="str">
            <v/>
          </cell>
        </row>
        <row r="2904">
          <cell r="AM2904" t="str">
            <v/>
          </cell>
          <cell r="AQ2904">
            <v>3</v>
          </cell>
          <cell r="AT2904" t="str">
            <v/>
          </cell>
          <cell r="AW2904" t="str">
            <v/>
          </cell>
          <cell r="AZ2904" t="str">
            <v/>
          </cell>
          <cell r="BA2904" t="str">
            <v/>
          </cell>
          <cell r="BB2904" t="str">
            <v/>
          </cell>
          <cell r="BC2904" t="str">
            <v/>
          </cell>
        </row>
        <row r="2905">
          <cell r="AQ2905" t="str">
            <v/>
          </cell>
          <cell r="AZ2905" t="str">
            <v/>
          </cell>
          <cell r="BA2905" t="str">
            <v/>
          </cell>
          <cell r="BB2905" t="str">
            <v/>
          </cell>
          <cell r="BC2905" t="str">
            <v/>
          </cell>
        </row>
        <row r="2906">
          <cell r="AQ2906" t="str">
            <v/>
          </cell>
          <cell r="AZ2906" t="str">
            <v/>
          </cell>
          <cell r="BA2906" t="str">
            <v/>
          </cell>
          <cell r="BB2906" t="str">
            <v/>
          </cell>
          <cell r="BC2906" t="str">
            <v/>
          </cell>
        </row>
        <row r="2907">
          <cell r="AM2907" t="str">
            <v/>
          </cell>
          <cell r="AQ2907" t="str">
            <v/>
          </cell>
          <cell r="AT2907" t="str">
            <v/>
          </cell>
          <cell r="AW2907" t="str">
            <v/>
          </cell>
          <cell r="AZ2907" t="str">
            <v/>
          </cell>
          <cell r="BA2907" t="str">
            <v/>
          </cell>
          <cell r="BB2907" t="str">
            <v/>
          </cell>
          <cell r="BC2907" t="str">
            <v/>
          </cell>
        </row>
        <row r="2908">
          <cell r="AM2908" t="str">
            <v/>
          </cell>
          <cell r="AQ2908" t="str">
            <v/>
          </cell>
          <cell r="AT2908" t="str">
            <v/>
          </cell>
          <cell r="AW2908" t="str">
            <v/>
          </cell>
          <cell r="AZ2908" t="str">
            <v/>
          </cell>
          <cell r="BA2908" t="str">
            <v/>
          </cell>
          <cell r="BB2908" t="str">
            <v/>
          </cell>
          <cell r="BC2908" t="str">
            <v/>
          </cell>
        </row>
        <row r="2909">
          <cell r="AM2909">
            <v>2394918.19</v>
          </cell>
          <cell r="AQ2909">
            <v>3</v>
          </cell>
          <cell r="AT2909" t="str">
            <v>СМР</v>
          </cell>
          <cell r="AW2909">
            <v>40540</v>
          </cell>
          <cell r="AZ2909" t="str">
            <v>12.2010</v>
          </cell>
          <cell r="BA2909" t="str">
            <v>12.2010</v>
          </cell>
          <cell r="BB2909" t="str">
            <v/>
          </cell>
          <cell r="BC2909" t="str">
            <v>4.2010</v>
          </cell>
        </row>
        <row r="2910">
          <cell r="AM2910">
            <v>707776.29</v>
          </cell>
          <cell r="AQ2910">
            <v>12</v>
          </cell>
          <cell r="AT2910" t="str">
            <v>СМР</v>
          </cell>
          <cell r="AW2910" t="str">
            <v>не принят</v>
          </cell>
          <cell r="AZ2910" t="e">
            <v>#VALUE!</v>
          </cell>
          <cell r="BA2910" t="e">
            <v>#VALUE!</v>
          </cell>
          <cell r="BB2910" t="str">
            <v/>
          </cell>
          <cell r="BC2910" t="e">
            <v>#VALUE!</v>
          </cell>
        </row>
        <row r="2911">
          <cell r="AM2911">
            <v>3988118.72</v>
          </cell>
          <cell r="AQ2911">
            <v>12</v>
          </cell>
          <cell r="AT2911" t="str">
            <v>СМР</v>
          </cell>
          <cell r="AW2911">
            <v>40688</v>
          </cell>
          <cell r="AZ2911" t="str">
            <v>5.2011</v>
          </cell>
          <cell r="BA2911" t="str">
            <v>5.2011</v>
          </cell>
          <cell r="BB2911" t="str">
            <v>6.2011</v>
          </cell>
          <cell r="BC2911" t="str">
            <v>2.2011</v>
          </cell>
        </row>
        <row r="2912">
          <cell r="AM2912" t="str">
            <v/>
          </cell>
          <cell r="AQ2912" t="str">
            <v/>
          </cell>
          <cell r="AT2912" t="str">
            <v/>
          </cell>
          <cell r="AW2912" t="str">
            <v/>
          </cell>
          <cell r="AZ2912" t="str">
            <v/>
          </cell>
          <cell r="BA2912" t="str">
            <v/>
          </cell>
          <cell r="BB2912" t="str">
            <v/>
          </cell>
          <cell r="BC2912" t="str">
            <v/>
          </cell>
        </row>
        <row r="2913">
          <cell r="AM2913" t="str">
            <v/>
          </cell>
          <cell r="AQ2913" t="str">
            <v/>
          </cell>
          <cell r="AT2913" t="str">
            <v/>
          </cell>
          <cell r="AW2913" t="str">
            <v/>
          </cell>
          <cell r="AZ2913" t="str">
            <v/>
          </cell>
          <cell r="BA2913" t="str">
            <v/>
          </cell>
          <cell r="BB2913" t="str">
            <v/>
          </cell>
          <cell r="BC2913" t="str">
            <v/>
          </cell>
        </row>
        <row r="2914">
          <cell r="AM2914" t="str">
            <v/>
          </cell>
          <cell r="AQ2914" t="str">
            <v/>
          </cell>
          <cell r="AT2914" t="str">
            <v/>
          </cell>
          <cell r="AW2914" t="str">
            <v/>
          </cell>
          <cell r="AZ2914" t="str">
            <v/>
          </cell>
          <cell r="BA2914" t="str">
            <v/>
          </cell>
          <cell r="BB2914" t="str">
            <v/>
          </cell>
          <cell r="BC2914" t="str">
            <v/>
          </cell>
        </row>
        <row r="2915">
          <cell r="AM2915">
            <v>983840.83</v>
          </cell>
          <cell r="AQ2915">
            <v>12</v>
          </cell>
          <cell r="AT2915" t="str">
            <v>СМР</v>
          </cell>
          <cell r="AW2915" t="str">
            <v>не принят</v>
          </cell>
          <cell r="AZ2915" t="e">
            <v>#VALUE!</v>
          </cell>
          <cell r="BA2915" t="e">
            <v>#VALUE!</v>
          </cell>
          <cell r="BB2915" t="str">
            <v/>
          </cell>
          <cell r="BC2915" t="e">
            <v>#VALUE!</v>
          </cell>
        </row>
        <row r="2916">
          <cell r="AM2916" t="str">
            <v/>
          </cell>
          <cell r="AQ2916">
            <v>14</v>
          </cell>
          <cell r="AT2916" t="str">
            <v>СМР</v>
          </cell>
          <cell r="AW2916" t="str">
            <v/>
          </cell>
          <cell r="AZ2916" t="str">
            <v/>
          </cell>
          <cell r="BA2916" t="str">
            <v/>
          </cell>
          <cell r="BB2916" t="str">
            <v/>
          </cell>
          <cell r="BC2916" t="str">
            <v/>
          </cell>
        </row>
        <row r="2917">
          <cell r="AM2917" t="str">
            <v/>
          </cell>
          <cell r="AQ2917">
            <v>14</v>
          </cell>
          <cell r="AT2917" t="str">
            <v>СМР</v>
          </cell>
          <cell r="AW2917" t="str">
            <v/>
          </cell>
          <cell r="AZ2917" t="str">
            <v/>
          </cell>
          <cell r="BA2917" t="str">
            <v/>
          </cell>
          <cell r="BB2917" t="str">
            <v/>
          </cell>
          <cell r="BC2917" t="str">
            <v/>
          </cell>
        </row>
        <row r="2918">
          <cell r="AM2918" t="str">
            <v/>
          </cell>
          <cell r="AQ2918" t="str">
            <v/>
          </cell>
          <cell r="AT2918" t="str">
            <v/>
          </cell>
          <cell r="AW2918" t="str">
            <v/>
          </cell>
          <cell r="AZ2918" t="str">
            <v/>
          </cell>
          <cell r="BA2918" t="str">
            <v/>
          </cell>
          <cell r="BB2918" t="str">
            <v/>
          </cell>
          <cell r="BC2918" t="str">
            <v/>
          </cell>
        </row>
        <row r="2919">
          <cell r="AM2919" t="str">
            <v/>
          </cell>
          <cell r="AQ2919">
            <v>6</v>
          </cell>
          <cell r="AT2919" t="str">
            <v/>
          </cell>
          <cell r="AW2919" t="str">
            <v/>
          </cell>
          <cell r="AZ2919" t="str">
            <v/>
          </cell>
          <cell r="BA2919" t="str">
            <v/>
          </cell>
          <cell r="BB2919" t="str">
            <v/>
          </cell>
          <cell r="BC2919" t="str">
            <v/>
          </cell>
        </row>
        <row r="2920">
          <cell r="AM2920" t="str">
            <v/>
          </cell>
          <cell r="AQ2920" t="str">
            <v/>
          </cell>
          <cell r="AT2920" t="str">
            <v/>
          </cell>
          <cell r="AW2920" t="str">
            <v/>
          </cell>
          <cell r="AZ2920" t="str">
            <v/>
          </cell>
          <cell r="BA2920" t="str">
            <v/>
          </cell>
          <cell r="BB2920" t="str">
            <v/>
          </cell>
          <cell r="BC2920" t="str">
            <v/>
          </cell>
        </row>
        <row r="2921">
          <cell r="AM2921" t="str">
            <v/>
          </cell>
          <cell r="AQ2921" t="str">
            <v/>
          </cell>
          <cell r="AT2921" t="str">
            <v/>
          </cell>
          <cell r="AW2921" t="str">
            <v/>
          </cell>
          <cell r="AZ2921" t="str">
            <v/>
          </cell>
          <cell r="BA2921" t="str">
            <v/>
          </cell>
          <cell r="BB2921" t="str">
            <v/>
          </cell>
          <cell r="BC2921" t="str">
            <v/>
          </cell>
        </row>
        <row r="2922">
          <cell r="AM2922" t="str">
            <v/>
          </cell>
          <cell r="AQ2922" t="str">
            <v/>
          </cell>
          <cell r="AT2922" t="str">
            <v/>
          </cell>
          <cell r="AW2922" t="str">
            <v/>
          </cell>
          <cell r="AZ2922" t="str">
            <v/>
          </cell>
          <cell r="BA2922" t="str">
            <v/>
          </cell>
          <cell r="BB2922" t="str">
            <v/>
          </cell>
          <cell r="BC2922" t="str">
            <v/>
          </cell>
        </row>
        <row r="2923">
          <cell r="AM2923" t="str">
            <v/>
          </cell>
          <cell r="AQ2923">
            <v>3</v>
          </cell>
          <cell r="AT2923" t="str">
            <v>СМР</v>
          </cell>
          <cell r="AW2923" t="str">
            <v/>
          </cell>
          <cell r="AZ2923" t="str">
            <v/>
          </cell>
          <cell r="BA2923" t="str">
            <v/>
          </cell>
          <cell r="BB2923" t="str">
            <v/>
          </cell>
          <cell r="BC2923" t="str">
            <v/>
          </cell>
        </row>
        <row r="2924">
          <cell r="AM2924" t="str">
            <v/>
          </cell>
          <cell r="AQ2924" t="str">
            <v/>
          </cell>
          <cell r="AT2924" t="str">
            <v/>
          </cell>
          <cell r="AW2924" t="str">
            <v/>
          </cell>
          <cell r="AZ2924" t="str">
            <v/>
          </cell>
          <cell r="BA2924" t="str">
            <v/>
          </cell>
          <cell r="BB2924" t="str">
            <v/>
          </cell>
          <cell r="BC2924" t="str">
            <v/>
          </cell>
        </row>
        <row r="2925">
          <cell r="AM2925" t="str">
            <v/>
          </cell>
          <cell r="AQ2925">
            <v>13</v>
          </cell>
          <cell r="AT2925" t="str">
            <v>СМР</v>
          </cell>
          <cell r="AW2925" t="str">
            <v/>
          </cell>
          <cell r="AZ2925" t="str">
            <v/>
          </cell>
          <cell r="BA2925" t="str">
            <v/>
          </cell>
          <cell r="BB2925" t="str">
            <v/>
          </cell>
          <cell r="BC2925" t="str">
            <v/>
          </cell>
        </row>
        <row r="2926">
          <cell r="AM2926" t="str">
            <v/>
          </cell>
          <cell r="AQ2926" t="str">
            <v/>
          </cell>
          <cell r="AT2926" t="str">
            <v/>
          </cell>
          <cell r="AW2926" t="str">
            <v/>
          </cell>
          <cell r="AZ2926" t="str">
            <v/>
          </cell>
          <cell r="BA2926" t="str">
            <v/>
          </cell>
          <cell r="BB2926" t="str">
            <v/>
          </cell>
          <cell r="BC2926" t="str">
            <v/>
          </cell>
        </row>
        <row r="2927">
          <cell r="AQ2927" t="str">
            <v/>
          </cell>
          <cell r="AZ2927" t="str">
            <v/>
          </cell>
          <cell r="BA2927" t="str">
            <v/>
          </cell>
          <cell r="BB2927" t="str">
            <v/>
          </cell>
          <cell r="BC2927" t="str">
            <v/>
          </cell>
        </row>
        <row r="2928">
          <cell r="AQ2928" t="str">
            <v/>
          </cell>
          <cell r="AZ2928" t="str">
            <v/>
          </cell>
          <cell r="BA2928" t="str">
            <v/>
          </cell>
          <cell r="BB2928" t="str">
            <v/>
          </cell>
          <cell r="BC2928" t="str">
            <v/>
          </cell>
        </row>
        <row r="2929">
          <cell r="AM2929" t="str">
            <v/>
          </cell>
          <cell r="AQ2929">
            <v>3</v>
          </cell>
          <cell r="AT2929" t="str">
            <v/>
          </cell>
          <cell r="AW2929" t="str">
            <v/>
          </cell>
          <cell r="AZ2929" t="str">
            <v/>
          </cell>
          <cell r="BA2929" t="str">
            <v/>
          </cell>
          <cell r="BB2929" t="str">
            <v/>
          </cell>
          <cell r="BC2929" t="str">
            <v/>
          </cell>
        </row>
        <row r="2930">
          <cell r="AQ2930" t="str">
            <v/>
          </cell>
          <cell r="AZ2930" t="str">
            <v/>
          </cell>
          <cell r="BA2930" t="str">
            <v/>
          </cell>
          <cell r="BB2930" t="str">
            <v/>
          </cell>
          <cell r="BC2930" t="str">
            <v/>
          </cell>
        </row>
        <row r="2931">
          <cell r="AQ2931" t="str">
            <v/>
          </cell>
          <cell r="AZ2931" t="str">
            <v/>
          </cell>
          <cell r="BA2931" t="str">
            <v/>
          </cell>
          <cell r="BB2931" t="str">
            <v/>
          </cell>
          <cell r="BC2931" t="str">
            <v/>
          </cell>
        </row>
        <row r="2932">
          <cell r="AQ2932" t="str">
            <v/>
          </cell>
          <cell r="AZ2932" t="str">
            <v/>
          </cell>
          <cell r="BA2932" t="str">
            <v/>
          </cell>
          <cell r="BB2932" t="str">
            <v/>
          </cell>
          <cell r="BC2932" t="str">
            <v/>
          </cell>
        </row>
        <row r="2933">
          <cell r="AQ2933" t="str">
            <v/>
          </cell>
          <cell r="AZ2933" t="str">
            <v/>
          </cell>
          <cell r="BA2933" t="str">
            <v/>
          </cell>
          <cell r="BB2933" t="str">
            <v/>
          </cell>
          <cell r="BC2933" t="str">
            <v/>
          </cell>
        </row>
        <row r="2934">
          <cell r="AM2934" t="str">
            <v/>
          </cell>
          <cell r="AQ2934">
            <v>4</v>
          </cell>
          <cell r="AT2934" t="str">
            <v/>
          </cell>
          <cell r="AW2934" t="str">
            <v/>
          </cell>
          <cell r="AZ2934" t="str">
            <v/>
          </cell>
          <cell r="BA2934" t="str">
            <v/>
          </cell>
          <cell r="BB2934" t="str">
            <v/>
          </cell>
          <cell r="BC2934" t="str">
            <v/>
          </cell>
        </row>
        <row r="2935">
          <cell r="AQ2935" t="str">
            <v/>
          </cell>
          <cell r="AZ2935" t="str">
            <v/>
          </cell>
          <cell r="BA2935" t="str">
            <v/>
          </cell>
          <cell r="BB2935" t="str">
            <v/>
          </cell>
          <cell r="BC2935" t="str">
            <v/>
          </cell>
        </row>
        <row r="2936">
          <cell r="AM2936" t="str">
            <v/>
          </cell>
          <cell r="AQ2936" t="str">
            <v/>
          </cell>
          <cell r="AT2936" t="str">
            <v/>
          </cell>
          <cell r="AW2936" t="str">
            <v/>
          </cell>
          <cell r="AZ2936" t="str">
            <v/>
          </cell>
          <cell r="BA2936" t="str">
            <v/>
          </cell>
          <cell r="BB2936" t="str">
            <v/>
          </cell>
          <cell r="BC2936" t="str">
            <v/>
          </cell>
        </row>
        <row r="2937">
          <cell r="AM2937" t="str">
            <v/>
          </cell>
          <cell r="AQ2937" t="str">
            <v/>
          </cell>
          <cell r="AT2937" t="str">
            <v/>
          </cell>
          <cell r="AW2937" t="str">
            <v/>
          </cell>
          <cell r="AZ2937" t="str">
            <v/>
          </cell>
          <cell r="BA2937" t="str">
            <v/>
          </cell>
          <cell r="BB2937" t="str">
            <v/>
          </cell>
          <cell r="BC2937" t="str">
            <v/>
          </cell>
        </row>
        <row r="2938">
          <cell r="AM2938" t="str">
            <v/>
          </cell>
          <cell r="AQ2938" t="str">
            <v/>
          </cell>
          <cell r="AT2938" t="str">
            <v/>
          </cell>
          <cell r="AW2938" t="str">
            <v/>
          </cell>
          <cell r="AZ2938" t="str">
            <v/>
          </cell>
          <cell r="BA2938" t="str">
            <v/>
          </cell>
          <cell r="BB2938" t="str">
            <v/>
          </cell>
          <cell r="BC2938" t="str">
            <v/>
          </cell>
        </row>
        <row r="2939">
          <cell r="AM2939" t="str">
            <v/>
          </cell>
          <cell r="AQ2939" t="str">
            <v/>
          </cell>
          <cell r="AT2939" t="str">
            <v/>
          </cell>
          <cell r="AW2939" t="str">
            <v/>
          </cell>
          <cell r="AZ2939" t="str">
            <v/>
          </cell>
          <cell r="BA2939" t="str">
            <v/>
          </cell>
          <cell r="BB2939" t="str">
            <v/>
          </cell>
          <cell r="BC2939" t="str">
            <v/>
          </cell>
        </row>
        <row r="2940">
          <cell r="AM2940" t="str">
            <v/>
          </cell>
          <cell r="AQ2940" t="str">
            <v/>
          </cell>
          <cell r="AT2940" t="str">
            <v/>
          </cell>
          <cell r="AW2940" t="str">
            <v/>
          </cell>
          <cell r="AZ2940" t="str">
            <v/>
          </cell>
          <cell r="BA2940" t="str">
            <v/>
          </cell>
          <cell r="BB2940" t="str">
            <v/>
          </cell>
          <cell r="BC2940" t="str">
            <v/>
          </cell>
        </row>
        <row r="2941">
          <cell r="AM2941" t="str">
            <v/>
          </cell>
          <cell r="AQ2941" t="str">
            <v/>
          </cell>
          <cell r="AT2941" t="str">
            <v/>
          </cell>
          <cell r="AW2941" t="str">
            <v/>
          </cell>
          <cell r="AZ2941" t="str">
            <v/>
          </cell>
          <cell r="BA2941" t="str">
            <v/>
          </cell>
          <cell r="BB2941" t="str">
            <v/>
          </cell>
          <cell r="BC2941" t="str">
            <v/>
          </cell>
        </row>
        <row r="2942">
          <cell r="AM2942" t="str">
            <v/>
          </cell>
          <cell r="AQ2942" t="str">
            <v/>
          </cell>
          <cell r="AT2942" t="str">
            <v/>
          </cell>
          <cell r="AW2942" t="str">
            <v/>
          </cell>
          <cell r="AZ2942" t="str">
            <v/>
          </cell>
          <cell r="BA2942" t="str">
            <v/>
          </cell>
          <cell r="BB2942" t="str">
            <v/>
          </cell>
          <cell r="BC2942" t="str">
            <v/>
          </cell>
        </row>
        <row r="2943">
          <cell r="AM2943" t="str">
            <v/>
          </cell>
          <cell r="AQ2943" t="str">
            <v/>
          </cell>
          <cell r="AT2943" t="str">
            <v/>
          </cell>
          <cell r="AW2943" t="str">
            <v/>
          </cell>
          <cell r="AZ2943" t="str">
            <v/>
          </cell>
          <cell r="BA2943" t="str">
            <v/>
          </cell>
          <cell r="BB2943" t="str">
            <v/>
          </cell>
          <cell r="BC2943" t="str">
            <v/>
          </cell>
        </row>
        <row r="2944">
          <cell r="AM2944" t="str">
            <v/>
          </cell>
          <cell r="AQ2944" t="str">
            <v/>
          </cell>
          <cell r="AT2944" t="str">
            <v/>
          </cell>
          <cell r="AW2944" t="str">
            <v/>
          </cell>
          <cell r="AZ2944" t="str">
            <v/>
          </cell>
          <cell r="BA2944" t="str">
            <v/>
          </cell>
          <cell r="BB2944" t="str">
            <v/>
          </cell>
          <cell r="BC2944" t="str">
            <v/>
          </cell>
        </row>
        <row r="2945">
          <cell r="AM2945" t="str">
            <v/>
          </cell>
          <cell r="AQ2945" t="str">
            <v/>
          </cell>
          <cell r="AT2945" t="str">
            <v/>
          </cell>
          <cell r="AW2945" t="str">
            <v/>
          </cell>
          <cell r="AZ2945" t="str">
            <v/>
          </cell>
          <cell r="BA2945" t="str">
            <v/>
          </cell>
          <cell r="BB2945" t="str">
            <v/>
          </cell>
          <cell r="BC2945" t="str">
            <v/>
          </cell>
        </row>
        <row r="2946">
          <cell r="AM2946" t="str">
            <v/>
          </cell>
          <cell r="AQ2946" t="str">
            <v/>
          </cell>
          <cell r="AT2946" t="str">
            <v/>
          </cell>
          <cell r="AW2946" t="str">
            <v/>
          </cell>
          <cell r="AZ2946" t="str">
            <v/>
          </cell>
          <cell r="BA2946" t="str">
            <v/>
          </cell>
          <cell r="BB2946" t="str">
            <v/>
          </cell>
          <cell r="BC2946" t="str">
            <v/>
          </cell>
        </row>
        <row r="2947">
          <cell r="AM2947" t="str">
            <v/>
          </cell>
          <cell r="AQ2947" t="str">
            <v/>
          </cell>
          <cell r="AT2947" t="str">
            <v/>
          </cell>
          <cell r="AW2947" t="str">
            <v/>
          </cell>
          <cell r="AZ2947" t="str">
            <v/>
          </cell>
          <cell r="BA2947" t="str">
            <v/>
          </cell>
          <cell r="BB2947" t="str">
            <v/>
          </cell>
          <cell r="BC2947" t="str">
            <v/>
          </cell>
        </row>
        <row r="2948">
          <cell r="AM2948" t="str">
            <v/>
          </cell>
          <cell r="AQ2948" t="str">
            <v/>
          </cell>
          <cell r="AT2948" t="str">
            <v/>
          </cell>
          <cell r="AW2948" t="str">
            <v/>
          </cell>
          <cell r="AZ2948" t="str">
            <v/>
          </cell>
          <cell r="BA2948" t="str">
            <v/>
          </cell>
          <cell r="BB2948" t="str">
            <v/>
          </cell>
          <cell r="BC2948" t="str">
            <v/>
          </cell>
        </row>
        <row r="2949">
          <cell r="AM2949" t="str">
            <v/>
          </cell>
          <cell r="AQ2949" t="str">
            <v/>
          </cell>
          <cell r="AT2949" t="str">
            <v/>
          </cell>
          <cell r="AW2949" t="str">
            <v/>
          </cell>
          <cell r="AZ2949" t="str">
            <v/>
          </cell>
          <cell r="BA2949" t="str">
            <v/>
          </cell>
          <cell r="BB2949" t="str">
            <v/>
          </cell>
          <cell r="BC2949" t="str">
            <v/>
          </cell>
        </row>
        <row r="2950">
          <cell r="AM2950" t="str">
            <v/>
          </cell>
          <cell r="AQ2950" t="str">
            <v/>
          </cell>
          <cell r="AT2950" t="str">
            <v/>
          </cell>
          <cell r="AW2950" t="str">
            <v/>
          </cell>
          <cell r="AZ2950" t="str">
            <v/>
          </cell>
          <cell r="BA2950" t="str">
            <v/>
          </cell>
          <cell r="BB2950" t="str">
            <v/>
          </cell>
          <cell r="BC2950" t="str">
            <v/>
          </cell>
        </row>
        <row r="2951">
          <cell r="AM2951" t="str">
            <v/>
          </cell>
          <cell r="AQ2951" t="str">
            <v/>
          </cell>
          <cell r="AT2951" t="str">
            <v/>
          </cell>
          <cell r="AW2951" t="str">
            <v/>
          </cell>
          <cell r="AZ2951" t="str">
            <v/>
          </cell>
          <cell r="BA2951" t="str">
            <v/>
          </cell>
          <cell r="BB2951" t="str">
            <v/>
          </cell>
          <cell r="BC2951" t="str">
            <v/>
          </cell>
        </row>
        <row r="2952">
          <cell r="AM2952" t="str">
            <v/>
          </cell>
          <cell r="AQ2952" t="str">
            <v/>
          </cell>
          <cell r="AT2952" t="str">
            <v/>
          </cell>
          <cell r="AW2952" t="str">
            <v/>
          </cell>
          <cell r="AZ2952" t="str">
            <v/>
          </cell>
          <cell r="BA2952" t="str">
            <v/>
          </cell>
          <cell r="BB2952" t="str">
            <v/>
          </cell>
          <cell r="BC2952" t="str">
            <v/>
          </cell>
        </row>
        <row r="2953">
          <cell r="AM2953" t="str">
            <v/>
          </cell>
          <cell r="AQ2953" t="str">
            <v/>
          </cell>
          <cell r="AT2953" t="str">
            <v/>
          </cell>
          <cell r="AW2953" t="str">
            <v/>
          </cell>
          <cell r="AZ2953" t="str">
            <v/>
          </cell>
          <cell r="BA2953" t="str">
            <v/>
          </cell>
          <cell r="BB2953" t="str">
            <v/>
          </cell>
          <cell r="BC2953" t="str">
            <v/>
          </cell>
        </row>
        <row r="2954">
          <cell r="AM2954" t="str">
            <v/>
          </cell>
          <cell r="AQ2954" t="str">
            <v/>
          </cell>
          <cell r="AT2954" t="str">
            <v/>
          </cell>
          <cell r="AW2954" t="str">
            <v/>
          </cell>
          <cell r="AZ2954" t="str">
            <v/>
          </cell>
          <cell r="BA2954" t="str">
            <v/>
          </cell>
          <cell r="BB2954" t="str">
            <v/>
          </cell>
          <cell r="BC2954" t="str">
            <v/>
          </cell>
        </row>
        <row r="2955">
          <cell r="AM2955" t="str">
            <v/>
          </cell>
          <cell r="AQ2955" t="str">
            <v/>
          </cell>
          <cell r="AT2955" t="str">
            <v/>
          </cell>
          <cell r="AW2955" t="str">
            <v/>
          </cell>
          <cell r="AZ2955" t="str">
            <v/>
          </cell>
          <cell r="BA2955" t="str">
            <v/>
          </cell>
          <cell r="BB2955" t="str">
            <v/>
          </cell>
          <cell r="BC2955" t="str">
            <v/>
          </cell>
        </row>
        <row r="2956">
          <cell r="AM2956" t="str">
            <v/>
          </cell>
          <cell r="AQ2956" t="str">
            <v/>
          </cell>
          <cell r="AT2956" t="str">
            <v/>
          </cell>
          <cell r="AW2956" t="str">
            <v/>
          </cell>
          <cell r="AZ2956" t="str">
            <v/>
          </cell>
          <cell r="BA2956" t="str">
            <v/>
          </cell>
          <cell r="BB2956" t="str">
            <v/>
          </cell>
          <cell r="BC2956" t="str">
            <v/>
          </cell>
        </row>
        <row r="2957">
          <cell r="AM2957" t="str">
            <v/>
          </cell>
          <cell r="AQ2957" t="str">
            <v/>
          </cell>
          <cell r="AT2957" t="str">
            <v/>
          </cell>
          <cell r="AW2957" t="str">
            <v/>
          </cell>
          <cell r="AZ2957" t="str">
            <v/>
          </cell>
          <cell r="BA2957" t="str">
            <v/>
          </cell>
          <cell r="BB2957" t="str">
            <v/>
          </cell>
          <cell r="BC2957" t="str">
            <v/>
          </cell>
        </row>
        <row r="2958">
          <cell r="AM2958" t="str">
            <v/>
          </cell>
          <cell r="AQ2958" t="str">
            <v/>
          </cell>
          <cell r="AT2958" t="str">
            <v/>
          </cell>
          <cell r="AW2958" t="str">
            <v/>
          </cell>
          <cell r="AZ2958" t="str">
            <v/>
          </cell>
          <cell r="BA2958" t="str">
            <v/>
          </cell>
          <cell r="BB2958" t="str">
            <v/>
          </cell>
          <cell r="BC2958" t="str">
            <v/>
          </cell>
        </row>
        <row r="2959">
          <cell r="AM2959" t="str">
            <v/>
          </cell>
          <cell r="AQ2959" t="str">
            <v/>
          </cell>
          <cell r="AT2959" t="str">
            <v/>
          </cell>
          <cell r="AW2959" t="str">
            <v/>
          </cell>
          <cell r="AZ2959" t="str">
            <v/>
          </cell>
          <cell r="BA2959" t="str">
            <v/>
          </cell>
          <cell r="BB2959" t="str">
            <v/>
          </cell>
          <cell r="BC2959" t="str">
            <v/>
          </cell>
        </row>
        <row r="2960">
          <cell r="AM2960" t="str">
            <v/>
          </cell>
          <cell r="AQ2960" t="str">
            <v/>
          </cell>
          <cell r="AT2960" t="str">
            <v/>
          </cell>
          <cell r="AW2960" t="str">
            <v/>
          </cell>
          <cell r="AZ2960" t="str">
            <v/>
          </cell>
          <cell r="BA2960" t="str">
            <v/>
          </cell>
          <cell r="BB2960" t="str">
            <v/>
          </cell>
          <cell r="BC2960" t="str">
            <v/>
          </cell>
        </row>
        <row r="2961">
          <cell r="AM2961" t="str">
            <v/>
          </cell>
          <cell r="AQ2961" t="str">
            <v/>
          </cell>
          <cell r="AT2961" t="str">
            <v/>
          </cell>
          <cell r="AW2961" t="str">
            <v/>
          </cell>
          <cell r="AZ2961" t="str">
            <v/>
          </cell>
          <cell r="BA2961" t="str">
            <v/>
          </cell>
          <cell r="BB2961" t="str">
            <v/>
          </cell>
          <cell r="BC2961" t="str">
            <v/>
          </cell>
        </row>
        <row r="2962">
          <cell r="AM2962" t="str">
            <v/>
          </cell>
          <cell r="AQ2962" t="str">
            <v/>
          </cell>
          <cell r="AT2962" t="str">
            <v/>
          </cell>
          <cell r="AW2962" t="str">
            <v/>
          </cell>
          <cell r="AZ2962" t="str">
            <v/>
          </cell>
          <cell r="BA2962" t="str">
            <v/>
          </cell>
          <cell r="BB2962" t="str">
            <v/>
          </cell>
          <cell r="BC2962" t="str">
            <v/>
          </cell>
        </row>
        <row r="2963">
          <cell r="AM2963" t="str">
            <v/>
          </cell>
          <cell r="AQ2963" t="str">
            <v/>
          </cell>
          <cell r="AT2963" t="str">
            <v/>
          </cell>
          <cell r="AW2963" t="str">
            <v/>
          </cell>
          <cell r="AZ2963" t="str">
            <v/>
          </cell>
          <cell r="BA2963" t="str">
            <v/>
          </cell>
          <cell r="BB2963" t="str">
            <v/>
          </cell>
          <cell r="BC2963" t="str">
            <v/>
          </cell>
        </row>
        <row r="2964">
          <cell r="AM2964" t="str">
            <v/>
          </cell>
          <cell r="AQ2964" t="str">
            <v/>
          </cell>
          <cell r="AT2964" t="str">
            <v/>
          </cell>
          <cell r="AW2964" t="str">
            <v/>
          </cell>
          <cell r="AZ2964" t="str">
            <v/>
          </cell>
          <cell r="BA2964" t="str">
            <v/>
          </cell>
          <cell r="BB2964" t="str">
            <v/>
          </cell>
          <cell r="BC2964" t="str">
            <v/>
          </cell>
        </row>
        <row r="2965">
          <cell r="AM2965" t="str">
            <v/>
          </cell>
          <cell r="AQ2965" t="str">
            <v/>
          </cell>
          <cell r="AT2965" t="str">
            <v/>
          </cell>
          <cell r="AW2965" t="str">
            <v/>
          </cell>
          <cell r="AZ2965" t="str">
            <v/>
          </cell>
          <cell r="BA2965" t="str">
            <v/>
          </cell>
          <cell r="BB2965" t="str">
            <v/>
          </cell>
          <cell r="BC2965" t="str">
            <v/>
          </cell>
        </row>
        <row r="2966">
          <cell r="AM2966" t="str">
            <v/>
          </cell>
          <cell r="AQ2966" t="str">
            <v/>
          </cell>
          <cell r="AT2966" t="str">
            <v/>
          </cell>
          <cell r="AW2966" t="str">
            <v/>
          </cell>
          <cell r="AZ2966" t="str">
            <v/>
          </cell>
          <cell r="BA2966" t="str">
            <v/>
          </cell>
          <cell r="BB2966" t="str">
            <v/>
          </cell>
          <cell r="BC2966" t="str">
            <v/>
          </cell>
        </row>
        <row r="2967">
          <cell r="AM2967" t="str">
            <v/>
          </cell>
          <cell r="AQ2967" t="str">
            <v/>
          </cell>
          <cell r="AT2967" t="str">
            <v/>
          </cell>
          <cell r="AW2967" t="str">
            <v/>
          </cell>
          <cell r="AZ2967" t="str">
            <v/>
          </cell>
          <cell r="BA2967" t="str">
            <v/>
          </cell>
          <cell r="BB2967" t="str">
            <v/>
          </cell>
          <cell r="BC2967" t="str">
            <v/>
          </cell>
        </row>
        <row r="2968">
          <cell r="AM2968" t="str">
            <v/>
          </cell>
          <cell r="AQ2968" t="str">
            <v/>
          </cell>
          <cell r="AT2968" t="str">
            <v/>
          </cell>
          <cell r="AW2968" t="str">
            <v/>
          </cell>
          <cell r="AZ2968" t="str">
            <v/>
          </cell>
          <cell r="BA2968" t="str">
            <v/>
          </cell>
          <cell r="BB2968" t="str">
            <v/>
          </cell>
          <cell r="BC2968" t="str">
            <v/>
          </cell>
        </row>
        <row r="2969">
          <cell r="AM2969">
            <v>32416.38</v>
          </cell>
          <cell r="AQ2969" t="str">
            <v/>
          </cell>
          <cell r="AT2969" t="str">
            <v>Оборудование</v>
          </cell>
          <cell r="AW2969">
            <v>40679</v>
          </cell>
          <cell r="AZ2969" t="str">
            <v>5.2011</v>
          </cell>
          <cell r="BA2969" t="str">
            <v>5.2011</v>
          </cell>
          <cell r="BB2969" t="str">
            <v>5.2011</v>
          </cell>
          <cell r="BC2969" t="str">
            <v>2.2011</v>
          </cell>
        </row>
        <row r="2970">
          <cell r="AM2970">
            <v>182498.01</v>
          </cell>
          <cell r="AQ2970" t="str">
            <v/>
          </cell>
          <cell r="AT2970" t="str">
            <v>Оборудование</v>
          </cell>
          <cell r="AW2970">
            <v>40633</v>
          </cell>
          <cell r="AZ2970" t="str">
            <v>3.2011</v>
          </cell>
          <cell r="BA2970" t="str">
            <v>3.2011</v>
          </cell>
          <cell r="BB2970" t="str">
            <v>4.2011</v>
          </cell>
          <cell r="BC2970" t="str">
            <v>1.2011</v>
          </cell>
        </row>
        <row r="2971">
          <cell r="AM2971">
            <v>576499.97</v>
          </cell>
          <cell r="AQ2971" t="str">
            <v/>
          </cell>
          <cell r="AT2971" t="str">
            <v>Оборудование</v>
          </cell>
          <cell r="AW2971">
            <v>40679</v>
          </cell>
          <cell r="AZ2971" t="str">
            <v>5.2011</v>
          </cell>
          <cell r="BA2971" t="str">
            <v>5.2011</v>
          </cell>
          <cell r="BB2971" t="str">
            <v>5.2011</v>
          </cell>
          <cell r="BC2971" t="str">
            <v>2.2011</v>
          </cell>
        </row>
        <row r="2972">
          <cell r="AM2972">
            <v>26144.01</v>
          </cell>
          <cell r="AQ2972" t="str">
            <v/>
          </cell>
          <cell r="AT2972" t="str">
            <v>Оборудование</v>
          </cell>
          <cell r="AW2972">
            <v>40633</v>
          </cell>
          <cell r="AZ2972" t="str">
            <v>3.2011</v>
          </cell>
          <cell r="BA2972" t="str">
            <v>3.2011</v>
          </cell>
          <cell r="BB2972" t="str">
            <v>4.2011</v>
          </cell>
          <cell r="BC2972" t="str">
            <v>1.2011</v>
          </cell>
        </row>
        <row r="2973">
          <cell r="AM2973">
            <v>83660</v>
          </cell>
          <cell r="AQ2973" t="str">
            <v/>
          </cell>
          <cell r="AT2973" t="str">
            <v>Оборудование</v>
          </cell>
          <cell r="AW2973">
            <v>40633</v>
          </cell>
          <cell r="AZ2973" t="str">
            <v>3.2011</v>
          </cell>
          <cell r="BA2973" t="str">
            <v>3.2011</v>
          </cell>
          <cell r="BB2973" t="str">
            <v>4.2011</v>
          </cell>
          <cell r="BC2973" t="str">
            <v>1.2011</v>
          </cell>
        </row>
        <row r="2974">
          <cell r="AM2974">
            <v>52288.02</v>
          </cell>
          <cell r="AQ2974" t="str">
            <v/>
          </cell>
          <cell r="AT2974" t="str">
            <v>Оборудование</v>
          </cell>
          <cell r="AW2974">
            <v>40679</v>
          </cell>
          <cell r="AZ2974" t="str">
            <v>5.2011</v>
          </cell>
          <cell r="BA2974" t="str">
            <v>5.2011</v>
          </cell>
          <cell r="BB2974" t="str">
            <v>5.2011</v>
          </cell>
          <cell r="BC2974" t="str">
            <v>2.2011</v>
          </cell>
        </row>
        <row r="2975">
          <cell r="AM2975">
            <v>31372</v>
          </cell>
          <cell r="AQ2975" t="str">
            <v/>
          </cell>
          <cell r="AT2975" t="str">
            <v>Оборудование</v>
          </cell>
          <cell r="AW2975">
            <v>40679</v>
          </cell>
          <cell r="AZ2975" t="str">
            <v>5.2011</v>
          </cell>
          <cell r="BA2975" t="str">
            <v>5.2011</v>
          </cell>
          <cell r="BB2975" t="str">
            <v>5.2011</v>
          </cell>
          <cell r="BC2975" t="str">
            <v>2.2011</v>
          </cell>
        </row>
        <row r="2976">
          <cell r="AM2976" t="str">
            <v/>
          </cell>
          <cell r="AQ2976" t="str">
            <v/>
          </cell>
          <cell r="AT2976" t="str">
            <v/>
          </cell>
          <cell r="AW2976" t="str">
            <v/>
          </cell>
          <cell r="AZ2976" t="str">
            <v/>
          </cell>
          <cell r="BA2976" t="str">
            <v/>
          </cell>
          <cell r="BB2976" t="str">
            <v/>
          </cell>
          <cell r="BC2976" t="str">
            <v/>
          </cell>
        </row>
        <row r="2977">
          <cell r="AM2977" t="str">
            <v/>
          </cell>
          <cell r="AQ2977" t="str">
            <v/>
          </cell>
          <cell r="AT2977" t="str">
            <v/>
          </cell>
          <cell r="AW2977" t="str">
            <v/>
          </cell>
          <cell r="AZ2977" t="str">
            <v/>
          </cell>
          <cell r="BA2977" t="str">
            <v/>
          </cell>
          <cell r="BB2977" t="str">
            <v/>
          </cell>
          <cell r="BC2977" t="str">
            <v/>
          </cell>
        </row>
        <row r="2978">
          <cell r="AM2978" t="str">
            <v/>
          </cell>
          <cell r="AQ2978" t="str">
            <v/>
          </cell>
          <cell r="AT2978" t="str">
            <v/>
          </cell>
          <cell r="AW2978" t="str">
            <v/>
          </cell>
          <cell r="AZ2978" t="str">
            <v/>
          </cell>
          <cell r="BA2978" t="str">
            <v/>
          </cell>
          <cell r="BB2978" t="str">
            <v/>
          </cell>
          <cell r="BC2978" t="str">
            <v/>
          </cell>
        </row>
        <row r="2979">
          <cell r="AM2979" t="str">
            <v/>
          </cell>
          <cell r="AQ2979" t="str">
            <v/>
          </cell>
          <cell r="AT2979" t="str">
            <v/>
          </cell>
          <cell r="AW2979" t="str">
            <v/>
          </cell>
          <cell r="AZ2979" t="str">
            <v/>
          </cell>
          <cell r="BA2979" t="str">
            <v/>
          </cell>
          <cell r="BB2979" t="str">
            <v/>
          </cell>
          <cell r="BC2979" t="str">
            <v/>
          </cell>
        </row>
        <row r="2980">
          <cell r="AM2980" t="str">
            <v/>
          </cell>
          <cell r="AQ2980" t="str">
            <v/>
          </cell>
          <cell r="AT2980" t="str">
            <v/>
          </cell>
          <cell r="AW2980" t="str">
            <v/>
          </cell>
          <cell r="AZ2980" t="str">
            <v/>
          </cell>
          <cell r="BA2980" t="str">
            <v/>
          </cell>
          <cell r="BB2980" t="str">
            <v/>
          </cell>
          <cell r="BC2980" t="str">
            <v/>
          </cell>
        </row>
        <row r="2981">
          <cell r="AM2981" t="str">
            <v/>
          </cell>
          <cell r="AQ2981" t="str">
            <v/>
          </cell>
          <cell r="AT2981" t="str">
            <v/>
          </cell>
          <cell r="AW2981" t="str">
            <v/>
          </cell>
          <cell r="AZ2981" t="str">
            <v/>
          </cell>
          <cell r="BA2981" t="str">
            <v/>
          </cell>
          <cell r="BB2981" t="str">
            <v/>
          </cell>
          <cell r="BC2981" t="str">
            <v/>
          </cell>
        </row>
        <row r="2982">
          <cell r="AM2982" t="str">
            <v/>
          </cell>
          <cell r="AQ2982" t="str">
            <v/>
          </cell>
          <cell r="AT2982" t="str">
            <v/>
          </cell>
          <cell r="AW2982" t="str">
            <v/>
          </cell>
          <cell r="AZ2982" t="str">
            <v/>
          </cell>
          <cell r="BA2982" t="str">
            <v/>
          </cell>
          <cell r="BB2982" t="str">
            <v/>
          </cell>
          <cell r="BC2982" t="str">
            <v/>
          </cell>
        </row>
        <row r="2983">
          <cell r="AM2983" t="str">
            <v/>
          </cell>
          <cell r="AQ2983" t="str">
            <v/>
          </cell>
          <cell r="AT2983" t="str">
            <v/>
          </cell>
          <cell r="AW2983" t="str">
            <v/>
          </cell>
          <cell r="AZ2983" t="str">
            <v/>
          </cell>
          <cell r="BA2983" t="str">
            <v/>
          </cell>
          <cell r="BB2983" t="str">
            <v/>
          </cell>
          <cell r="BC2983" t="str">
            <v/>
          </cell>
        </row>
        <row r="2984">
          <cell r="AM2984" t="str">
            <v/>
          </cell>
          <cell r="AQ2984" t="str">
            <v/>
          </cell>
          <cell r="AT2984" t="str">
            <v/>
          </cell>
          <cell r="AW2984" t="str">
            <v/>
          </cell>
          <cell r="AZ2984" t="str">
            <v/>
          </cell>
          <cell r="BA2984" t="str">
            <v/>
          </cell>
          <cell r="BB2984" t="str">
            <v/>
          </cell>
          <cell r="BC2984" t="str">
            <v/>
          </cell>
        </row>
        <row r="2985">
          <cell r="AM2985" t="str">
            <v/>
          </cell>
          <cell r="AQ2985" t="str">
            <v/>
          </cell>
          <cell r="AT2985" t="str">
            <v/>
          </cell>
          <cell r="AW2985" t="str">
            <v/>
          </cell>
          <cell r="AZ2985" t="str">
            <v/>
          </cell>
          <cell r="BA2985" t="str">
            <v/>
          </cell>
          <cell r="BB2985" t="str">
            <v/>
          </cell>
          <cell r="BC2985" t="str">
            <v/>
          </cell>
        </row>
        <row r="2986">
          <cell r="AM2986" t="str">
            <v/>
          </cell>
          <cell r="AQ2986" t="str">
            <v/>
          </cell>
          <cell r="AT2986" t="str">
            <v/>
          </cell>
          <cell r="AW2986" t="str">
            <v/>
          </cell>
          <cell r="AZ2986" t="str">
            <v/>
          </cell>
          <cell r="BA2986" t="str">
            <v/>
          </cell>
          <cell r="BB2986" t="str">
            <v/>
          </cell>
          <cell r="BC2986" t="str">
            <v/>
          </cell>
        </row>
        <row r="2987">
          <cell r="AM2987" t="str">
            <v/>
          </cell>
          <cell r="AQ2987" t="str">
            <v/>
          </cell>
          <cell r="AT2987" t="str">
            <v/>
          </cell>
          <cell r="AW2987" t="str">
            <v/>
          </cell>
          <cell r="AZ2987" t="str">
            <v/>
          </cell>
          <cell r="BA2987" t="str">
            <v/>
          </cell>
          <cell r="BB2987" t="str">
            <v/>
          </cell>
          <cell r="BC2987" t="str">
            <v/>
          </cell>
        </row>
        <row r="2988">
          <cell r="AM2988" t="str">
            <v/>
          </cell>
          <cell r="AQ2988" t="str">
            <v/>
          </cell>
          <cell r="AT2988" t="str">
            <v/>
          </cell>
          <cell r="AW2988" t="str">
            <v/>
          </cell>
          <cell r="AZ2988" t="str">
            <v/>
          </cell>
          <cell r="BA2988" t="str">
            <v/>
          </cell>
          <cell r="BB2988" t="str">
            <v/>
          </cell>
          <cell r="BC2988" t="str">
            <v/>
          </cell>
        </row>
        <row r="2989">
          <cell r="AM2989" t="str">
            <v/>
          </cell>
          <cell r="AQ2989" t="str">
            <v/>
          </cell>
          <cell r="AT2989" t="str">
            <v/>
          </cell>
          <cell r="AW2989" t="str">
            <v/>
          </cell>
          <cell r="AZ2989" t="str">
            <v/>
          </cell>
          <cell r="BA2989" t="str">
            <v/>
          </cell>
          <cell r="BB2989" t="str">
            <v/>
          </cell>
          <cell r="BC2989" t="str">
            <v/>
          </cell>
        </row>
        <row r="2990">
          <cell r="AM2990" t="str">
            <v/>
          </cell>
          <cell r="AQ2990" t="str">
            <v/>
          </cell>
          <cell r="AT2990" t="str">
            <v/>
          </cell>
          <cell r="AW2990" t="str">
            <v/>
          </cell>
          <cell r="AZ2990" t="str">
            <v/>
          </cell>
          <cell r="BA2990" t="str">
            <v/>
          </cell>
          <cell r="BB2990" t="str">
            <v/>
          </cell>
          <cell r="BC2990" t="str">
            <v/>
          </cell>
        </row>
        <row r="2991">
          <cell r="AM2991" t="str">
            <v/>
          </cell>
          <cell r="AQ2991" t="str">
            <v/>
          </cell>
          <cell r="AT2991" t="str">
            <v/>
          </cell>
          <cell r="AW2991" t="str">
            <v/>
          </cell>
          <cell r="AZ2991" t="str">
            <v/>
          </cell>
          <cell r="BA2991" t="str">
            <v/>
          </cell>
          <cell r="BB2991" t="str">
            <v/>
          </cell>
          <cell r="BC2991" t="str">
            <v/>
          </cell>
        </row>
        <row r="2992">
          <cell r="AM2992" t="str">
            <v/>
          </cell>
          <cell r="AQ2992" t="str">
            <v/>
          </cell>
          <cell r="AT2992" t="str">
            <v/>
          </cell>
          <cell r="AW2992" t="str">
            <v/>
          </cell>
          <cell r="AZ2992" t="str">
            <v/>
          </cell>
          <cell r="BA2992" t="str">
            <v/>
          </cell>
          <cell r="BB2992" t="str">
            <v/>
          </cell>
          <cell r="BC2992" t="str">
            <v/>
          </cell>
        </row>
        <row r="2993">
          <cell r="AM2993" t="str">
            <v/>
          </cell>
          <cell r="AQ2993" t="str">
            <v/>
          </cell>
          <cell r="AT2993" t="str">
            <v/>
          </cell>
          <cell r="AW2993" t="str">
            <v/>
          </cell>
          <cell r="AZ2993" t="str">
            <v/>
          </cell>
          <cell r="BA2993" t="str">
            <v/>
          </cell>
          <cell r="BB2993" t="str">
            <v/>
          </cell>
          <cell r="BC2993" t="str">
            <v/>
          </cell>
        </row>
        <row r="2994">
          <cell r="AM2994" t="str">
            <v/>
          </cell>
          <cell r="AQ2994" t="str">
            <v/>
          </cell>
          <cell r="AT2994" t="str">
            <v/>
          </cell>
          <cell r="AW2994" t="str">
            <v/>
          </cell>
          <cell r="AZ2994" t="str">
            <v/>
          </cell>
          <cell r="BA2994" t="str">
            <v/>
          </cell>
          <cell r="BB2994" t="str">
            <v/>
          </cell>
          <cell r="BC2994" t="str">
            <v/>
          </cell>
        </row>
        <row r="2995">
          <cell r="AM2995" t="str">
            <v/>
          </cell>
          <cell r="AQ2995" t="str">
            <v/>
          </cell>
          <cell r="AT2995" t="str">
            <v/>
          </cell>
          <cell r="AW2995" t="str">
            <v/>
          </cell>
          <cell r="AZ2995" t="str">
            <v/>
          </cell>
          <cell r="BA2995" t="str">
            <v/>
          </cell>
          <cell r="BB2995" t="str">
            <v/>
          </cell>
          <cell r="BC2995" t="str">
            <v/>
          </cell>
        </row>
        <row r="2996">
          <cell r="AM2996" t="str">
            <v/>
          </cell>
          <cell r="AQ2996" t="str">
            <v/>
          </cell>
          <cell r="AT2996" t="str">
            <v/>
          </cell>
          <cell r="AW2996" t="str">
            <v/>
          </cell>
          <cell r="AZ2996" t="str">
            <v/>
          </cell>
          <cell r="BA2996" t="str">
            <v/>
          </cell>
          <cell r="BB2996" t="str">
            <v/>
          </cell>
          <cell r="BC2996" t="str">
            <v/>
          </cell>
        </row>
        <row r="2997">
          <cell r="AM2997" t="str">
            <v/>
          </cell>
          <cell r="AQ2997" t="str">
            <v/>
          </cell>
          <cell r="AT2997" t="str">
            <v/>
          </cell>
          <cell r="AW2997" t="str">
            <v/>
          </cell>
          <cell r="AZ2997" t="str">
            <v/>
          </cell>
          <cell r="BA2997" t="str">
            <v/>
          </cell>
          <cell r="BB2997" t="str">
            <v/>
          </cell>
          <cell r="BC2997" t="str">
            <v/>
          </cell>
        </row>
        <row r="2998">
          <cell r="AM2998" t="str">
            <v/>
          </cell>
          <cell r="AQ2998" t="str">
            <v/>
          </cell>
          <cell r="AT2998" t="str">
            <v/>
          </cell>
          <cell r="AW2998" t="str">
            <v/>
          </cell>
          <cell r="AZ2998" t="str">
            <v/>
          </cell>
          <cell r="BA2998" t="str">
            <v/>
          </cell>
          <cell r="BB2998" t="str">
            <v/>
          </cell>
          <cell r="BC2998" t="str">
            <v/>
          </cell>
        </row>
        <row r="2999">
          <cell r="AM2999" t="str">
            <v/>
          </cell>
          <cell r="AQ2999" t="str">
            <v/>
          </cell>
          <cell r="AT2999" t="str">
            <v/>
          </cell>
          <cell r="AW2999" t="str">
            <v/>
          </cell>
          <cell r="AZ2999" t="str">
            <v/>
          </cell>
          <cell r="BA2999" t="str">
            <v/>
          </cell>
          <cell r="BB2999" t="str">
            <v/>
          </cell>
          <cell r="BC2999" t="str">
            <v/>
          </cell>
        </row>
        <row r="3000">
          <cell r="AM3000" t="str">
            <v/>
          </cell>
          <cell r="AQ3000" t="str">
            <v/>
          </cell>
          <cell r="AT3000" t="str">
            <v/>
          </cell>
          <cell r="AW3000" t="str">
            <v/>
          </cell>
          <cell r="AZ3000" t="str">
            <v/>
          </cell>
          <cell r="BA3000" t="str">
            <v/>
          </cell>
          <cell r="BB3000" t="str">
            <v/>
          </cell>
          <cell r="BC3000" t="str">
            <v/>
          </cell>
        </row>
        <row r="3001">
          <cell r="AM3001" t="str">
            <v/>
          </cell>
          <cell r="AQ3001" t="str">
            <v/>
          </cell>
          <cell r="AT3001" t="str">
            <v/>
          </cell>
          <cell r="AW3001" t="str">
            <v/>
          </cell>
          <cell r="AZ3001" t="str">
            <v/>
          </cell>
          <cell r="BA3001" t="str">
            <v/>
          </cell>
          <cell r="BB3001" t="str">
            <v/>
          </cell>
          <cell r="BC3001" t="str">
            <v/>
          </cell>
        </row>
        <row r="3002">
          <cell r="AM3002" t="str">
            <v/>
          </cell>
          <cell r="AQ3002" t="str">
            <v/>
          </cell>
          <cell r="AT3002" t="str">
            <v/>
          </cell>
          <cell r="AW3002" t="str">
            <v/>
          </cell>
          <cell r="AZ3002" t="str">
            <v/>
          </cell>
          <cell r="BA3002" t="str">
            <v/>
          </cell>
          <cell r="BB3002" t="str">
            <v/>
          </cell>
          <cell r="BC3002" t="str">
            <v/>
          </cell>
        </row>
        <row r="3003">
          <cell r="AM3003" t="str">
            <v/>
          </cell>
          <cell r="AQ3003" t="str">
            <v/>
          </cell>
          <cell r="AT3003" t="str">
            <v/>
          </cell>
          <cell r="AW3003" t="str">
            <v/>
          </cell>
          <cell r="AZ3003" t="str">
            <v/>
          </cell>
          <cell r="BA3003" t="str">
            <v/>
          </cell>
          <cell r="BB3003" t="str">
            <v/>
          </cell>
          <cell r="BC3003" t="str">
            <v/>
          </cell>
        </row>
        <row r="3004">
          <cell r="AM3004" t="str">
            <v/>
          </cell>
          <cell r="AQ3004" t="str">
            <v/>
          </cell>
          <cell r="AT3004" t="str">
            <v/>
          </cell>
          <cell r="AW3004" t="str">
            <v/>
          </cell>
          <cell r="AZ3004" t="str">
            <v/>
          </cell>
          <cell r="BA3004" t="str">
            <v/>
          </cell>
          <cell r="BB3004" t="str">
            <v/>
          </cell>
          <cell r="BC3004" t="str">
            <v/>
          </cell>
        </row>
        <row r="3005">
          <cell r="AM3005" t="str">
            <v/>
          </cell>
          <cell r="AQ3005" t="str">
            <v/>
          </cell>
          <cell r="AT3005" t="str">
            <v/>
          </cell>
          <cell r="AW3005" t="str">
            <v/>
          </cell>
          <cell r="AZ3005" t="str">
            <v/>
          </cell>
          <cell r="BA3005" t="str">
            <v/>
          </cell>
          <cell r="BB3005" t="str">
            <v/>
          </cell>
          <cell r="BC3005" t="str">
            <v/>
          </cell>
        </row>
        <row r="3006">
          <cell r="AM3006" t="str">
            <v/>
          </cell>
          <cell r="AQ3006" t="str">
            <v/>
          </cell>
          <cell r="AT3006" t="str">
            <v/>
          </cell>
          <cell r="AW3006" t="str">
            <v/>
          </cell>
          <cell r="AZ3006" t="str">
            <v/>
          </cell>
          <cell r="BA3006" t="str">
            <v/>
          </cell>
          <cell r="BB3006" t="str">
            <v/>
          </cell>
          <cell r="BC3006" t="str">
            <v/>
          </cell>
        </row>
        <row r="3007">
          <cell r="AM3007" t="str">
            <v/>
          </cell>
          <cell r="AQ3007" t="str">
            <v/>
          </cell>
          <cell r="AT3007" t="str">
            <v/>
          </cell>
          <cell r="AW3007" t="str">
            <v/>
          </cell>
          <cell r="AZ3007" t="str">
            <v/>
          </cell>
          <cell r="BA3007" t="str">
            <v/>
          </cell>
          <cell r="BB3007" t="str">
            <v/>
          </cell>
          <cell r="BC3007" t="str">
            <v/>
          </cell>
        </row>
        <row r="3008">
          <cell r="AM3008" t="str">
            <v/>
          </cell>
          <cell r="AQ3008" t="str">
            <v/>
          </cell>
          <cell r="AT3008" t="str">
            <v/>
          </cell>
          <cell r="AW3008" t="str">
            <v/>
          </cell>
          <cell r="AZ3008" t="str">
            <v/>
          </cell>
          <cell r="BA3008" t="str">
            <v/>
          </cell>
          <cell r="BB3008" t="str">
            <v/>
          </cell>
          <cell r="BC3008" t="str">
            <v/>
          </cell>
        </row>
        <row r="3009">
          <cell r="AM3009" t="str">
            <v/>
          </cell>
          <cell r="AQ3009" t="str">
            <v/>
          </cell>
          <cell r="AT3009" t="str">
            <v/>
          </cell>
          <cell r="AW3009" t="str">
            <v/>
          </cell>
          <cell r="AZ3009" t="str">
            <v/>
          </cell>
          <cell r="BA3009" t="str">
            <v/>
          </cell>
          <cell r="BB3009" t="str">
            <v/>
          </cell>
          <cell r="BC3009" t="str">
            <v/>
          </cell>
        </row>
        <row r="3010">
          <cell r="AM3010" t="str">
            <v/>
          </cell>
          <cell r="AQ3010" t="str">
            <v/>
          </cell>
          <cell r="AT3010" t="str">
            <v/>
          </cell>
          <cell r="AW3010" t="str">
            <v/>
          </cell>
          <cell r="AZ3010" t="str">
            <v/>
          </cell>
          <cell r="BA3010" t="str">
            <v/>
          </cell>
          <cell r="BB3010" t="str">
            <v/>
          </cell>
          <cell r="BC3010" t="str">
            <v/>
          </cell>
        </row>
        <row r="3011">
          <cell r="AM3011" t="str">
            <v/>
          </cell>
          <cell r="AQ3011" t="str">
            <v/>
          </cell>
          <cell r="AT3011" t="str">
            <v/>
          </cell>
          <cell r="AW3011" t="str">
            <v/>
          </cell>
          <cell r="AZ3011" t="str">
            <v/>
          </cell>
          <cell r="BA3011" t="str">
            <v/>
          </cell>
          <cell r="BB3011" t="str">
            <v/>
          </cell>
          <cell r="BC3011" t="str">
            <v/>
          </cell>
        </row>
        <row r="3012">
          <cell r="AM3012" t="str">
            <v/>
          </cell>
          <cell r="AQ3012" t="str">
            <v/>
          </cell>
          <cell r="AT3012" t="str">
            <v/>
          </cell>
          <cell r="AW3012" t="str">
            <v/>
          </cell>
          <cell r="AZ3012" t="str">
            <v/>
          </cell>
          <cell r="BA3012" t="str">
            <v/>
          </cell>
          <cell r="BB3012" t="str">
            <v/>
          </cell>
          <cell r="BC3012" t="str">
            <v/>
          </cell>
        </row>
        <row r="3013">
          <cell r="AM3013" t="str">
            <v/>
          </cell>
          <cell r="AQ3013" t="str">
            <v/>
          </cell>
          <cell r="AT3013" t="str">
            <v/>
          </cell>
          <cell r="AW3013" t="str">
            <v/>
          </cell>
          <cell r="AZ3013" t="str">
            <v/>
          </cell>
          <cell r="BA3013" t="str">
            <v/>
          </cell>
          <cell r="BB3013" t="str">
            <v/>
          </cell>
          <cell r="BC3013" t="str">
            <v/>
          </cell>
        </row>
        <row r="3014">
          <cell r="AM3014" t="str">
            <v/>
          </cell>
          <cell r="AQ3014" t="str">
            <v/>
          </cell>
          <cell r="AT3014" t="str">
            <v/>
          </cell>
          <cell r="AW3014" t="str">
            <v/>
          </cell>
          <cell r="AZ3014" t="str">
            <v/>
          </cell>
          <cell r="BA3014" t="str">
            <v/>
          </cell>
          <cell r="BB3014" t="str">
            <v/>
          </cell>
          <cell r="BC3014" t="str">
            <v/>
          </cell>
        </row>
        <row r="3015">
          <cell r="AM3015" t="str">
            <v/>
          </cell>
          <cell r="AQ3015" t="str">
            <v/>
          </cell>
          <cell r="AT3015" t="str">
            <v/>
          </cell>
          <cell r="AW3015" t="str">
            <v/>
          </cell>
          <cell r="AZ3015" t="str">
            <v/>
          </cell>
          <cell r="BA3015" t="str">
            <v/>
          </cell>
          <cell r="BB3015" t="str">
            <v/>
          </cell>
          <cell r="BC3015" t="str">
            <v/>
          </cell>
        </row>
        <row r="3016">
          <cell r="AM3016" t="str">
            <v/>
          </cell>
          <cell r="AQ3016" t="str">
            <v/>
          </cell>
          <cell r="AT3016" t="str">
            <v/>
          </cell>
          <cell r="AW3016" t="str">
            <v/>
          </cell>
          <cell r="AZ3016" t="str">
            <v/>
          </cell>
          <cell r="BA3016" t="str">
            <v/>
          </cell>
          <cell r="BB3016" t="str">
            <v/>
          </cell>
          <cell r="BC3016" t="str">
            <v/>
          </cell>
        </row>
        <row r="3017">
          <cell r="AM3017" t="str">
            <v/>
          </cell>
          <cell r="AQ3017" t="str">
            <v/>
          </cell>
          <cell r="AT3017" t="str">
            <v/>
          </cell>
          <cell r="AW3017" t="str">
            <v/>
          </cell>
          <cell r="AZ3017" t="str">
            <v/>
          </cell>
          <cell r="BA3017" t="str">
            <v/>
          </cell>
          <cell r="BB3017" t="str">
            <v/>
          </cell>
          <cell r="BC3017" t="str">
            <v/>
          </cell>
        </row>
        <row r="3018">
          <cell r="AM3018" t="str">
            <v/>
          </cell>
          <cell r="AQ3018" t="str">
            <v/>
          </cell>
          <cell r="AT3018" t="str">
            <v/>
          </cell>
          <cell r="AW3018" t="str">
            <v/>
          </cell>
          <cell r="AZ3018" t="str">
            <v/>
          </cell>
          <cell r="BA3018" t="str">
            <v/>
          </cell>
          <cell r="BB3018" t="str">
            <v/>
          </cell>
          <cell r="BC3018" t="str">
            <v/>
          </cell>
        </row>
        <row r="3019">
          <cell r="AM3019" t="str">
            <v/>
          </cell>
          <cell r="AQ3019" t="str">
            <v/>
          </cell>
          <cell r="AT3019" t="str">
            <v/>
          </cell>
          <cell r="AW3019" t="str">
            <v/>
          </cell>
          <cell r="AZ3019" t="str">
            <v/>
          </cell>
          <cell r="BA3019" t="str">
            <v/>
          </cell>
          <cell r="BB3019" t="str">
            <v/>
          </cell>
          <cell r="BC3019" t="str">
            <v/>
          </cell>
        </row>
        <row r="3020">
          <cell r="AM3020" t="str">
            <v/>
          </cell>
          <cell r="AQ3020" t="str">
            <v/>
          </cell>
          <cell r="AT3020" t="str">
            <v/>
          </cell>
          <cell r="AW3020" t="str">
            <v/>
          </cell>
          <cell r="AZ3020" t="str">
            <v/>
          </cell>
          <cell r="BA3020" t="str">
            <v/>
          </cell>
          <cell r="BB3020" t="str">
            <v/>
          </cell>
          <cell r="BC3020" t="str">
            <v/>
          </cell>
        </row>
        <row r="3021">
          <cell r="AM3021" t="str">
            <v/>
          </cell>
          <cell r="AQ3021" t="str">
            <v/>
          </cell>
          <cell r="AT3021" t="str">
            <v/>
          </cell>
          <cell r="AW3021" t="str">
            <v/>
          </cell>
          <cell r="AZ3021" t="str">
            <v/>
          </cell>
          <cell r="BA3021" t="str">
            <v/>
          </cell>
          <cell r="BB3021" t="str">
            <v/>
          </cell>
          <cell r="BC3021" t="str">
            <v/>
          </cell>
        </row>
        <row r="3022">
          <cell r="AM3022" t="str">
            <v/>
          </cell>
          <cell r="AQ3022" t="str">
            <v/>
          </cell>
          <cell r="AT3022" t="str">
            <v/>
          </cell>
          <cell r="AW3022" t="str">
            <v/>
          </cell>
          <cell r="AZ3022" t="str">
            <v/>
          </cell>
          <cell r="BA3022" t="str">
            <v/>
          </cell>
          <cell r="BB3022" t="str">
            <v/>
          </cell>
          <cell r="BC3022" t="str">
            <v/>
          </cell>
        </row>
        <row r="3023">
          <cell r="AM3023" t="str">
            <v/>
          </cell>
          <cell r="AQ3023" t="str">
            <v/>
          </cell>
          <cell r="AT3023" t="str">
            <v/>
          </cell>
          <cell r="AW3023" t="str">
            <v/>
          </cell>
          <cell r="AZ3023" t="str">
            <v/>
          </cell>
          <cell r="BA3023" t="str">
            <v/>
          </cell>
          <cell r="BB3023" t="str">
            <v/>
          </cell>
          <cell r="BC3023" t="str">
            <v/>
          </cell>
        </row>
        <row r="3024">
          <cell r="AM3024" t="str">
            <v/>
          </cell>
          <cell r="AQ3024" t="str">
            <v/>
          </cell>
          <cell r="AT3024" t="str">
            <v/>
          </cell>
          <cell r="AW3024" t="str">
            <v/>
          </cell>
          <cell r="AZ3024" t="str">
            <v/>
          </cell>
          <cell r="BA3024" t="str">
            <v/>
          </cell>
          <cell r="BB3024" t="str">
            <v/>
          </cell>
          <cell r="BC3024" t="str">
            <v/>
          </cell>
        </row>
        <row r="3025">
          <cell r="AM3025" t="str">
            <v/>
          </cell>
          <cell r="AQ3025" t="str">
            <v/>
          </cell>
          <cell r="AT3025" t="str">
            <v/>
          </cell>
          <cell r="AW3025" t="str">
            <v/>
          </cell>
          <cell r="AZ3025" t="str">
            <v/>
          </cell>
          <cell r="BA3025" t="str">
            <v/>
          </cell>
          <cell r="BB3025" t="str">
            <v/>
          </cell>
          <cell r="BC3025" t="str">
            <v/>
          </cell>
        </row>
        <row r="3026">
          <cell r="AM3026" t="str">
            <v/>
          </cell>
          <cell r="AQ3026" t="str">
            <v/>
          </cell>
          <cell r="AT3026" t="str">
            <v/>
          </cell>
          <cell r="AW3026" t="str">
            <v/>
          </cell>
          <cell r="AZ3026" t="str">
            <v/>
          </cell>
          <cell r="BA3026" t="str">
            <v/>
          </cell>
          <cell r="BB3026" t="str">
            <v/>
          </cell>
          <cell r="BC3026" t="str">
            <v/>
          </cell>
        </row>
        <row r="3027">
          <cell r="AM3027" t="str">
            <v/>
          </cell>
          <cell r="AQ3027" t="str">
            <v/>
          </cell>
          <cell r="AT3027" t="str">
            <v/>
          </cell>
          <cell r="AW3027" t="str">
            <v/>
          </cell>
          <cell r="AZ3027" t="str">
            <v/>
          </cell>
          <cell r="BA3027" t="str">
            <v/>
          </cell>
          <cell r="BB3027" t="str">
            <v/>
          </cell>
          <cell r="BC3027" t="str">
            <v/>
          </cell>
        </row>
        <row r="3028">
          <cell r="AM3028" t="str">
            <v/>
          </cell>
          <cell r="AQ3028" t="str">
            <v/>
          </cell>
          <cell r="AT3028" t="str">
            <v/>
          </cell>
          <cell r="AW3028" t="str">
            <v/>
          </cell>
          <cell r="AZ3028" t="str">
            <v/>
          </cell>
          <cell r="BA3028" t="str">
            <v/>
          </cell>
          <cell r="BB3028" t="str">
            <v/>
          </cell>
          <cell r="BC3028" t="str">
            <v/>
          </cell>
        </row>
        <row r="3029">
          <cell r="AM3029" t="str">
            <v/>
          </cell>
          <cell r="AQ3029" t="str">
            <v/>
          </cell>
          <cell r="AT3029" t="str">
            <v/>
          </cell>
          <cell r="AW3029" t="str">
            <v/>
          </cell>
          <cell r="AZ3029" t="str">
            <v/>
          </cell>
          <cell r="BA3029" t="str">
            <v/>
          </cell>
          <cell r="BB3029" t="str">
            <v/>
          </cell>
          <cell r="BC3029" t="str">
            <v/>
          </cell>
        </row>
        <row r="3030">
          <cell r="AM3030" t="str">
            <v/>
          </cell>
          <cell r="AQ3030" t="str">
            <v/>
          </cell>
          <cell r="AT3030" t="str">
            <v/>
          </cell>
          <cell r="AW3030" t="str">
            <v/>
          </cell>
          <cell r="AZ3030" t="str">
            <v/>
          </cell>
          <cell r="BA3030" t="str">
            <v/>
          </cell>
          <cell r="BB3030" t="str">
            <v/>
          </cell>
          <cell r="BC3030" t="str">
            <v/>
          </cell>
        </row>
        <row r="3031">
          <cell r="AM3031" t="str">
            <v/>
          </cell>
          <cell r="AQ3031" t="str">
            <v/>
          </cell>
          <cell r="AT3031" t="str">
            <v/>
          </cell>
          <cell r="AW3031" t="str">
            <v/>
          </cell>
          <cell r="AZ3031" t="str">
            <v/>
          </cell>
          <cell r="BA3031" t="str">
            <v/>
          </cell>
          <cell r="BB3031" t="str">
            <v/>
          </cell>
          <cell r="BC3031" t="str">
            <v/>
          </cell>
        </row>
        <row r="3032">
          <cell r="AM3032" t="str">
            <v/>
          </cell>
          <cell r="AQ3032" t="str">
            <v/>
          </cell>
          <cell r="AT3032" t="str">
            <v/>
          </cell>
          <cell r="AW3032" t="str">
            <v/>
          </cell>
          <cell r="AZ3032" t="str">
            <v/>
          </cell>
          <cell r="BA3032" t="str">
            <v/>
          </cell>
          <cell r="BB3032" t="str">
            <v/>
          </cell>
          <cell r="BC3032" t="str">
            <v/>
          </cell>
        </row>
        <row r="3033">
          <cell r="AM3033" t="str">
            <v/>
          </cell>
          <cell r="AQ3033" t="str">
            <v/>
          </cell>
          <cell r="AT3033" t="str">
            <v/>
          </cell>
          <cell r="AW3033" t="str">
            <v/>
          </cell>
          <cell r="AZ3033" t="str">
            <v/>
          </cell>
          <cell r="BA3033" t="str">
            <v/>
          </cell>
          <cell r="BB3033" t="str">
            <v/>
          </cell>
          <cell r="BC3033" t="str">
            <v/>
          </cell>
        </row>
        <row r="3034">
          <cell r="AM3034" t="str">
            <v/>
          </cell>
          <cell r="AQ3034" t="str">
            <v/>
          </cell>
          <cell r="AT3034" t="str">
            <v/>
          </cell>
          <cell r="AW3034" t="str">
            <v/>
          </cell>
          <cell r="AZ3034" t="str">
            <v/>
          </cell>
          <cell r="BA3034" t="str">
            <v/>
          </cell>
          <cell r="BB3034" t="str">
            <v/>
          </cell>
          <cell r="BC3034" t="str">
            <v/>
          </cell>
        </row>
        <row r="3035">
          <cell r="AM3035" t="str">
            <v/>
          </cell>
          <cell r="AQ3035" t="str">
            <v/>
          </cell>
          <cell r="AT3035" t="str">
            <v/>
          </cell>
          <cell r="AW3035" t="str">
            <v/>
          </cell>
          <cell r="AZ3035" t="str">
            <v/>
          </cell>
          <cell r="BA3035" t="str">
            <v/>
          </cell>
          <cell r="BB3035" t="str">
            <v/>
          </cell>
          <cell r="BC3035" t="str">
            <v/>
          </cell>
        </row>
        <row r="3036">
          <cell r="AM3036" t="str">
            <v/>
          </cell>
          <cell r="AQ3036" t="str">
            <v/>
          </cell>
          <cell r="AT3036" t="str">
            <v/>
          </cell>
          <cell r="AW3036" t="str">
            <v/>
          </cell>
          <cell r="AZ3036" t="str">
            <v/>
          </cell>
          <cell r="BA3036" t="str">
            <v/>
          </cell>
          <cell r="BB3036" t="str">
            <v/>
          </cell>
          <cell r="BC3036" t="str">
            <v/>
          </cell>
        </row>
        <row r="3037">
          <cell r="AM3037" t="str">
            <v/>
          </cell>
          <cell r="AQ3037" t="str">
            <v/>
          </cell>
          <cell r="AT3037" t="str">
            <v/>
          </cell>
          <cell r="AW3037" t="str">
            <v/>
          </cell>
          <cell r="AZ3037" t="str">
            <v/>
          </cell>
          <cell r="BA3037" t="str">
            <v/>
          </cell>
          <cell r="BB3037" t="str">
            <v/>
          </cell>
          <cell r="BC3037" t="str">
            <v/>
          </cell>
        </row>
        <row r="3038">
          <cell r="AM3038" t="str">
            <v/>
          </cell>
          <cell r="AQ3038" t="str">
            <v/>
          </cell>
          <cell r="AT3038" t="str">
            <v/>
          </cell>
          <cell r="AW3038" t="str">
            <v/>
          </cell>
          <cell r="AZ3038" t="str">
            <v/>
          </cell>
          <cell r="BA3038" t="str">
            <v/>
          </cell>
          <cell r="BB3038" t="str">
            <v/>
          </cell>
          <cell r="BC3038" t="str">
            <v/>
          </cell>
        </row>
        <row r="3039">
          <cell r="AM3039" t="str">
            <v/>
          </cell>
          <cell r="AQ3039" t="str">
            <v/>
          </cell>
          <cell r="AT3039" t="str">
            <v/>
          </cell>
          <cell r="AW3039" t="str">
            <v/>
          </cell>
          <cell r="AZ3039" t="str">
            <v/>
          </cell>
          <cell r="BA3039" t="str">
            <v/>
          </cell>
          <cell r="BB3039" t="str">
            <v/>
          </cell>
          <cell r="BC3039" t="str">
            <v/>
          </cell>
        </row>
        <row r="3040">
          <cell r="AM3040" t="str">
            <v/>
          </cell>
          <cell r="AQ3040" t="str">
            <v/>
          </cell>
          <cell r="AT3040" t="str">
            <v/>
          </cell>
          <cell r="AW3040" t="str">
            <v/>
          </cell>
          <cell r="AZ3040" t="str">
            <v/>
          </cell>
          <cell r="BA3040" t="str">
            <v/>
          </cell>
          <cell r="BB3040" t="str">
            <v/>
          </cell>
          <cell r="BC3040" t="str">
            <v/>
          </cell>
        </row>
        <row r="3041">
          <cell r="AM3041" t="str">
            <v/>
          </cell>
          <cell r="AQ3041" t="str">
            <v/>
          </cell>
          <cell r="AT3041" t="str">
            <v/>
          </cell>
          <cell r="AW3041" t="str">
            <v/>
          </cell>
          <cell r="AZ3041" t="str">
            <v/>
          </cell>
          <cell r="BA3041" t="str">
            <v/>
          </cell>
          <cell r="BB3041" t="str">
            <v/>
          </cell>
          <cell r="BC3041" t="str">
            <v/>
          </cell>
        </row>
        <row r="3042">
          <cell r="AM3042" t="str">
            <v/>
          </cell>
          <cell r="AQ3042" t="str">
            <v/>
          </cell>
          <cell r="AT3042" t="str">
            <v/>
          </cell>
          <cell r="AW3042" t="str">
            <v/>
          </cell>
          <cell r="AZ3042" t="str">
            <v/>
          </cell>
          <cell r="BA3042" t="str">
            <v/>
          </cell>
          <cell r="BB3042" t="str">
            <v/>
          </cell>
          <cell r="BC3042" t="str">
            <v/>
          </cell>
        </row>
        <row r="3043">
          <cell r="AM3043" t="str">
            <v/>
          </cell>
          <cell r="AQ3043" t="str">
            <v/>
          </cell>
          <cell r="AT3043" t="str">
            <v/>
          </cell>
          <cell r="AW3043" t="str">
            <v/>
          </cell>
          <cell r="AZ3043" t="str">
            <v/>
          </cell>
          <cell r="BA3043" t="str">
            <v/>
          </cell>
          <cell r="BB3043" t="str">
            <v/>
          </cell>
          <cell r="BC3043" t="str">
            <v/>
          </cell>
        </row>
        <row r="3044">
          <cell r="AM3044" t="str">
            <v/>
          </cell>
          <cell r="AQ3044" t="str">
            <v/>
          </cell>
          <cell r="AT3044" t="str">
            <v/>
          </cell>
          <cell r="AW3044" t="str">
            <v/>
          </cell>
          <cell r="AZ3044" t="str">
            <v/>
          </cell>
          <cell r="BA3044" t="str">
            <v/>
          </cell>
          <cell r="BB3044" t="str">
            <v/>
          </cell>
          <cell r="BC3044" t="str">
            <v/>
          </cell>
        </row>
        <row r="3045">
          <cell r="AM3045" t="str">
            <v/>
          </cell>
          <cell r="AQ3045" t="str">
            <v/>
          </cell>
          <cell r="AT3045" t="str">
            <v/>
          </cell>
          <cell r="AW3045" t="str">
            <v/>
          </cell>
          <cell r="AZ3045" t="str">
            <v/>
          </cell>
          <cell r="BA3045" t="str">
            <v/>
          </cell>
          <cell r="BB3045" t="str">
            <v/>
          </cell>
          <cell r="BC3045" t="str">
            <v/>
          </cell>
        </row>
        <row r="3046">
          <cell r="AM3046" t="str">
            <v/>
          </cell>
          <cell r="AQ3046" t="str">
            <v/>
          </cell>
          <cell r="AT3046" t="str">
            <v/>
          </cell>
          <cell r="AW3046" t="str">
            <v/>
          </cell>
          <cell r="AZ3046" t="str">
            <v/>
          </cell>
          <cell r="BA3046" t="str">
            <v/>
          </cell>
          <cell r="BB3046" t="str">
            <v/>
          </cell>
          <cell r="BC3046" t="str">
            <v/>
          </cell>
        </row>
        <row r="3047">
          <cell r="AM3047" t="str">
            <v/>
          </cell>
          <cell r="AQ3047" t="str">
            <v/>
          </cell>
          <cell r="AT3047" t="str">
            <v/>
          </cell>
          <cell r="AW3047" t="str">
            <v/>
          </cell>
          <cell r="AZ3047" t="str">
            <v/>
          </cell>
          <cell r="BA3047" t="str">
            <v/>
          </cell>
          <cell r="BB3047" t="str">
            <v/>
          </cell>
          <cell r="BC3047" t="str">
            <v/>
          </cell>
        </row>
        <row r="3048">
          <cell r="AM3048">
            <v>344080</v>
          </cell>
          <cell r="AQ3048" t="str">
            <v/>
          </cell>
          <cell r="AT3048" t="str">
            <v>Оборудование</v>
          </cell>
          <cell r="AW3048">
            <v>40724</v>
          </cell>
          <cell r="AZ3048" t="str">
            <v>6.2011</v>
          </cell>
          <cell r="BA3048" t="str">
            <v>6.2011</v>
          </cell>
          <cell r="BB3048" t="str">
            <v>1.1900</v>
          </cell>
          <cell r="BC3048" t="str">
            <v>2.2011</v>
          </cell>
        </row>
        <row r="3049">
          <cell r="AM3049">
            <v>40378.800000000003</v>
          </cell>
          <cell r="AQ3049" t="str">
            <v/>
          </cell>
          <cell r="AT3049" t="str">
            <v>Оборудование</v>
          </cell>
          <cell r="AW3049">
            <v>40659</v>
          </cell>
          <cell r="AZ3049" t="str">
            <v>4.2011</v>
          </cell>
          <cell r="BA3049" t="str">
            <v>4.2011</v>
          </cell>
          <cell r="BB3049" t="str">
            <v>5.2011</v>
          </cell>
          <cell r="BC3049" t="str">
            <v>2.2011</v>
          </cell>
        </row>
        <row r="3050">
          <cell r="AM3050">
            <v>624525.9</v>
          </cell>
          <cell r="AQ3050" t="str">
            <v/>
          </cell>
          <cell r="AT3050" t="str">
            <v>Оборудование</v>
          </cell>
          <cell r="AW3050">
            <v>40722</v>
          </cell>
          <cell r="AZ3050" t="str">
            <v>6.2011</v>
          </cell>
          <cell r="BA3050" t="str">
            <v>6.2011</v>
          </cell>
          <cell r="BB3050" t="str">
            <v>1.1900</v>
          </cell>
          <cell r="BC3050" t="str">
            <v>2.2011</v>
          </cell>
        </row>
        <row r="3051">
          <cell r="AM3051" t="str">
            <v/>
          </cell>
          <cell r="AQ3051" t="str">
            <v/>
          </cell>
          <cell r="AT3051" t="str">
            <v/>
          </cell>
          <cell r="AW3051" t="str">
            <v/>
          </cell>
          <cell r="AZ3051" t="str">
            <v/>
          </cell>
          <cell r="BA3051" t="str">
            <v/>
          </cell>
          <cell r="BB3051" t="str">
            <v/>
          </cell>
          <cell r="BC3051" t="str">
            <v/>
          </cell>
        </row>
        <row r="3052">
          <cell r="AM3052" t="str">
            <v/>
          </cell>
          <cell r="AQ3052" t="str">
            <v/>
          </cell>
          <cell r="AT3052" t="str">
            <v/>
          </cell>
          <cell r="AW3052" t="str">
            <v/>
          </cell>
          <cell r="AZ3052" t="str">
            <v/>
          </cell>
          <cell r="BA3052" t="str">
            <v/>
          </cell>
          <cell r="BB3052" t="str">
            <v/>
          </cell>
          <cell r="BC3052" t="str">
            <v/>
          </cell>
        </row>
        <row r="3053">
          <cell r="AM3053" t="str">
            <v/>
          </cell>
          <cell r="AQ3053" t="str">
            <v/>
          </cell>
          <cell r="AT3053" t="str">
            <v/>
          </cell>
          <cell r="AW3053" t="str">
            <v/>
          </cell>
          <cell r="AZ3053" t="str">
            <v/>
          </cell>
          <cell r="BA3053" t="str">
            <v/>
          </cell>
          <cell r="BB3053" t="str">
            <v/>
          </cell>
          <cell r="BC3053" t="str">
            <v/>
          </cell>
        </row>
        <row r="3054">
          <cell r="AM3054" t="str">
            <v/>
          </cell>
          <cell r="AQ3054" t="str">
            <v/>
          </cell>
          <cell r="AT3054" t="str">
            <v/>
          </cell>
          <cell r="AW3054" t="str">
            <v/>
          </cell>
          <cell r="AZ3054" t="str">
            <v/>
          </cell>
          <cell r="BA3054" t="str">
            <v/>
          </cell>
          <cell r="BB3054" t="str">
            <v/>
          </cell>
          <cell r="BC3054" t="str">
            <v/>
          </cell>
        </row>
        <row r="3055">
          <cell r="AM3055" t="str">
            <v/>
          </cell>
          <cell r="AQ3055" t="str">
            <v/>
          </cell>
          <cell r="AT3055" t="str">
            <v/>
          </cell>
          <cell r="AW3055" t="str">
            <v/>
          </cell>
          <cell r="AZ3055" t="str">
            <v/>
          </cell>
          <cell r="BA3055" t="str">
            <v/>
          </cell>
          <cell r="BB3055" t="str">
            <v/>
          </cell>
          <cell r="BC3055" t="str">
            <v/>
          </cell>
        </row>
        <row r="3056">
          <cell r="AM3056" t="str">
            <v/>
          </cell>
          <cell r="AQ3056" t="str">
            <v/>
          </cell>
          <cell r="AT3056" t="str">
            <v/>
          </cell>
          <cell r="AW3056" t="str">
            <v/>
          </cell>
          <cell r="AZ3056" t="str">
            <v/>
          </cell>
          <cell r="BA3056" t="str">
            <v/>
          </cell>
          <cell r="BB3056" t="str">
            <v/>
          </cell>
          <cell r="BC3056" t="str">
            <v/>
          </cell>
        </row>
        <row r="3057">
          <cell r="AM3057" t="str">
            <v/>
          </cell>
          <cell r="AQ3057" t="str">
            <v/>
          </cell>
          <cell r="AT3057" t="str">
            <v/>
          </cell>
          <cell r="AW3057" t="str">
            <v/>
          </cell>
          <cell r="AZ3057" t="str">
            <v/>
          </cell>
          <cell r="BA3057" t="str">
            <v/>
          </cell>
          <cell r="BB3057" t="str">
            <v/>
          </cell>
          <cell r="BC3057" t="str">
            <v/>
          </cell>
        </row>
        <row r="3058">
          <cell r="AM3058" t="str">
            <v/>
          </cell>
          <cell r="AQ3058" t="str">
            <v/>
          </cell>
          <cell r="AT3058" t="str">
            <v/>
          </cell>
          <cell r="AW3058" t="str">
            <v/>
          </cell>
          <cell r="AZ3058" t="str">
            <v/>
          </cell>
          <cell r="BA3058" t="str">
            <v/>
          </cell>
          <cell r="BB3058" t="str">
            <v/>
          </cell>
          <cell r="BC3058" t="str">
            <v/>
          </cell>
        </row>
        <row r="3059">
          <cell r="AM3059" t="str">
            <v/>
          </cell>
          <cell r="AQ3059" t="str">
            <v/>
          </cell>
          <cell r="AT3059" t="str">
            <v/>
          </cell>
          <cell r="AW3059" t="str">
            <v/>
          </cell>
          <cell r="AZ3059" t="str">
            <v/>
          </cell>
          <cell r="BA3059" t="str">
            <v/>
          </cell>
          <cell r="BB3059" t="str">
            <v/>
          </cell>
          <cell r="BC3059" t="str">
            <v/>
          </cell>
        </row>
        <row r="3060">
          <cell r="AM3060" t="str">
            <v/>
          </cell>
          <cell r="AQ3060" t="str">
            <v/>
          </cell>
          <cell r="AT3060" t="str">
            <v/>
          </cell>
          <cell r="AW3060" t="str">
            <v/>
          </cell>
          <cell r="AZ3060" t="str">
            <v/>
          </cell>
          <cell r="BA3060" t="str">
            <v/>
          </cell>
          <cell r="BB3060" t="str">
            <v/>
          </cell>
          <cell r="BC3060" t="str">
            <v/>
          </cell>
        </row>
        <row r="3061">
          <cell r="AM3061" t="str">
            <v/>
          </cell>
          <cell r="AQ3061" t="str">
            <v/>
          </cell>
          <cell r="AT3061" t="str">
            <v/>
          </cell>
          <cell r="AW3061" t="str">
            <v/>
          </cell>
          <cell r="AZ3061" t="str">
            <v/>
          </cell>
          <cell r="BA3061" t="str">
            <v/>
          </cell>
          <cell r="BB3061" t="str">
            <v/>
          </cell>
          <cell r="BC3061" t="str">
            <v/>
          </cell>
        </row>
        <row r="3062">
          <cell r="AM3062" t="str">
            <v/>
          </cell>
          <cell r="AQ3062" t="str">
            <v/>
          </cell>
          <cell r="AT3062" t="str">
            <v/>
          </cell>
          <cell r="AW3062" t="str">
            <v/>
          </cell>
          <cell r="AZ3062" t="str">
            <v/>
          </cell>
          <cell r="BA3062" t="str">
            <v/>
          </cell>
          <cell r="BB3062" t="str">
            <v/>
          </cell>
          <cell r="BC3062" t="str">
            <v/>
          </cell>
        </row>
        <row r="3063">
          <cell r="AM3063" t="str">
            <v/>
          </cell>
          <cell r="AQ3063" t="str">
            <v/>
          </cell>
          <cell r="AT3063" t="str">
            <v/>
          </cell>
          <cell r="AW3063" t="str">
            <v/>
          </cell>
          <cell r="AZ3063" t="str">
            <v/>
          </cell>
          <cell r="BA3063" t="str">
            <v/>
          </cell>
          <cell r="BB3063" t="str">
            <v/>
          </cell>
          <cell r="BC3063" t="str">
            <v/>
          </cell>
        </row>
        <row r="3064">
          <cell r="AM3064" t="str">
            <v/>
          </cell>
          <cell r="AQ3064" t="str">
            <v/>
          </cell>
          <cell r="AT3064" t="str">
            <v/>
          </cell>
          <cell r="AW3064" t="str">
            <v/>
          </cell>
          <cell r="AZ3064" t="str">
            <v/>
          </cell>
          <cell r="BA3064" t="str">
            <v/>
          </cell>
          <cell r="BB3064" t="str">
            <v/>
          </cell>
          <cell r="BC3064" t="str">
            <v/>
          </cell>
        </row>
        <row r="3065">
          <cell r="AM3065" t="str">
            <v/>
          </cell>
          <cell r="AQ3065" t="str">
            <v/>
          </cell>
          <cell r="AT3065" t="str">
            <v/>
          </cell>
          <cell r="AW3065" t="str">
            <v/>
          </cell>
          <cell r="AZ3065" t="str">
            <v/>
          </cell>
          <cell r="BA3065" t="str">
            <v/>
          </cell>
          <cell r="BB3065" t="str">
            <v/>
          </cell>
          <cell r="BC3065" t="str">
            <v/>
          </cell>
        </row>
        <row r="3066">
          <cell r="AM3066" t="str">
            <v/>
          </cell>
          <cell r="AQ3066" t="str">
            <v/>
          </cell>
          <cell r="AT3066" t="str">
            <v/>
          </cell>
          <cell r="AW3066" t="str">
            <v/>
          </cell>
          <cell r="AZ3066" t="str">
            <v/>
          </cell>
          <cell r="BA3066" t="str">
            <v/>
          </cell>
          <cell r="BB3066" t="str">
            <v/>
          </cell>
          <cell r="BC3066" t="str">
            <v/>
          </cell>
        </row>
        <row r="3067">
          <cell r="AM3067" t="str">
            <v/>
          </cell>
          <cell r="AQ3067" t="str">
            <v/>
          </cell>
          <cell r="AT3067" t="str">
            <v/>
          </cell>
          <cell r="AW3067" t="str">
            <v/>
          </cell>
          <cell r="AZ3067" t="str">
            <v/>
          </cell>
          <cell r="BA3067" t="str">
            <v/>
          </cell>
          <cell r="BB3067" t="str">
            <v/>
          </cell>
          <cell r="BC3067" t="str">
            <v/>
          </cell>
        </row>
        <row r="3068">
          <cell r="AM3068" t="str">
            <v/>
          </cell>
          <cell r="AQ3068" t="str">
            <v/>
          </cell>
          <cell r="AT3068" t="str">
            <v/>
          </cell>
          <cell r="AW3068" t="str">
            <v/>
          </cell>
          <cell r="AZ3068" t="str">
            <v/>
          </cell>
          <cell r="BA3068" t="str">
            <v/>
          </cell>
          <cell r="BB3068" t="str">
            <v/>
          </cell>
          <cell r="BC3068" t="str">
            <v/>
          </cell>
        </row>
        <row r="3069">
          <cell r="AM3069" t="str">
            <v/>
          </cell>
          <cell r="AQ3069" t="str">
            <v/>
          </cell>
          <cell r="AT3069" t="str">
            <v/>
          </cell>
          <cell r="AW3069" t="str">
            <v/>
          </cell>
          <cell r="AZ3069" t="str">
            <v/>
          </cell>
          <cell r="BA3069" t="str">
            <v/>
          </cell>
          <cell r="BB3069" t="str">
            <v/>
          </cell>
          <cell r="BC3069" t="str">
            <v/>
          </cell>
        </row>
        <row r="3070">
          <cell r="AM3070" t="str">
            <v/>
          </cell>
          <cell r="AQ3070" t="str">
            <v/>
          </cell>
          <cell r="AT3070" t="str">
            <v/>
          </cell>
          <cell r="AW3070" t="str">
            <v/>
          </cell>
          <cell r="AZ3070" t="str">
            <v/>
          </cell>
          <cell r="BA3070" t="str">
            <v/>
          </cell>
          <cell r="BB3070" t="str">
            <v/>
          </cell>
          <cell r="BC3070" t="str">
            <v/>
          </cell>
        </row>
        <row r="3071">
          <cell r="AM3071" t="str">
            <v/>
          </cell>
          <cell r="AQ3071" t="str">
            <v/>
          </cell>
          <cell r="AT3071" t="str">
            <v/>
          </cell>
          <cell r="AW3071" t="str">
            <v/>
          </cell>
          <cell r="AZ3071" t="str">
            <v/>
          </cell>
          <cell r="BA3071" t="str">
            <v/>
          </cell>
          <cell r="BB3071" t="str">
            <v/>
          </cell>
          <cell r="BC3071" t="str">
            <v/>
          </cell>
        </row>
        <row r="3072">
          <cell r="AM3072" t="str">
            <v/>
          </cell>
          <cell r="AQ3072" t="str">
            <v/>
          </cell>
          <cell r="AT3072" t="str">
            <v/>
          </cell>
          <cell r="AW3072" t="str">
            <v/>
          </cell>
          <cell r="AZ3072" t="str">
            <v/>
          </cell>
          <cell r="BA3072" t="str">
            <v/>
          </cell>
          <cell r="BB3072" t="str">
            <v/>
          </cell>
          <cell r="BC3072" t="str">
            <v/>
          </cell>
        </row>
        <row r="3073">
          <cell r="AM3073" t="str">
            <v/>
          </cell>
          <cell r="AQ3073" t="str">
            <v/>
          </cell>
          <cell r="AT3073" t="str">
            <v/>
          </cell>
          <cell r="AW3073" t="str">
            <v/>
          </cell>
          <cell r="AZ3073" t="str">
            <v/>
          </cell>
          <cell r="BA3073" t="str">
            <v/>
          </cell>
          <cell r="BB3073" t="str">
            <v/>
          </cell>
          <cell r="BC3073" t="str">
            <v/>
          </cell>
        </row>
        <row r="3074">
          <cell r="AM3074" t="str">
            <v/>
          </cell>
          <cell r="AQ3074" t="str">
            <v/>
          </cell>
          <cell r="AT3074" t="str">
            <v/>
          </cell>
          <cell r="AW3074" t="str">
            <v/>
          </cell>
          <cell r="AZ3074" t="str">
            <v/>
          </cell>
          <cell r="BA3074" t="str">
            <v/>
          </cell>
          <cell r="BB3074" t="str">
            <v/>
          </cell>
          <cell r="BC3074" t="str">
            <v/>
          </cell>
        </row>
        <row r="3075">
          <cell r="AM3075" t="str">
            <v/>
          </cell>
          <cell r="AQ3075" t="str">
            <v/>
          </cell>
          <cell r="AT3075" t="str">
            <v/>
          </cell>
          <cell r="AW3075" t="str">
            <v/>
          </cell>
          <cell r="AZ3075" t="str">
            <v/>
          </cell>
          <cell r="BA3075" t="str">
            <v/>
          </cell>
          <cell r="BB3075" t="str">
            <v/>
          </cell>
          <cell r="BC3075" t="str">
            <v/>
          </cell>
        </row>
        <row r="3076">
          <cell r="AM3076" t="str">
            <v/>
          </cell>
          <cell r="AQ3076" t="str">
            <v/>
          </cell>
          <cell r="AT3076" t="str">
            <v/>
          </cell>
          <cell r="AW3076" t="str">
            <v/>
          </cell>
          <cell r="AZ3076" t="str">
            <v/>
          </cell>
          <cell r="BA3076" t="str">
            <v/>
          </cell>
          <cell r="BB3076" t="str">
            <v/>
          </cell>
          <cell r="BC3076" t="str">
            <v/>
          </cell>
        </row>
        <row r="3077">
          <cell r="AM3077" t="str">
            <v/>
          </cell>
          <cell r="AQ3077" t="str">
            <v/>
          </cell>
          <cell r="AT3077" t="str">
            <v/>
          </cell>
          <cell r="AW3077" t="str">
            <v/>
          </cell>
          <cell r="AZ3077" t="str">
            <v/>
          </cell>
          <cell r="BA3077" t="str">
            <v/>
          </cell>
          <cell r="BB3077" t="str">
            <v/>
          </cell>
          <cell r="BC3077" t="str">
            <v/>
          </cell>
        </row>
        <row r="3078">
          <cell r="AM3078" t="str">
            <v/>
          </cell>
          <cell r="AQ3078" t="str">
            <v/>
          </cell>
          <cell r="AT3078" t="str">
            <v/>
          </cell>
          <cell r="AW3078" t="str">
            <v/>
          </cell>
          <cell r="AZ3078" t="str">
            <v/>
          </cell>
          <cell r="BA3078" t="str">
            <v/>
          </cell>
          <cell r="BB3078" t="str">
            <v/>
          </cell>
          <cell r="BC3078" t="str">
            <v/>
          </cell>
        </row>
        <row r="3079">
          <cell r="AM3079" t="str">
            <v/>
          </cell>
          <cell r="AQ3079" t="str">
            <v/>
          </cell>
          <cell r="AT3079" t="str">
            <v/>
          </cell>
          <cell r="AW3079" t="str">
            <v/>
          </cell>
          <cell r="AZ3079" t="str">
            <v/>
          </cell>
          <cell r="BA3079" t="str">
            <v/>
          </cell>
          <cell r="BB3079" t="str">
            <v/>
          </cell>
          <cell r="BC3079" t="str">
            <v/>
          </cell>
        </row>
        <row r="3080">
          <cell r="AM3080" t="str">
            <v/>
          </cell>
          <cell r="AQ3080" t="str">
            <v/>
          </cell>
          <cell r="AT3080" t="str">
            <v/>
          </cell>
          <cell r="AW3080" t="str">
            <v/>
          </cell>
          <cell r="AZ3080" t="str">
            <v/>
          </cell>
          <cell r="BA3080" t="str">
            <v/>
          </cell>
          <cell r="BB3080" t="str">
            <v/>
          </cell>
          <cell r="BC3080" t="str">
            <v/>
          </cell>
        </row>
        <row r="3081">
          <cell r="AM3081" t="str">
            <v/>
          </cell>
          <cell r="AQ3081" t="str">
            <v/>
          </cell>
          <cell r="AT3081" t="str">
            <v/>
          </cell>
          <cell r="AW3081" t="str">
            <v/>
          </cell>
          <cell r="AZ3081" t="str">
            <v/>
          </cell>
          <cell r="BA3081" t="str">
            <v/>
          </cell>
          <cell r="BB3081" t="str">
            <v/>
          </cell>
          <cell r="BC3081" t="str">
            <v/>
          </cell>
        </row>
        <row r="3082">
          <cell r="AM3082" t="str">
            <v/>
          </cell>
          <cell r="AQ3082" t="str">
            <v/>
          </cell>
          <cell r="AT3082" t="str">
            <v/>
          </cell>
          <cell r="AW3082" t="str">
            <v/>
          </cell>
          <cell r="AZ3082" t="str">
            <v/>
          </cell>
          <cell r="BA3082" t="str">
            <v/>
          </cell>
          <cell r="BB3082" t="str">
            <v/>
          </cell>
          <cell r="BC3082" t="str">
            <v/>
          </cell>
        </row>
        <row r="3083">
          <cell r="AM3083" t="str">
            <v/>
          </cell>
          <cell r="AQ3083" t="str">
            <v/>
          </cell>
          <cell r="AT3083" t="str">
            <v/>
          </cell>
          <cell r="AW3083" t="str">
            <v/>
          </cell>
          <cell r="AZ3083" t="str">
            <v/>
          </cell>
          <cell r="BA3083" t="str">
            <v/>
          </cell>
          <cell r="BB3083" t="str">
            <v/>
          </cell>
          <cell r="BC3083" t="str">
            <v/>
          </cell>
        </row>
        <row r="3084">
          <cell r="AM3084" t="str">
            <v/>
          </cell>
          <cell r="AQ3084" t="str">
            <v/>
          </cell>
          <cell r="AT3084" t="str">
            <v/>
          </cell>
          <cell r="AW3084" t="str">
            <v/>
          </cell>
          <cell r="AZ3084" t="str">
            <v/>
          </cell>
          <cell r="BA3084" t="str">
            <v/>
          </cell>
          <cell r="BB3084" t="str">
            <v/>
          </cell>
          <cell r="BC3084" t="str">
            <v/>
          </cell>
        </row>
        <row r="3085">
          <cell r="AM3085" t="str">
            <v/>
          </cell>
          <cell r="AQ3085" t="str">
            <v/>
          </cell>
          <cell r="AT3085" t="str">
            <v/>
          </cell>
          <cell r="AW3085" t="str">
            <v/>
          </cell>
          <cell r="AZ3085" t="str">
            <v/>
          </cell>
          <cell r="BA3085" t="str">
            <v/>
          </cell>
          <cell r="BB3085" t="str">
            <v/>
          </cell>
          <cell r="BC3085" t="str">
            <v/>
          </cell>
        </row>
        <row r="3086">
          <cell r="AM3086" t="str">
            <v/>
          </cell>
          <cell r="AQ3086" t="str">
            <v/>
          </cell>
          <cell r="AT3086" t="str">
            <v/>
          </cell>
          <cell r="AW3086" t="str">
            <v/>
          </cell>
          <cell r="AZ3086" t="str">
            <v/>
          </cell>
          <cell r="BA3086" t="str">
            <v/>
          </cell>
          <cell r="BB3086" t="str">
            <v/>
          </cell>
          <cell r="BC3086" t="str">
            <v/>
          </cell>
        </row>
        <row r="3087">
          <cell r="AM3087" t="str">
            <v/>
          </cell>
          <cell r="AQ3087" t="str">
            <v/>
          </cell>
          <cell r="AT3087" t="str">
            <v/>
          </cell>
          <cell r="AW3087" t="str">
            <v/>
          </cell>
          <cell r="AZ3087" t="str">
            <v/>
          </cell>
          <cell r="BA3087" t="str">
            <v/>
          </cell>
          <cell r="BB3087" t="str">
            <v/>
          </cell>
          <cell r="BC3087" t="str">
            <v/>
          </cell>
        </row>
        <row r="3088">
          <cell r="AM3088" t="str">
            <v/>
          </cell>
          <cell r="AQ3088" t="str">
            <v/>
          </cell>
          <cell r="AT3088" t="str">
            <v/>
          </cell>
          <cell r="AW3088" t="str">
            <v/>
          </cell>
          <cell r="AZ3088" t="str">
            <v/>
          </cell>
          <cell r="BA3088" t="str">
            <v/>
          </cell>
          <cell r="BB3088" t="str">
            <v/>
          </cell>
          <cell r="BC3088" t="str">
            <v/>
          </cell>
        </row>
        <row r="3089">
          <cell r="AM3089" t="str">
            <v/>
          </cell>
          <cell r="AQ3089" t="str">
            <v/>
          </cell>
          <cell r="AT3089" t="str">
            <v/>
          </cell>
          <cell r="AW3089" t="str">
            <v/>
          </cell>
          <cell r="AZ3089" t="str">
            <v/>
          </cell>
          <cell r="BA3089" t="str">
            <v/>
          </cell>
          <cell r="BB3089" t="str">
            <v/>
          </cell>
          <cell r="BC3089" t="str">
            <v/>
          </cell>
        </row>
        <row r="3090">
          <cell r="AM3090" t="str">
            <v/>
          </cell>
          <cell r="AQ3090" t="str">
            <v/>
          </cell>
          <cell r="AT3090" t="str">
            <v/>
          </cell>
          <cell r="AW3090" t="str">
            <v/>
          </cell>
          <cell r="AZ3090" t="str">
            <v/>
          </cell>
          <cell r="BA3090" t="str">
            <v/>
          </cell>
          <cell r="BB3090" t="str">
            <v/>
          </cell>
          <cell r="BC3090" t="str">
            <v/>
          </cell>
        </row>
        <row r="3091">
          <cell r="AM3091" t="str">
            <v/>
          </cell>
          <cell r="AQ3091" t="str">
            <v/>
          </cell>
          <cell r="AT3091" t="str">
            <v/>
          </cell>
          <cell r="AW3091" t="str">
            <v/>
          </cell>
          <cell r="AZ3091" t="str">
            <v/>
          </cell>
          <cell r="BA3091" t="str">
            <v/>
          </cell>
          <cell r="BB3091" t="str">
            <v/>
          </cell>
          <cell r="BC3091" t="str">
            <v/>
          </cell>
        </row>
        <row r="3092">
          <cell r="AM3092" t="str">
            <v/>
          </cell>
          <cell r="AQ3092" t="str">
            <v/>
          </cell>
          <cell r="AT3092" t="str">
            <v/>
          </cell>
          <cell r="AW3092" t="str">
            <v/>
          </cell>
          <cell r="AZ3092" t="str">
            <v/>
          </cell>
          <cell r="BA3092" t="str">
            <v/>
          </cell>
          <cell r="BB3092" t="str">
            <v/>
          </cell>
          <cell r="BC3092" t="str">
            <v/>
          </cell>
        </row>
        <row r="3093">
          <cell r="AM3093" t="str">
            <v/>
          </cell>
          <cell r="AQ3093" t="str">
            <v/>
          </cell>
          <cell r="AT3093" t="str">
            <v/>
          </cell>
          <cell r="AW3093" t="str">
            <v/>
          </cell>
          <cell r="AZ3093" t="str">
            <v/>
          </cell>
          <cell r="BA3093" t="str">
            <v/>
          </cell>
          <cell r="BB3093" t="str">
            <v/>
          </cell>
          <cell r="BC3093" t="str">
            <v/>
          </cell>
        </row>
        <row r="3094">
          <cell r="AM3094" t="str">
            <v/>
          </cell>
          <cell r="AQ3094" t="str">
            <v/>
          </cell>
          <cell r="AT3094" t="str">
            <v/>
          </cell>
          <cell r="AW3094" t="str">
            <v/>
          </cell>
          <cell r="AZ3094" t="str">
            <v/>
          </cell>
          <cell r="BA3094" t="str">
            <v/>
          </cell>
          <cell r="BB3094" t="str">
            <v/>
          </cell>
          <cell r="BC3094" t="str">
            <v/>
          </cell>
        </row>
        <row r="3095">
          <cell r="AM3095" t="str">
            <v/>
          </cell>
          <cell r="AQ3095" t="str">
            <v/>
          </cell>
          <cell r="AT3095" t="str">
            <v/>
          </cell>
          <cell r="AW3095" t="str">
            <v/>
          </cell>
          <cell r="AZ3095" t="str">
            <v/>
          </cell>
          <cell r="BA3095" t="str">
            <v/>
          </cell>
          <cell r="BB3095" t="str">
            <v/>
          </cell>
          <cell r="BC3095" t="str">
            <v/>
          </cell>
        </row>
        <row r="3096">
          <cell r="AM3096" t="str">
            <v/>
          </cell>
          <cell r="AQ3096" t="str">
            <v/>
          </cell>
          <cell r="AT3096" t="str">
            <v/>
          </cell>
          <cell r="AW3096" t="str">
            <v/>
          </cell>
          <cell r="AZ3096" t="str">
            <v/>
          </cell>
          <cell r="BA3096" t="str">
            <v/>
          </cell>
          <cell r="BB3096" t="str">
            <v/>
          </cell>
          <cell r="BC3096" t="str">
            <v/>
          </cell>
        </row>
        <row r="3097">
          <cell r="AM3097" t="str">
            <v/>
          </cell>
          <cell r="AQ3097" t="str">
            <v/>
          </cell>
          <cell r="AT3097" t="str">
            <v/>
          </cell>
          <cell r="AW3097" t="str">
            <v/>
          </cell>
          <cell r="AZ3097" t="str">
            <v/>
          </cell>
          <cell r="BA3097" t="str">
            <v/>
          </cell>
          <cell r="BB3097" t="str">
            <v/>
          </cell>
          <cell r="BC3097" t="str">
            <v/>
          </cell>
        </row>
        <row r="3098">
          <cell r="AM3098" t="str">
            <v/>
          </cell>
          <cell r="AQ3098" t="str">
            <v/>
          </cell>
          <cell r="AT3098" t="str">
            <v/>
          </cell>
          <cell r="AW3098" t="str">
            <v/>
          </cell>
          <cell r="AZ3098" t="str">
            <v/>
          </cell>
          <cell r="BA3098" t="str">
            <v/>
          </cell>
          <cell r="BB3098" t="str">
            <v/>
          </cell>
          <cell r="BC3098" t="str">
            <v/>
          </cell>
        </row>
        <row r="3099">
          <cell r="AM3099" t="str">
            <v/>
          </cell>
          <cell r="AQ3099" t="str">
            <v/>
          </cell>
          <cell r="AT3099" t="str">
            <v/>
          </cell>
          <cell r="AW3099" t="str">
            <v/>
          </cell>
          <cell r="AZ3099" t="str">
            <v/>
          </cell>
          <cell r="BA3099" t="str">
            <v/>
          </cell>
          <cell r="BB3099" t="str">
            <v/>
          </cell>
          <cell r="BC3099" t="str">
            <v/>
          </cell>
        </row>
        <row r="3100">
          <cell r="AM3100" t="str">
            <v/>
          </cell>
          <cell r="AQ3100" t="str">
            <v/>
          </cell>
          <cell r="AT3100" t="str">
            <v/>
          </cell>
          <cell r="AW3100" t="str">
            <v/>
          </cell>
          <cell r="AZ3100" t="str">
            <v/>
          </cell>
          <cell r="BA3100" t="str">
            <v/>
          </cell>
          <cell r="BB3100" t="str">
            <v/>
          </cell>
          <cell r="BC3100" t="str">
            <v/>
          </cell>
        </row>
        <row r="3101">
          <cell r="AM3101" t="str">
            <v/>
          </cell>
          <cell r="AQ3101" t="str">
            <v/>
          </cell>
          <cell r="AT3101" t="str">
            <v/>
          </cell>
          <cell r="AW3101" t="str">
            <v/>
          </cell>
          <cell r="AZ3101" t="str">
            <v/>
          </cell>
          <cell r="BA3101" t="str">
            <v/>
          </cell>
          <cell r="BB3101" t="str">
            <v/>
          </cell>
          <cell r="BC3101" t="str">
            <v/>
          </cell>
        </row>
        <row r="3102">
          <cell r="AM3102" t="str">
            <v/>
          </cell>
          <cell r="AQ3102" t="str">
            <v/>
          </cell>
          <cell r="AT3102" t="str">
            <v/>
          </cell>
          <cell r="AW3102" t="str">
            <v/>
          </cell>
          <cell r="AZ3102" t="str">
            <v/>
          </cell>
          <cell r="BA3102" t="str">
            <v/>
          </cell>
          <cell r="BB3102" t="str">
            <v/>
          </cell>
          <cell r="BC3102" t="str">
            <v/>
          </cell>
        </row>
        <row r="3103">
          <cell r="AM3103" t="str">
            <v/>
          </cell>
          <cell r="AQ3103" t="str">
            <v/>
          </cell>
          <cell r="AT3103" t="str">
            <v/>
          </cell>
          <cell r="AW3103" t="str">
            <v/>
          </cell>
          <cell r="AZ3103" t="str">
            <v/>
          </cell>
          <cell r="BA3103" t="str">
            <v/>
          </cell>
          <cell r="BB3103" t="str">
            <v/>
          </cell>
          <cell r="BC3103" t="str">
            <v/>
          </cell>
        </row>
        <row r="3104">
          <cell r="AM3104" t="str">
            <v/>
          </cell>
          <cell r="AQ3104" t="str">
            <v/>
          </cell>
          <cell r="AT3104" t="str">
            <v/>
          </cell>
          <cell r="AW3104" t="str">
            <v/>
          </cell>
          <cell r="AZ3104" t="str">
            <v/>
          </cell>
          <cell r="BA3104" t="str">
            <v/>
          </cell>
          <cell r="BB3104" t="str">
            <v/>
          </cell>
          <cell r="BC3104" t="str">
            <v/>
          </cell>
        </row>
        <row r="3105">
          <cell r="AM3105" t="str">
            <v/>
          </cell>
          <cell r="AQ3105" t="str">
            <v/>
          </cell>
          <cell r="AT3105" t="str">
            <v/>
          </cell>
          <cell r="AW3105" t="str">
            <v/>
          </cell>
          <cell r="AZ3105" t="str">
            <v/>
          </cell>
          <cell r="BA3105" t="str">
            <v/>
          </cell>
          <cell r="BB3105" t="str">
            <v/>
          </cell>
          <cell r="BC3105" t="str">
            <v/>
          </cell>
        </row>
        <row r="3106">
          <cell r="AM3106" t="str">
            <v/>
          </cell>
          <cell r="AQ3106" t="str">
            <v/>
          </cell>
          <cell r="AT3106" t="str">
            <v/>
          </cell>
          <cell r="AW3106" t="str">
            <v/>
          </cell>
          <cell r="AZ3106" t="str">
            <v/>
          </cell>
          <cell r="BA3106" t="str">
            <v/>
          </cell>
          <cell r="BB3106" t="str">
            <v/>
          </cell>
          <cell r="BC3106" t="str">
            <v/>
          </cell>
        </row>
        <row r="3107">
          <cell r="AM3107" t="str">
            <v/>
          </cell>
          <cell r="AQ3107" t="str">
            <v/>
          </cell>
          <cell r="AT3107" t="str">
            <v/>
          </cell>
          <cell r="AW3107" t="str">
            <v/>
          </cell>
          <cell r="AZ3107" t="str">
            <v/>
          </cell>
          <cell r="BA3107" t="str">
            <v/>
          </cell>
          <cell r="BB3107" t="str">
            <v/>
          </cell>
          <cell r="BC3107" t="str">
            <v/>
          </cell>
        </row>
        <row r="3108">
          <cell r="AM3108" t="str">
            <v/>
          </cell>
          <cell r="AQ3108" t="str">
            <v/>
          </cell>
          <cell r="AT3108" t="str">
            <v/>
          </cell>
          <cell r="AW3108" t="str">
            <v/>
          </cell>
          <cell r="AZ3108" t="str">
            <v/>
          </cell>
          <cell r="BA3108" t="str">
            <v/>
          </cell>
          <cell r="BB3108" t="str">
            <v/>
          </cell>
          <cell r="BC3108" t="str">
            <v/>
          </cell>
        </row>
        <row r="3109">
          <cell r="AM3109" t="str">
            <v/>
          </cell>
          <cell r="AQ3109" t="str">
            <v/>
          </cell>
          <cell r="AT3109" t="str">
            <v/>
          </cell>
          <cell r="AW3109" t="str">
            <v/>
          </cell>
          <cell r="AZ3109" t="str">
            <v/>
          </cell>
          <cell r="BA3109" t="str">
            <v/>
          </cell>
          <cell r="BB3109" t="str">
            <v/>
          </cell>
          <cell r="BC3109" t="str">
            <v/>
          </cell>
        </row>
        <row r="3110">
          <cell r="AM3110" t="str">
            <v/>
          </cell>
          <cell r="AQ3110" t="str">
            <v/>
          </cell>
          <cell r="AT3110" t="str">
            <v/>
          </cell>
          <cell r="AW3110" t="str">
            <v/>
          </cell>
          <cell r="AZ3110" t="str">
            <v/>
          </cell>
          <cell r="BA3110" t="str">
            <v/>
          </cell>
          <cell r="BB3110" t="str">
            <v/>
          </cell>
          <cell r="BC3110" t="str">
            <v/>
          </cell>
        </row>
        <row r="3111">
          <cell r="AM3111" t="str">
            <v/>
          </cell>
          <cell r="AQ3111" t="str">
            <v/>
          </cell>
          <cell r="AT3111" t="str">
            <v/>
          </cell>
          <cell r="AW3111" t="str">
            <v/>
          </cell>
          <cell r="AZ3111" t="str">
            <v/>
          </cell>
          <cell r="BA3111" t="str">
            <v/>
          </cell>
          <cell r="BB3111" t="str">
            <v/>
          </cell>
          <cell r="BC3111" t="str">
            <v/>
          </cell>
        </row>
        <row r="3112">
          <cell r="AM3112" t="str">
            <v/>
          </cell>
          <cell r="AQ3112" t="str">
            <v/>
          </cell>
          <cell r="AT3112" t="str">
            <v/>
          </cell>
          <cell r="AW3112" t="str">
            <v/>
          </cell>
          <cell r="AZ3112" t="str">
            <v/>
          </cell>
          <cell r="BA3112" t="str">
            <v/>
          </cell>
          <cell r="BB3112" t="str">
            <v/>
          </cell>
          <cell r="BC3112" t="str">
            <v/>
          </cell>
        </row>
        <row r="3113">
          <cell r="AM3113" t="str">
            <v/>
          </cell>
          <cell r="AQ3113" t="str">
            <v/>
          </cell>
          <cell r="AT3113" t="str">
            <v/>
          </cell>
          <cell r="AW3113" t="str">
            <v/>
          </cell>
          <cell r="AZ3113" t="str">
            <v/>
          </cell>
          <cell r="BA3113" t="str">
            <v/>
          </cell>
          <cell r="BB3113" t="str">
            <v/>
          </cell>
          <cell r="BC3113" t="str">
            <v/>
          </cell>
        </row>
        <row r="3114">
          <cell r="AM3114" t="str">
            <v/>
          </cell>
          <cell r="AQ3114" t="str">
            <v/>
          </cell>
          <cell r="AT3114" t="str">
            <v/>
          </cell>
          <cell r="AW3114" t="str">
            <v/>
          </cell>
          <cell r="AZ3114" t="str">
            <v/>
          </cell>
          <cell r="BA3114" t="str">
            <v/>
          </cell>
          <cell r="BB3114" t="str">
            <v/>
          </cell>
          <cell r="BC3114" t="str">
            <v/>
          </cell>
        </row>
        <row r="3115">
          <cell r="AM3115" t="str">
            <v/>
          </cell>
          <cell r="AQ3115" t="str">
            <v/>
          </cell>
          <cell r="AT3115" t="str">
            <v/>
          </cell>
          <cell r="AW3115" t="str">
            <v/>
          </cell>
          <cell r="AZ3115" t="str">
            <v/>
          </cell>
          <cell r="BA3115" t="str">
            <v/>
          </cell>
          <cell r="BB3115" t="str">
            <v/>
          </cell>
          <cell r="BC3115" t="str">
            <v/>
          </cell>
        </row>
        <row r="3116">
          <cell r="AM3116" t="str">
            <v/>
          </cell>
          <cell r="AQ3116" t="str">
            <v/>
          </cell>
          <cell r="AT3116" t="str">
            <v/>
          </cell>
          <cell r="AW3116" t="str">
            <v/>
          </cell>
          <cell r="AZ3116" t="str">
            <v/>
          </cell>
          <cell r="BA3116" t="str">
            <v/>
          </cell>
          <cell r="BB3116" t="str">
            <v/>
          </cell>
          <cell r="BC3116" t="str">
            <v/>
          </cell>
        </row>
        <row r="3117">
          <cell r="AM3117" t="str">
            <v/>
          </cell>
          <cell r="AQ3117" t="str">
            <v/>
          </cell>
          <cell r="AT3117" t="str">
            <v/>
          </cell>
          <cell r="AW3117" t="str">
            <v/>
          </cell>
          <cell r="AZ3117" t="str">
            <v/>
          </cell>
          <cell r="BA3117" t="str">
            <v/>
          </cell>
          <cell r="BB3117" t="str">
            <v/>
          </cell>
          <cell r="BC3117" t="str">
            <v/>
          </cell>
        </row>
        <row r="3118">
          <cell r="AM3118" t="str">
            <v/>
          </cell>
          <cell r="AQ3118" t="str">
            <v/>
          </cell>
          <cell r="AT3118" t="str">
            <v/>
          </cell>
          <cell r="AW3118" t="str">
            <v/>
          </cell>
          <cell r="AZ3118" t="str">
            <v/>
          </cell>
          <cell r="BA3118" t="str">
            <v/>
          </cell>
          <cell r="BB3118" t="str">
            <v/>
          </cell>
          <cell r="BC3118" t="str">
            <v/>
          </cell>
        </row>
        <row r="3119">
          <cell r="AM3119" t="str">
            <v/>
          </cell>
          <cell r="AQ3119" t="str">
            <v/>
          </cell>
          <cell r="AT3119" t="str">
            <v/>
          </cell>
          <cell r="AW3119" t="str">
            <v/>
          </cell>
          <cell r="AZ3119" t="str">
            <v/>
          </cell>
          <cell r="BA3119" t="str">
            <v/>
          </cell>
          <cell r="BB3119" t="str">
            <v/>
          </cell>
          <cell r="BC3119" t="str">
            <v/>
          </cell>
        </row>
        <row r="3120">
          <cell r="AM3120" t="str">
            <v/>
          </cell>
          <cell r="AQ3120" t="str">
            <v/>
          </cell>
          <cell r="AT3120" t="str">
            <v/>
          </cell>
          <cell r="AW3120" t="str">
            <v/>
          </cell>
          <cell r="AZ3120" t="str">
            <v/>
          </cell>
          <cell r="BA3120" t="str">
            <v/>
          </cell>
          <cell r="BB3120" t="str">
            <v/>
          </cell>
          <cell r="BC3120" t="str">
            <v/>
          </cell>
        </row>
        <row r="3121">
          <cell r="AM3121" t="str">
            <v/>
          </cell>
          <cell r="AQ3121" t="str">
            <v/>
          </cell>
          <cell r="AT3121" t="str">
            <v/>
          </cell>
          <cell r="AW3121" t="str">
            <v/>
          </cell>
          <cell r="AZ3121" t="str">
            <v/>
          </cell>
          <cell r="BA3121" t="str">
            <v/>
          </cell>
          <cell r="BB3121" t="str">
            <v/>
          </cell>
          <cell r="BC3121" t="str">
            <v/>
          </cell>
        </row>
        <row r="3122">
          <cell r="AM3122" t="str">
            <v/>
          </cell>
          <cell r="AQ3122" t="str">
            <v/>
          </cell>
          <cell r="AT3122" t="str">
            <v/>
          </cell>
          <cell r="AW3122" t="str">
            <v/>
          </cell>
          <cell r="AZ3122" t="str">
            <v/>
          </cell>
          <cell r="BA3122" t="str">
            <v/>
          </cell>
          <cell r="BB3122" t="str">
            <v/>
          </cell>
          <cell r="BC3122" t="str">
            <v/>
          </cell>
        </row>
        <row r="3123">
          <cell r="AM3123" t="str">
            <v/>
          </cell>
          <cell r="AQ3123" t="str">
            <v/>
          </cell>
          <cell r="AT3123" t="str">
            <v/>
          </cell>
          <cell r="AW3123" t="str">
            <v/>
          </cell>
          <cell r="AZ3123" t="str">
            <v/>
          </cell>
          <cell r="BA3123" t="str">
            <v/>
          </cell>
          <cell r="BB3123" t="str">
            <v/>
          </cell>
          <cell r="BC3123" t="str">
            <v/>
          </cell>
        </row>
        <row r="3124">
          <cell r="AM3124" t="str">
            <v/>
          </cell>
          <cell r="AQ3124" t="str">
            <v/>
          </cell>
          <cell r="AT3124" t="str">
            <v/>
          </cell>
          <cell r="AW3124" t="str">
            <v/>
          </cell>
          <cell r="AZ3124" t="str">
            <v/>
          </cell>
          <cell r="BA3124" t="str">
            <v/>
          </cell>
          <cell r="BB3124" t="str">
            <v/>
          </cell>
          <cell r="BC3124" t="str">
            <v/>
          </cell>
        </row>
        <row r="3125">
          <cell r="AM3125" t="str">
            <v/>
          </cell>
          <cell r="AQ3125" t="str">
            <v/>
          </cell>
          <cell r="AT3125" t="str">
            <v/>
          </cell>
          <cell r="AW3125" t="str">
            <v/>
          </cell>
          <cell r="AZ3125" t="str">
            <v/>
          </cell>
          <cell r="BA3125" t="str">
            <v/>
          </cell>
          <cell r="BB3125" t="str">
            <v/>
          </cell>
          <cell r="BC3125" t="str">
            <v/>
          </cell>
        </row>
        <row r="3126">
          <cell r="AM3126" t="str">
            <v/>
          </cell>
          <cell r="AQ3126" t="str">
            <v/>
          </cell>
          <cell r="AT3126" t="str">
            <v/>
          </cell>
          <cell r="AW3126" t="str">
            <v/>
          </cell>
          <cell r="AZ3126" t="str">
            <v/>
          </cell>
          <cell r="BA3126" t="str">
            <v/>
          </cell>
          <cell r="BB3126" t="str">
            <v/>
          </cell>
          <cell r="BC3126" t="str">
            <v/>
          </cell>
        </row>
        <row r="3127">
          <cell r="AM3127" t="str">
            <v/>
          </cell>
          <cell r="AQ3127" t="str">
            <v/>
          </cell>
          <cell r="AT3127" t="str">
            <v/>
          </cell>
          <cell r="AW3127" t="str">
            <v/>
          </cell>
          <cell r="AZ3127" t="str">
            <v/>
          </cell>
          <cell r="BA3127" t="str">
            <v/>
          </cell>
          <cell r="BB3127" t="str">
            <v/>
          </cell>
          <cell r="BC3127" t="str">
            <v/>
          </cell>
        </row>
        <row r="3128">
          <cell r="AM3128" t="str">
            <v/>
          </cell>
          <cell r="AQ3128" t="str">
            <v/>
          </cell>
          <cell r="AT3128" t="str">
            <v/>
          </cell>
          <cell r="AW3128" t="str">
            <v/>
          </cell>
          <cell r="AZ3128" t="str">
            <v/>
          </cell>
          <cell r="BA3128" t="str">
            <v/>
          </cell>
          <cell r="BB3128" t="str">
            <v/>
          </cell>
          <cell r="BC3128" t="str">
            <v/>
          </cell>
        </row>
        <row r="3129">
          <cell r="AM3129" t="str">
            <v/>
          </cell>
          <cell r="AQ3129" t="str">
            <v/>
          </cell>
          <cell r="AT3129" t="str">
            <v/>
          </cell>
          <cell r="AW3129" t="str">
            <v/>
          </cell>
          <cell r="AZ3129" t="str">
            <v/>
          </cell>
          <cell r="BA3129" t="str">
            <v/>
          </cell>
          <cell r="BB3129" t="str">
            <v/>
          </cell>
          <cell r="BC3129" t="str">
            <v/>
          </cell>
        </row>
        <row r="3130">
          <cell r="AM3130" t="str">
            <v/>
          </cell>
          <cell r="AQ3130" t="str">
            <v/>
          </cell>
          <cell r="AT3130" t="str">
            <v/>
          </cell>
          <cell r="AW3130" t="str">
            <v/>
          </cell>
          <cell r="AZ3130" t="str">
            <v/>
          </cell>
          <cell r="BA3130" t="str">
            <v/>
          </cell>
          <cell r="BB3130" t="str">
            <v/>
          </cell>
          <cell r="BC3130" t="str">
            <v/>
          </cell>
        </row>
        <row r="3131">
          <cell r="AM3131" t="str">
            <v/>
          </cell>
          <cell r="AQ3131" t="str">
            <v/>
          </cell>
          <cell r="AT3131" t="str">
            <v/>
          </cell>
          <cell r="AW3131" t="str">
            <v/>
          </cell>
          <cell r="AZ3131" t="str">
            <v/>
          </cell>
          <cell r="BA3131" t="str">
            <v/>
          </cell>
          <cell r="BB3131" t="str">
            <v/>
          </cell>
          <cell r="BC3131" t="str">
            <v/>
          </cell>
        </row>
        <row r="3132">
          <cell r="AM3132" t="str">
            <v/>
          </cell>
          <cell r="AQ3132" t="str">
            <v/>
          </cell>
          <cell r="AT3132" t="str">
            <v/>
          </cell>
          <cell r="AW3132" t="str">
            <v/>
          </cell>
          <cell r="AZ3132" t="str">
            <v/>
          </cell>
          <cell r="BA3132" t="str">
            <v/>
          </cell>
          <cell r="BB3132" t="str">
            <v/>
          </cell>
          <cell r="BC3132" t="str">
            <v/>
          </cell>
        </row>
        <row r="3133">
          <cell r="AM3133" t="str">
            <v/>
          </cell>
          <cell r="AQ3133" t="str">
            <v/>
          </cell>
          <cell r="AT3133" t="str">
            <v/>
          </cell>
          <cell r="AW3133" t="str">
            <v/>
          </cell>
          <cell r="AZ3133" t="str">
            <v/>
          </cell>
          <cell r="BA3133" t="str">
            <v/>
          </cell>
          <cell r="BB3133" t="str">
            <v/>
          </cell>
          <cell r="BC3133" t="str">
            <v/>
          </cell>
        </row>
        <row r="3134">
          <cell r="AM3134" t="str">
            <v/>
          </cell>
          <cell r="AQ3134" t="str">
            <v/>
          </cell>
          <cell r="AT3134" t="str">
            <v/>
          </cell>
          <cell r="AW3134" t="str">
            <v/>
          </cell>
          <cell r="AZ3134" t="str">
            <v/>
          </cell>
          <cell r="BA3134" t="str">
            <v/>
          </cell>
          <cell r="BB3134" t="str">
            <v/>
          </cell>
          <cell r="BC3134" t="str">
            <v/>
          </cell>
        </row>
        <row r="3135">
          <cell r="AM3135" t="str">
            <v/>
          </cell>
          <cell r="AQ3135" t="str">
            <v/>
          </cell>
          <cell r="AT3135" t="str">
            <v/>
          </cell>
          <cell r="AW3135" t="str">
            <v/>
          </cell>
          <cell r="AZ3135" t="str">
            <v/>
          </cell>
          <cell r="BA3135" t="str">
            <v/>
          </cell>
          <cell r="BB3135" t="str">
            <v/>
          </cell>
          <cell r="BC3135" t="str">
            <v/>
          </cell>
        </row>
        <row r="3136">
          <cell r="AM3136" t="str">
            <v/>
          </cell>
          <cell r="AQ3136" t="str">
            <v/>
          </cell>
          <cell r="AT3136" t="str">
            <v/>
          </cell>
          <cell r="AW3136" t="str">
            <v/>
          </cell>
          <cell r="AZ3136" t="str">
            <v/>
          </cell>
          <cell r="BA3136" t="str">
            <v/>
          </cell>
          <cell r="BB3136" t="str">
            <v/>
          </cell>
          <cell r="BC3136" t="str">
            <v/>
          </cell>
        </row>
        <row r="3137">
          <cell r="AM3137" t="str">
            <v/>
          </cell>
          <cell r="AQ3137" t="str">
            <v/>
          </cell>
          <cell r="AT3137" t="str">
            <v/>
          </cell>
          <cell r="AW3137" t="str">
            <v/>
          </cell>
          <cell r="AZ3137" t="str">
            <v/>
          </cell>
          <cell r="BA3137" t="str">
            <v/>
          </cell>
          <cell r="BB3137" t="str">
            <v/>
          </cell>
          <cell r="BC3137" t="str">
            <v/>
          </cell>
        </row>
        <row r="3138">
          <cell r="AM3138" t="str">
            <v/>
          </cell>
          <cell r="AQ3138" t="str">
            <v/>
          </cell>
          <cell r="AT3138" t="str">
            <v/>
          </cell>
          <cell r="AW3138" t="str">
            <v/>
          </cell>
          <cell r="AZ3138" t="str">
            <v/>
          </cell>
          <cell r="BA3138" t="str">
            <v/>
          </cell>
          <cell r="BB3138" t="str">
            <v/>
          </cell>
          <cell r="BC3138" t="str">
            <v/>
          </cell>
        </row>
        <row r="3139">
          <cell r="AM3139" t="str">
            <v/>
          </cell>
          <cell r="AQ3139" t="str">
            <v/>
          </cell>
          <cell r="AT3139" t="str">
            <v/>
          </cell>
          <cell r="AW3139" t="str">
            <v/>
          </cell>
          <cell r="AZ3139" t="str">
            <v/>
          </cell>
          <cell r="BA3139" t="str">
            <v/>
          </cell>
          <cell r="BB3139" t="str">
            <v/>
          </cell>
          <cell r="BC3139" t="str">
            <v/>
          </cell>
        </row>
        <row r="3140">
          <cell r="AM3140" t="str">
            <v/>
          </cell>
          <cell r="AQ3140" t="str">
            <v/>
          </cell>
          <cell r="AT3140" t="str">
            <v/>
          </cell>
          <cell r="AW3140" t="str">
            <v/>
          </cell>
          <cell r="AZ3140" t="str">
            <v/>
          </cell>
          <cell r="BA3140" t="str">
            <v/>
          </cell>
          <cell r="BB3140" t="str">
            <v/>
          </cell>
          <cell r="BC3140" t="str">
            <v/>
          </cell>
        </row>
        <row r="3141">
          <cell r="AM3141" t="str">
            <v/>
          </cell>
          <cell r="AQ3141" t="str">
            <v/>
          </cell>
          <cell r="AT3141" t="str">
            <v/>
          </cell>
          <cell r="AW3141" t="str">
            <v/>
          </cell>
          <cell r="AZ3141" t="str">
            <v/>
          </cell>
          <cell r="BA3141" t="str">
            <v/>
          </cell>
          <cell r="BB3141" t="str">
            <v/>
          </cell>
          <cell r="BC3141" t="str">
            <v/>
          </cell>
        </row>
        <row r="3142">
          <cell r="AM3142" t="str">
            <v/>
          </cell>
          <cell r="AQ3142" t="str">
            <v/>
          </cell>
          <cell r="AT3142" t="str">
            <v/>
          </cell>
          <cell r="AW3142" t="str">
            <v/>
          </cell>
          <cell r="AZ3142" t="str">
            <v/>
          </cell>
          <cell r="BA3142" t="str">
            <v/>
          </cell>
          <cell r="BB3142" t="str">
            <v/>
          </cell>
          <cell r="BC3142" t="str">
            <v/>
          </cell>
        </row>
        <row r="3143">
          <cell r="AM3143" t="str">
            <v/>
          </cell>
          <cell r="AQ3143" t="str">
            <v/>
          </cell>
          <cell r="AT3143" t="str">
            <v/>
          </cell>
          <cell r="AW3143" t="str">
            <v/>
          </cell>
          <cell r="AZ3143" t="str">
            <v/>
          </cell>
          <cell r="BA3143" t="str">
            <v/>
          </cell>
          <cell r="BB3143" t="str">
            <v/>
          </cell>
          <cell r="BC3143" t="str">
            <v/>
          </cell>
        </row>
        <row r="3144">
          <cell r="AM3144">
            <v>488313.01</v>
          </cell>
          <cell r="AQ3144" t="str">
            <v/>
          </cell>
          <cell r="AT3144" t="str">
            <v>УУП</v>
          </cell>
          <cell r="AW3144">
            <v>40390</v>
          </cell>
          <cell r="AZ3144" t="str">
            <v>7.2010</v>
          </cell>
          <cell r="BA3144" t="str">
            <v>7.2010</v>
          </cell>
          <cell r="BB3144" t="str">
            <v/>
          </cell>
          <cell r="BC3144" t="str">
            <v>3.2010</v>
          </cell>
        </row>
        <row r="3145">
          <cell r="AM3145" t="str">
            <v/>
          </cell>
          <cell r="AQ3145" t="str">
            <v/>
          </cell>
          <cell r="AT3145" t="str">
            <v/>
          </cell>
          <cell r="AW3145" t="str">
            <v/>
          </cell>
          <cell r="AZ3145" t="str">
            <v/>
          </cell>
          <cell r="BA3145" t="str">
            <v/>
          </cell>
          <cell r="BB3145" t="str">
            <v/>
          </cell>
          <cell r="BC3145" t="str">
            <v/>
          </cell>
        </row>
        <row r="3146">
          <cell r="AM3146" t="str">
            <v/>
          </cell>
          <cell r="AQ3146">
            <v>1</v>
          </cell>
          <cell r="AT3146" t="str">
            <v/>
          </cell>
          <cell r="AW3146" t="str">
            <v/>
          </cell>
          <cell r="AZ3146" t="str">
            <v/>
          </cell>
          <cell r="BA3146" t="str">
            <v/>
          </cell>
          <cell r="BB3146" t="str">
            <v/>
          </cell>
          <cell r="BC3146" t="str">
            <v/>
          </cell>
        </row>
        <row r="3147">
          <cell r="AM3147" t="str">
            <v/>
          </cell>
          <cell r="AQ3147" t="str">
            <v/>
          </cell>
          <cell r="AT3147" t="str">
            <v/>
          </cell>
          <cell r="AW3147" t="str">
            <v/>
          </cell>
          <cell r="AZ3147" t="str">
            <v/>
          </cell>
          <cell r="BA3147" t="str">
            <v/>
          </cell>
          <cell r="BB3147" t="str">
            <v/>
          </cell>
          <cell r="BC3147" t="str">
            <v/>
          </cell>
        </row>
        <row r="3148">
          <cell r="AM3148" t="str">
            <v/>
          </cell>
          <cell r="AQ3148" t="str">
            <v/>
          </cell>
          <cell r="AT3148" t="str">
            <v/>
          </cell>
          <cell r="AW3148" t="str">
            <v/>
          </cell>
          <cell r="AZ3148" t="str">
            <v/>
          </cell>
          <cell r="BA3148" t="str">
            <v/>
          </cell>
          <cell r="BB3148" t="str">
            <v/>
          </cell>
          <cell r="BC3148" t="str">
            <v/>
          </cell>
        </row>
        <row r="3149">
          <cell r="AM3149" t="str">
            <v/>
          </cell>
          <cell r="AQ3149" t="str">
            <v/>
          </cell>
          <cell r="AT3149" t="str">
            <v/>
          </cell>
          <cell r="AW3149" t="str">
            <v/>
          </cell>
          <cell r="AZ3149" t="str">
            <v/>
          </cell>
          <cell r="BA3149" t="str">
            <v/>
          </cell>
          <cell r="BB3149" t="str">
            <v/>
          </cell>
          <cell r="BC3149" t="str">
            <v/>
          </cell>
        </row>
        <row r="3150">
          <cell r="AM3150" t="str">
            <v/>
          </cell>
          <cell r="AQ3150" t="str">
            <v/>
          </cell>
          <cell r="AT3150" t="str">
            <v/>
          </cell>
          <cell r="AW3150" t="str">
            <v/>
          </cell>
          <cell r="AZ3150" t="str">
            <v/>
          </cell>
          <cell r="BA3150" t="str">
            <v/>
          </cell>
          <cell r="BB3150" t="str">
            <v/>
          </cell>
          <cell r="BC3150" t="str">
            <v/>
          </cell>
        </row>
        <row r="3151">
          <cell r="AM3151" t="str">
            <v/>
          </cell>
          <cell r="AQ3151" t="str">
            <v/>
          </cell>
          <cell r="AT3151" t="str">
            <v/>
          </cell>
          <cell r="AW3151" t="str">
            <v/>
          </cell>
          <cell r="AZ3151" t="str">
            <v/>
          </cell>
          <cell r="BA3151" t="str">
            <v/>
          </cell>
          <cell r="BB3151" t="str">
            <v/>
          </cell>
          <cell r="BC3151" t="str">
            <v/>
          </cell>
        </row>
        <row r="3152">
          <cell r="AM3152" t="str">
            <v/>
          </cell>
          <cell r="AQ3152" t="str">
            <v/>
          </cell>
          <cell r="AT3152" t="str">
            <v/>
          </cell>
          <cell r="AW3152" t="str">
            <v/>
          </cell>
          <cell r="AZ3152" t="str">
            <v/>
          </cell>
          <cell r="BA3152" t="str">
            <v/>
          </cell>
          <cell r="BB3152" t="str">
            <v/>
          </cell>
          <cell r="BC3152" t="str">
            <v/>
          </cell>
        </row>
        <row r="3153">
          <cell r="AM3153" t="str">
            <v/>
          </cell>
          <cell r="AQ3153" t="str">
            <v/>
          </cell>
          <cell r="AT3153" t="str">
            <v/>
          </cell>
          <cell r="AW3153" t="str">
            <v/>
          </cell>
          <cell r="AZ3153" t="str">
            <v/>
          </cell>
          <cell r="BA3153" t="str">
            <v/>
          </cell>
          <cell r="BB3153" t="str">
            <v/>
          </cell>
          <cell r="BC3153" t="str">
            <v/>
          </cell>
        </row>
        <row r="3154">
          <cell r="AM3154" t="str">
            <v/>
          </cell>
          <cell r="AQ3154" t="str">
            <v/>
          </cell>
          <cell r="AT3154" t="str">
            <v/>
          </cell>
          <cell r="AW3154" t="str">
            <v/>
          </cell>
          <cell r="AZ3154" t="str">
            <v/>
          </cell>
          <cell r="BA3154" t="str">
            <v/>
          </cell>
          <cell r="BB3154" t="str">
            <v/>
          </cell>
          <cell r="BC3154" t="str">
            <v/>
          </cell>
        </row>
        <row r="3155">
          <cell r="AM3155" t="str">
            <v/>
          </cell>
          <cell r="AQ3155" t="str">
            <v/>
          </cell>
          <cell r="AT3155" t="str">
            <v/>
          </cell>
          <cell r="AW3155" t="str">
            <v/>
          </cell>
          <cell r="AZ3155" t="str">
            <v/>
          </cell>
          <cell r="BA3155" t="str">
            <v/>
          </cell>
          <cell r="BB3155" t="str">
            <v/>
          </cell>
          <cell r="BC3155" t="str">
            <v/>
          </cell>
        </row>
        <row r="3156">
          <cell r="AM3156" t="str">
            <v/>
          </cell>
          <cell r="AQ3156" t="str">
            <v/>
          </cell>
          <cell r="AT3156" t="str">
            <v/>
          </cell>
          <cell r="AW3156" t="str">
            <v/>
          </cell>
          <cell r="AZ3156" t="str">
            <v/>
          </cell>
          <cell r="BA3156" t="str">
            <v/>
          </cell>
          <cell r="BB3156" t="str">
            <v/>
          </cell>
          <cell r="BC3156" t="str">
            <v/>
          </cell>
        </row>
        <row r="3157">
          <cell r="AM3157" t="str">
            <v/>
          </cell>
          <cell r="AQ3157" t="str">
            <v/>
          </cell>
          <cell r="AT3157" t="str">
            <v/>
          </cell>
          <cell r="AW3157" t="str">
            <v/>
          </cell>
          <cell r="AZ3157" t="str">
            <v/>
          </cell>
          <cell r="BA3157" t="str">
            <v/>
          </cell>
          <cell r="BB3157" t="str">
            <v/>
          </cell>
          <cell r="BC3157" t="str">
            <v/>
          </cell>
        </row>
        <row r="3158">
          <cell r="AM3158" t="str">
            <v/>
          </cell>
          <cell r="AQ3158" t="str">
            <v/>
          </cell>
          <cell r="AT3158" t="str">
            <v/>
          </cell>
          <cell r="AW3158" t="str">
            <v/>
          </cell>
          <cell r="AZ3158" t="str">
            <v/>
          </cell>
          <cell r="BA3158" t="str">
            <v/>
          </cell>
          <cell r="BB3158" t="str">
            <v/>
          </cell>
          <cell r="BC3158" t="str">
            <v/>
          </cell>
        </row>
        <row r="3159">
          <cell r="AM3159" t="str">
            <v/>
          </cell>
          <cell r="AQ3159" t="str">
            <v/>
          </cell>
          <cell r="AT3159" t="str">
            <v/>
          </cell>
          <cell r="AW3159" t="str">
            <v/>
          </cell>
          <cell r="AZ3159" t="str">
            <v/>
          </cell>
          <cell r="BA3159" t="str">
            <v/>
          </cell>
          <cell r="BB3159" t="str">
            <v/>
          </cell>
          <cell r="BC3159" t="str">
            <v/>
          </cell>
        </row>
        <row r="3160">
          <cell r="AM3160" t="str">
            <v/>
          </cell>
          <cell r="AQ3160" t="str">
            <v/>
          </cell>
          <cell r="AT3160" t="str">
            <v/>
          </cell>
          <cell r="AW3160" t="str">
            <v/>
          </cell>
          <cell r="AZ3160" t="str">
            <v/>
          </cell>
          <cell r="BA3160" t="str">
            <v/>
          </cell>
          <cell r="BB3160" t="str">
            <v/>
          </cell>
          <cell r="BC3160" t="str">
            <v/>
          </cell>
        </row>
        <row r="3161">
          <cell r="AM3161" t="str">
            <v/>
          </cell>
          <cell r="AQ3161" t="str">
            <v/>
          </cell>
          <cell r="AT3161" t="str">
            <v/>
          </cell>
          <cell r="AW3161" t="str">
            <v/>
          </cell>
          <cell r="AZ3161" t="str">
            <v/>
          </cell>
          <cell r="BA3161" t="str">
            <v/>
          </cell>
          <cell r="BB3161" t="str">
            <v/>
          </cell>
          <cell r="BC3161" t="str">
            <v/>
          </cell>
        </row>
        <row r="3162">
          <cell r="AM3162" t="str">
            <v/>
          </cell>
          <cell r="AQ3162" t="str">
            <v/>
          </cell>
          <cell r="AT3162" t="str">
            <v/>
          </cell>
          <cell r="AW3162" t="str">
            <v/>
          </cell>
          <cell r="AZ3162" t="str">
            <v/>
          </cell>
          <cell r="BA3162" t="str">
            <v/>
          </cell>
          <cell r="BB3162" t="str">
            <v/>
          </cell>
          <cell r="BC3162" t="str">
            <v/>
          </cell>
        </row>
        <row r="3163">
          <cell r="AM3163" t="str">
            <v/>
          </cell>
          <cell r="AQ3163" t="str">
            <v/>
          </cell>
          <cell r="AT3163" t="str">
            <v/>
          </cell>
          <cell r="AW3163" t="str">
            <v/>
          </cell>
          <cell r="AZ3163" t="str">
            <v/>
          </cell>
          <cell r="BA3163" t="str">
            <v/>
          </cell>
          <cell r="BB3163" t="str">
            <v/>
          </cell>
          <cell r="BC3163" t="str">
            <v/>
          </cell>
        </row>
        <row r="3164">
          <cell r="AM3164" t="str">
            <v/>
          </cell>
          <cell r="AQ3164" t="str">
            <v/>
          </cell>
          <cell r="AT3164" t="str">
            <v/>
          </cell>
          <cell r="AW3164" t="str">
            <v/>
          </cell>
          <cell r="AZ3164" t="str">
            <v/>
          </cell>
          <cell r="BA3164" t="str">
            <v/>
          </cell>
          <cell r="BB3164" t="str">
            <v/>
          </cell>
          <cell r="BC3164" t="str">
            <v/>
          </cell>
        </row>
        <row r="3165">
          <cell r="AM3165" t="str">
            <v/>
          </cell>
          <cell r="AQ3165" t="str">
            <v/>
          </cell>
          <cell r="AT3165" t="str">
            <v/>
          </cell>
          <cell r="AW3165" t="str">
            <v/>
          </cell>
          <cell r="AZ3165" t="str">
            <v/>
          </cell>
          <cell r="BA3165" t="str">
            <v/>
          </cell>
          <cell r="BB3165" t="str">
            <v/>
          </cell>
          <cell r="BC3165" t="str">
            <v/>
          </cell>
        </row>
        <row r="3166">
          <cell r="AM3166" t="str">
            <v/>
          </cell>
          <cell r="AQ3166" t="str">
            <v/>
          </cell>
          <cell r="AT3166" t="str">
            <v/>
          </cell>
          <cell r="AW3166" t="str">
            <v/>
          </cell>
          <cell r="AZ3166" t="str">
            <v/>
          </cell>
          <cell r="BA3166" t="str">
            <v/>
          </cell>
          <cell r="BB3166" t="str">
            <v/>
          </cell>
          <cell r="BC3166" t="str">
            <v/>
          </cell>
        </row>
        <row r="3167">
          <cell r="AM3167" t="str">
            <v/>
          </cell>
          <cell r="AQ3167" t="str">
            <v/>
          </cell>
          <cell r="AT3167" t="str">
            <v/>
          </cell>
          <cell r="AW3167" t="str">
            <v/>
          </cell>
          <cell r="AZ3167" t="str">
            <v/>
          </cell>
          <cell r="BA3167" t="str">
            <v/>
          </cell>
          <cell r="BB3167" t="str">
            <v/>
          </cell>
          <cell r="BC3167" t="str">
            <v/>
          </cell>
        </row>
        <row r="3168">
          <cell r="AM3168" t="str">
            <v/>
          </cell>
          <cell r="AQ3168" t="str">
            <v/>
          </cell>
          <cell r="AT3168" t="str">
            <v/>
          </cell>
          <cell r="AW3168" t="str">
            <v/>
          </cell>
          <cell r="AZ3168" t="str">
            <v/>
          </cell>
          <cell r="BA3168" t="str">
            <v/>
          </cell>
          <cell r="BB3168" t="str">
            <v/>
          </cell>
          <cell r="BC3168" t="str">
            <v/>
          </cell>
        </row>
        <row r="3169">
          <cell r="AM3169" t="str">
            <v/>
          </cell>
          <cell r="AQ3169" t="str">
            <v/>
          </cell>
          <cell r="AT3169" t="str">
            <v/>
          </cell>
          <cell r="AW3169" t="str">
            <v/>
          </cell>
          <cell r="AZ3169" t="str">
            <v/>
          </cell>
          <cell r="BA3169" t="str">
            <v/>
          </cell>
          <cell r="BB3169" t="str">
            <v/>
          </cell>
          <cell r="BC3169" t="str">
            <v/>
          </cell>
        </row>
        <row r="3170">
          <cell r="AM3170" t="str">
            <v/>
          </cell>
          <cell r="AQ3170" t="str">
            <v/>
          </cell>
          <cell r="AT3170" t="str">
            <v/>
          </cell>
          <cell r="AW3170" t="str">
            <v/>
          </cell>
          <cell r="AZ3170" t="str">
            <v/>
          </cell>
          <cell r="BA3170" t="str">
            <v/>
          </cell>
          <cell r="BB3170" t="str">
            <v/>
          </cell>
          <cell r="BC3170" t="str">
            <v/>
          </cell>
        </row>
        <row r="3171">
          <cell r="AM3171" t="str">
            <v/>
          </cell>
          <cell r="AQ3171" t="str">
            <v/>
          </cell>
          <cell r="AT3171" t="str">
            <v/>
          </cell>
          <cell r="AW3171" t="str">
            <v/>
          </cell>
          <cell r="AZ3171" t="str">
            <v/>
          </cell>
          <cell r="BA3171" t="str">
            <v/>
          </cell>
          <cell r="BB3171" t="str">
            <v/>
          </cell>
          <cell r="BC3171" t="str">
            <v/>
          </cell>
        </row>
        <row r="3172">
          <cell r="AM3172" t="str">
            <v/>
          </cell>
          <cell r="AQ3172" t="str">
            <v/>
          </cell>
          <cell r="AT3172" t="str">
            <v/>
          </cell>
          <cell r="AW3172" t="str">
            <v/>
          </cell>
          <cell r="AZ3172" t="str">
            <v/>
          </cell>
          <cell r="BA3172" t="str">
            <v/>
          </cell>
          <cell r="BB3172" t="str">
            <v/>
          </cell>
          <cell r="BC3172" t="str">
            <v/>
          </cell>
        </row>
        <row r="3173">
          <cell r="AM3173" t="str">
            <v/>
          </cell>
          <cell r="AQ3173" t="str">
            <v/>
          </cell>
          <cell r="AT3173" t="str">
            <v/>
          </cell>
          <cell r="AW3173" t="str">
            <v/>
          </cell>
          <cell r="AZ3173" t="str">
            <v/>
          </cell>
          <cell r="BA3173" t="str">
            <v/>
          </cell>
          <cell r="BB3173" t="str">
            <v/>
          </cell>
          <cell r="BC3173" t="str">
            <v/>
          </cell>
        </row>
        <row r="3174">
          <cell r="AM3174" t="str">
            <v/>
          </cell>
          <cell r="AQ3174" t="str">
            <v/>
          </cell>
          <cell r="AT3174" t="str">
            <v/>
          </cell>
          <cell r="AW3174" t="str">
            <v/>
          </cell>
          <cell r="AZ3174" t="str">
            <v/>
          </cell>
          <cell r="BA3174" t="str">
            <v/>
          </cell>
          <cell r="BB3174" t="str">
            <v/>
          </cell>
          <cell r="BC3174" t="str">
            <v/>
          </cell>
        </row>
        <row r="3175">
          <cell r="AM3175" t="str">
            <v/>
          </cell>
          <cell r="AQ3175" t="str">
            <v/>
          </cell>
          <cell r="AT3175" t="str">
            <v/>
          </cell>
          <cell r="AW3175" t="str">
            <v/>
          </cell>
          <cell r="AZ3175" t="str">
            <v/>
          </cell>
          <cell r="BA3175" t="str">
            <v/>
          </cell>
          <cell r="BB3175" t="str">
            <v/>
          </cell>
          <cell r="BC3175" t="str">
            <v/>
          </cell>
        </row>
        <row r="3176">
          <cell r="AM3176" t="str">
            <v/>
          </cell>
          <cell r="AQ3176" t="str">
            <v/>
          </cell>
          <cell r="AT3176" t="str">
            <v/>
          </cell>
          <cell r="AW3176" t="str">
            <v/>
          </cell>
          <cell r="AZ3176" t="str">
            <v/>
          </cell>
          <cell r="BA3176" t="str">
            <v/>
          </cell>
          <cell r="BB3176" t="str">
            <v/>
          </cell>
          <cell r="BC3176" t="str">
            <v/>
          </cell>
        </row>
        <row r="3177">
          <cell r="AM3177" t="str">
            <v/>
          </cell>
          <cell r="AQ3177" t="str">
            <v/>
          </cell>
          <cell r="AT3177" t="str">
            <v/>
          </cell>
          <cell r="AW3177" t="str">
            <v/>
          </cell>
          <cell r="AZ3177" t="str">
            <v/>
          </cell>
          <cell r="BA3177" t="str">
            <v/>
          </cell>
          <cell r="BB3177" t="str">
            <v/>
          </cell>
          <cell r="BC3177" t="str">
            <v/>
          </cell>
        </row>
        <row r="3178">
          <cell r="AM3178" t="str">
            <v/>
          </cell>
          <cell r="AQ3178" t="str">
            <v/>
          </cell>
          <cell r="AT3178" t="str">
            <v/>
          </cell>
          <cell r="AW3178" t="str">
            <v/>
          </cell>
          <cell r="AZ3178" t="str">
            <v/>
          </cell>
          <cell r="BA3178" t="str">
            <v/>
          </cell>
          <cell r="BB3178" t="str">
            <v/>
          </cell>
          <cell r="BC3178" t="str">
            <v/>
          </cell>
        </row>
        <row r="3179">
          <cell r="AM3179" t="str">
            <v/>
          </cell>
          <cell r="AQ3179" t="str">
            <v/>
          </cell>
          <cell r="AT3179" t="str">
            <v/>
          </cell>
          <cell r="AW3179" t="str">
            <v/>
          </cell>
          <cell r="AZ3179" t="str">
            <v/>
          </cell>
          <cell r="BA3179" t="str">
            <v/>
          </cell>
          <cell r="BB3179" t="str">
            <v/>
          </cell>
          <cell r="BC3179" t="str">
            <v/>
          </cell>
        </row>
        <row r="3180">
          <cell r="AM3180" t="str">
            <v/>
          </cell>
          <cell r="AQ3180" t="str">
            <v/>
          </cell>
          <cell r="AT3180" t="str">
            <v/>
          </cell>
          <cell r="AW3180" t="str">
            <v/>
          </cell>
          <cell r="AZ3180" t="str">
            <v/>
          </cell>
          <cell r="BA3180" t="str">
            <v/>
          </cell>
          <cell r="BB3180" t="str">
            <v/>
          </cell>
          <cell r="BC3180" t="str">
            <v/>
          </cell>
        </row>
        <row r="3181">
          <cell r="AM3181" t="str">
            <v/>
          </cell>
          <cell r="AQ3181" t="str">
            <v/>
          </cell>
          <cell r="AT3181" t="str">
            <v/>
          </cell>
          <cell r="AW3181" t="str">
            <v/>
          </cell>
          <cell r="AZ3181" t="str">
            <v/>
          </cell>
          <cell r="BA3181" t="str">
            <v/>
          </cell>
          <cell r="BB3181" t="str">
            <v/>
          </cell>
          <cell r="BC3181" t="str">
            <v/>
          </cell>
        </row>
        <row r="3182">
          <cell r="AM3182" t="str">
            <v/>
          </cell>
          <cell r="AQ3182" t="str">
            <v/>
          </cell>
          <cell r="AT3182" t="str">
            <v/>
          </cell>
          <cell r="AW3182" t="str">
            <v/>
          </cell>
          <cell r="AZ3182" t="str">
            <v/>
          </cell>
          <cell r="BA3182" t="str">
            <v/>
          </cell>
          <cell r="BB3182" t="str">
            <v/>
          </cell>
          <cell r="BC3182" t="str">
            <v/>
          </cell>
        </row>
        <row r="3183">
          <cell r="AM3183" t="str">
            <v/>
          </cell>
          <cell r="AQ3183" t="str">
            <v/>
          </cell>
          <cell r="AT3183" t="str">
            <v/>
          </cell>
          <cell r="AW3183" t="str">
            <v/>
          </cell>
          <cell r="AZ3183" t="str">
            <v/>
          </cell>
          <cell r="BA3183" t="str">
            <v/>
          </cell>
          <cell r="BB3183" t="str">
            <v/>
          </cell>
          <cell r="BC3183" t="str">
            <v/>
          </cell>
        </row>
        <row r="3184">
          <cell r="AM3184" t="str">
            <v/>
          </cell>
          <cell r="AQ3184" t="str">
            <v/>
          </cell>
          <cell r="AT3184" t="str">
            <v/>
          </cell>
          <cell r="AW3184" t="str">
            <v/>
          </cell>
          <cell r="AZ3184" t="str">
            <v/>
          </cell>
          <cell r="BA3184" t="str">
            <v/>
          </cell>
          <cell r="BB3184" t="str">
            <v/>
          </cell>
          <cell r="BC3184" t="str">
            <v/>
          </cell>
        </row>
        <row r="3185">
          <cell r="AM3185" t="str">
            <v/>
          </cell>
          <cell r="AQ3185" t="str">
            <v/>
          </cell>
          <cell r="AT3185" t="str">
            <v/>
          </cell>
          <cell r="AW3185" t="str">
            <v/>
          </cell>
          <cell r="AZ3185" t="str">
            <v/>
          </cell>
          <cell r="BA3185" t="str">
            <v/>
          </cell>
          <cell r="BB3185" t="str">
            <v/>
          </cell>
          <cell r="BC3185" t="str">
            <v/>
          </cell>
        </row>
        <row r="3186">
          <cell r="AM3186" t="str">
            <v/>
          </cell>
          <cell r="AQ3186" t="str">
            <v/>
          </cell>
          <cell r="AT3186" t="str">
            <v/>
          </cell>
          <cell r="AW3186" t="str">
            <v/>
          </cell>
          <cell r="AZ3186" t="str">
            <v/>
          </cell>
          <cell r="BA3186" t="str">
            <v/>
          </cell>
          <cell r="BB3186" t="str">
            <v/>
          </cell>
          <cell r="BC3186" t="str">
            <v/>
          </cell>
        </row>
        <row r="3187">
          <cell r="AM3187" t="str">
            <v/>
          </cell>
          <cell r="AQ3187" t="str">
            <v/>
          </cell>
          <cell r="AT3187" t="str">
            <v/>
          </cell>
          <cell r="AW3187" t="str">
            <v/>
          </cell>
          <cell r="AZ3187" t="str">
            <v/>
          </cell>
          <cell r="BA3187" t="str">
            <v/>
          </cell>
          <cell r="BB3187" t="str">
            <v/>
          </cell>
          <cell r="BC3187" t="str">
            <v/>
          </cell>
        </row>
        <row r="3188">
          <cell r="AM3188">
            <v>1683129.16</v>
          </cell>
          <cell r="AQ3188">
            <v>1</v>
          </cell>
          <cell r="AT3188" t="str">
            <v>СМР</v>
          </cell>
          <cell r="AW3188">
            <v>40540</v>
          </cell>
          <cell r="AZ3188" t="str">
            <v>12.2010</v>
          </cell>
          <cell r="BA3188" t="str">
            <v>12.2010</v>
          </cell>
          <cell r="BB3188" t="str">
            <v/>
          </cell>
          <cell r="BC3188" t="str">
            <v>4.2010</v>
          </cell>
        </row>
        <row r="3189">
          <cell r="AM3189">
            <v>780152.3</v>
          </cell>
          <cell r="AQ3189">
            <v>1</v>
          </cell>
          <cell r="AT3189" t="str">
            <v>СМР</v>
          </cell>
          <cell r="AW3189">
            <v>40592</v>
          </cell>
          <cell r="AZ3189" t="str">
            <v>2.2011</v>
          </cell>
          <cell r="BA3189" t="str">
            <v>2.2011</v>
          </cell>
          <cell r="BB3189" t="str">
            <v>3.2011</v>
          </cell>
          <cell r="BC3189" t="str">
            <v>1.2011</v>
          </cell>
        </row>
        <row r="3190">
          <cell r="AM3190">
            <v>2196812.16</v>
          </cell>
          <cell r="AQ3190">
            <v>1</v>
          </cell>
          <cell r="AT3190" t="str">
            <v>СМР</v>
          </cell>
          <cell r="AW3190">
            <v>40542</v>
          </cell>
          <cell r="AZ3190" t="str">
            <v>12.2010</v>
          </cell>
          <cell r="BA3190" t="str">
            <v>12.2010</v>
          </cell>
          <cell r="BB3190" t="str">
            <v/>
          </cell>
          <cell r="BC3190" t="str">
            <v>4.2010</v>
          </cell>
        </row>
        <row r="3191">
          <cell r="AM3191" t="str">
            <v/>
          </cell>
          <cell r="AQ3191" t="str">
            <v/>
          </cell>
          <cell r="AT3191" t="str">
            <v/>
          </cell>
          <cell r="AW3191" t="str">
            <v/>
          </cell>
          <cell r="AZ3191" t="str">
            <v/>
          </cell>
          <cell r="BA3191" t="str">
            <v/>
          </cell>
          <cell r="BB3191" t="str">
            <v/>
          </cell>
          <cell r="BC3191" t="str">
            <v/>
          </cell>
        </row>
        <row r="3192">
          <cell r="AQ3192" t="str">
            <v/>
          </cell>
          <cell r="AZ3192" t="str">
            <v/>
          </cell>
          <cell r="BA3192" t="str">
            <v/>
          </cell>
          <cell r="BB3192" t="str">
            <v/>
          </cell>
          <cell r="BC3192" t="str">
            <v/>
          </cell>
        </row>
        <row r="3193">
          <cell r="AM3193" t="str">
            <v/>
          </cell>
          <cell r="AQ3193" t="str">
            <v/>
          </cell>
          <cell r="AT3193" t="str">
            <v/>
          </cell>
          <cell r="AW3193" t="str">
            <v/>
          </cell>
          <cell r="AZ3193" t="str">
            <v/>
          </cell>
          <cell r="BA3193" t="str">
            <v/>
          </cell>
          <cell r="BB3193" t="str">
            <v/>
          </cell>
          <cell r="BC3193" t="str">
            <v/>
          </cell>
        </row>
        <row r="3194">
          <cell r="AM3194" t="str">
            <v/>
          </cell>
          <cell r="AQ3194">
            <v>1</v>
          </cell>
          <cell r="AT3194" t="str">
            <v/>
          </cell>
          <cell r="AW3194" t="str">
            <v/>
          </cell>
          <cell r="AZ3194" t="str">
            <v/>
          </cell>
          <cell r="BA3194" t="str">
            <v/>
          </cell>
          <cell r="BB3194" t="str">
            <v/>
          </cell>
          <cell r="BC3194" t="str">
            <v/>
          </cell>
        </row>
        <row r="3195">
          <cell r="AM3195">
            <v>1730294.65</v>
          </cell>
          <cell r="AQ3195">
            <v>1</v>
          </cell>
          <cell r="AT3195" t="str">
            <v>СМР</v>
          </cell>
          <cell r="AW3195">
            <v>40542</v>
          </cell>
          <cell r="AZ3195" t="str">
            <v>12.2010</v>
          </cell>
          <cell r="BA3195" t="str">
            <v>12.2010</v>
          </cell>
          <cell r="BB3195" t="str">
            <v/>
          </cell>
          <cell r="BC3195" t="str">
            <v>4.2010</v>
          </cell>
        </row>
        <row r="3196">
          <cell r="AM3196">
            <v>1266513.04</v>
          </cell>
          <cell r="AQ3196">
            <v>1</v>
          </cell>
          <cell r="AT3196" t="str">
            <v>СМР</v>
          </cell>
          <cell r="AZ3196" t="str">
            <v>6.2011</v>
          </cell>
          <cell r="BA3196" t="str">
            <v/>
          </cell>
          <cell r="BB3196" t="str">
            <v/>
          </cell>
          <cell r="BC3196" t="str">
            <v/>
          </cell>
        </row>
        <row r="3197">
          <cell r="AM3197" t="str">
            <v/>
          </cell>
          <cell r="AQ3197" t="str">
            <v/>
          </cell>
          <cell r="AT3197" t="str">
            <v/>
          </cell>
          <cell r="AW3197" t="str">
            <v/>
          </cell>
          <cell r="AZ3197" t="str">
            <v/>
          </cell>
          <cell r="BA3197" t="str">
            <v/>
          </cell>
          <cell r="BB3197" t="str">
            <v/>
          </cell>
          <cell r="BC3197" t="str">
            <v/>
          </cell>
        </row>
        <row r="3198">
          <cell r="AM3198">
            <v>489784.74</v>
          </cell>
          <cell r="AQ3198">
            <v>1</v>
          </cell>
          <cell r="AT3198" t="str">
            <v>СМР</v>
          </cell>
          <cell r="AW3198">
            <v>40542</v>
          </cell>
          <cell r="AZ3198" t="str">
            <v>12.2010</v>
          </cell>
          <cell r="BA3198" t="str">
            <v>12.2010</v>
          </cell>
          <cell r="BB3198" t="str">
            <v/>
          </cell>
          <cell r="BC3198" t="str">
            <v>4.2010</v>
          </cell>
        </row>
        <row r="3199">
          <cell r="AM3199">
            <v>574740.37</v>
          </cell>
          <cell r="AQ3199">
            <v>1</v>
          </cell>
          <cell r="AT3199" t="str">
            <v>СМР</v>
          </cell>
          <cell r="AW3199">
            <v>40540</v>
          </cell>
          <cell r="AZ3199" t="str">
            <v>12.2010</v>
          </cell>
          <cell r="BA3199" t="str">
            <v>12.2010</v>
          </cell>
          <cell r="BB3199" t="str">
            <v/>
          </cell>
          <cell r="BC3199" t="str">
            <v>4.2010</v>
          </cell>
        </row>
        <row r="3200">
          <cell r="AM3200" t="str">
            <v/>
          </cell>
          <cell r="AQ3200">
            <v>1</v>
          </cell>
          <cell r="AT3200" t="str">
            <v/>
          </cell>
          <cell r="AW3200" t="str">
            <v/>
          </cell>
          <cell r="AZ3200" t="str">
            <v/>
          </cell>
          <cell r="BA3200" t="str">
            <v/>
          </cell>
          <cell r="BB3200" t="str">
            <v/>
          </cell>
          <cell r="BC3200" t="str">
            <v/>
          </cell>
        </row>
        <row r="3201">
          <cell r="AM3201">
            <v>230257.48</v>
          </cell>
          <cell r="AQ3201">
            <v>1</v>
          </cell>
          <cell r="AT3201" t="str">
            <v>СМР</v>
          </cell>
          <cell r="AW3201">
            <v>40569</v>
          </cell>
          <cell r="AZ3201" t="str">
            <v>12.2010</v>
          </cell>
          <cell r="BA3201" t="str">
            <v>1.2011</v>
          </cell>
          <cell r="BB3201" t="str">
            <v>3.2011</v>
          </cell>
          <cell r="BC3201" t="str">
            <v>1.2011</v>
          </cell>
        </row>
        <row r="3202">
          <cell r="AM3202">
            <v>92317.14</v>
          </cell>
          <cell r="AQ3202">
            <v>1</v>
          </cell>
          <cell r="AT3202" t="str">
            <v>СМР</v>
          </cell>
          <cell r="AW3202">
            <v>40681</v>
          </cell>
          <cell r="AZ3202" t="str">
            <v>4.2011</v>
          </cell>
          <cell r="BA3202" t="str">
            <v>5.2011</v>
          </cell>
          <cell r="BB3202" t="str">
            <v>5.2011</v>
          </cell>
          <cell r="BC3202" t="str">
            <v>2.2011</v>
          </cell>
        </row>
        <row r="3203">
          <cell r="AM3203" t="str">
            <v/>
          </cell>
          <cell r="AQ3203" t="str">
            <v/>
          </cell>
          <cell r="AT3203" t="str">
            <v/>
          </cell>
          <cell r="AW3203" t="str">
            <v/>
          </cell>
          <cell r="AZ3203" t="str">
            <v/>
          </cell>
          <cell r="BA3203" t="str">
            <v/>
          </cell>
          <cell r="BB3203" t="str">
            <v/>
          </cell>
          <cell r="BC3203" t="str">
            <v/>
          </cell>
        </row>
        <row r="3204">
          <cell r="AM3204">
            <v>123236.75</v>
          </cell>
          <cell r="AQ3204">
            <v>1</v>
          </cell>
          <cell r="AT3204" t="str">
            <v>СМР</v>
          </cell>
          <cell r="AW3204">
            <v>40633</v>
          </cell>
          <cell r="AZ3204" t="str">
            <v>3.2011</v>
          </cell>
          <cell r="BA3204" t="str">
            <v>3.2011</v>
          </cell>
          <cell r="BB3204" t="str">
            <v>4.2011</v>
          </cell>
          <cell r="BC3204" t="str">
            <v>1.2011</v>
          </cell>
        </row>
        <row r="3205">
          <cell r="AM3205">
            <v>1981792.96</v>
          </cell>
          <cell r="AQ3205">
            <v>1</v>
          </cell>
          <cell r="AT3205" t="str">
            <v>СМР</v>
          </cell>
          <cell r="AW3205">
            <v>40540</v>
          </cell>
          <cell r="AZ3205" t="str">
            <v>12.2010</v>
          </cell>
          <cell r="BA3205" t="str">
            <v>12.2010</v>
          </cell>
          <cell r="BB3205" t="str">
            <v/>
          </cell>
          <cell r="BC3205" t="str">
            <v>4.2010</v>
          </cell>
        </row>
        <row r="3206">
          <cell r="AM3206">
            <v>278681.25</v>
          </cell>
          <cell r="AQ3206">
            <v>1</v>
          </cell>
          <cell r="AT3206" t="str">
            <v>СМР</v>
          </cell>
          <cell r="AW3206">
            <v>40540</v>
          </cell>
          <cell r="AZ3206" t="str">
            <v>12.2010</v>
          </cell>
          <cell r="BA3206" t="str">
            <v>12.2010</v>
          </cell>
          <cell r="BB3206" t="str">
            <v/>
          </cell>
          <cell r="BC3206" t="str">
            <v>4.2010</v>
          </cell>
        </row>
        <row r="3207">
          <cell r="AM3207">
            <v>84054.02</v>
          </cell>
          <cell r="AQ3207">
            <v>1</v>
          </cell>
          <cell r="AT3207" t="str">
            <v>СМР</v>
          </cell>
          <cell r="AW3207">
            <v>40542</v>
          </cell>
          <cell r="AZ3207" t="str">
            <v>12.2010</v>
          </cell>
          <cell r="BA3207" t="str">
            <v>12.2010</v>
          </cell>
          <cell r="BB3207" t="str">
            <v/>
          </cell>
          <cell r="BC3207" t="str">
            <v>4.2010</v>
          </cell>
        </row>
        <row r="3208">
          <cell r="AM3208" t="str">
            <v/>
          </cell>
          <cell r="AQ3208">
            <v>12</v>
          </cell>
          <cell r="AT3208" t="str">
            <v>СМР</v>
          </cell>
          <cell r="AW3208" t="str">
            <v/>
          </cell>
          <cell r="AZ3208" t="str">
            <v/>
          </cell>
          <cell r="BA3208" t="str">
            <v/>
          </cell>
          <cell r="BB3208" t="str">
            <v/>
          </cell>
          <cell r="BC3208" t="str">
            <v/>
          </cell>
        </row>
        <row r="3209">
          <cell r="AQ3209" t="str">
            <v/>
          </cell>
          <cell r="AZ3209" t="str">
            <v/>
          </cell>
          <cell r="BA3209" t="str">
            <v/>
          </cell>
          <cell r="BB3209" t="str">
            <v/>
          </cell>
          <cell r="BC3209" t="str">
            <v/>
          </cell>
        </row>
        <row r="3210">
          <cell r="AM3210" t="str">
            <v/>
          </cell>
          <cell r="AQ3210" t="str">
            <v/>
          </cell>
          <cell r="AT3210" t="str">
            <v/>
          </cell>
          <cell r="AW3210" t="str">
            <v/>
          </cell>
          <cell r="AZ3210" t="str">
            <v/>
          </cell>
          <cell r="BA3210" t="str">
            <v/>
          </cell>
          <cell r="BB3210" t="str">
            <v/>
          </cell>
          <cell r="BC3210" t="str">
            <v/>
          </cell>
        </row>
        <row r="3211">
          <cell r="AM3211" t="str">
            <v/>
          </cell>
          <cell r="AQ3211" t="str">
            <v/>
          </cell>
          <cell r="AT3211" t="str">
            <v/>
          </cell>
          <cell r="AW3211" t="str">
            <v/>
          </cell>
          <cell r="AZ3211" t="str">
            <v/>
          </cell>
          <cell r="BA3211" t="str">
            <v/>
          </cell>
          <cell r="BB3211" t="str">
            <v/>
          </cell>
          <cell r="BC3211" t="str">
            <v/>
          </cell>
        </row>
        <row r="3212">
          <cell r="AM3212" t="str">
            <v/>
          </cell>
          <cell r="AQ3212" t="str">
            <v/>
          </cell>
          <cell r="AT3212" t="str">
            <v/>
          </cell>
          <cell r="AW3212" t="str">
            <v/>
          </cell>
          <cell r="AZ3212" t="str">
            <v/>
          </cell>
          <cell r="BA3212" t="str">
            <v/>
          </cell>
          <cell r="BB3212" t="str">
            <v/>
          </cell>
          <cell r="BC3212" t="str">
            <v/>
          </cell>
        </row>
        <row r="3213">
          <cell r="AM3213" t="str">
            <v/>
          </cell>
          <cell r="AQ3213" t="str">
            <v/>
          </cell>
          <cell r="AT3213" t="str">
            <v/>
          </cell>
          <cell r="AW3213" t="str">
            <v/>
          </cell>
          <cell r="AZ3213" t="str">
            <v/>
          </cell>
          <cell r="BA3213" t="str">
            <v/>
          </cell>
          <cell r="BB3213" t="str">
            <v/>
          </cell>
          <cell r="BC3213" t="str">
            <v/>
          </cell>
        </row>
        <row r="3214">
          <cell r="AM3214" t="str">
            <v/>
          </cell>
          <cell r="AQ3214" t="str">
            <v/>
          </cell>
          <cell r="AT3214" t="str">
            <v/>
          </cell>
          <cell r="AW3214" t="str">
            <v/>
          </cell>
          <cell r="AZ3214" t="str">
            <v/>
          </cell>
          <cell r="BA3214" t="str">
            <v/>
          </cell>
          <cell r="BB3214" t="str">
            <v/>
          </cell>
          <cell r="BC3214" t="str">
            <v/>
          </cell>
        </row>
        <row r="3215">
          <cell r="AM3215" t="str">
            <v/>
          </cell>
          <cell r="AQ3215" t="str">
            <v/>
          </cell>
          <cell r="AT3215" t="str">
            <v/>
          </cell>
          <cell r="AW3215" t="str">
            <v/>
          </cell>
          <cell r="AZ3215" t="str">
            <v/>
          </cell>
          <cell r="BA3215" t="str">
            <v/>
          </cell>
          <cell r="BB3215" t="str">
            <v/>
          </cell>
          <cell r="BC3215" t="str">
            <v/>
          </cell>
        </row>
        <row r="3216">
          <cell r="AM3216" t="str">
            <v/>
          </cell>
          <cell r="AQ3216" t="str">
            <v/>
          </cell>
          <cell r="AT3216" t="str">
            <v/>
          </cell>
          <cell r="AW3216" t="str">
            <v/>
          </cell>
          <cell r="AZ3216" t="str">
            <v/>
          </cell>
          <cell r="BA3216" t="str">
            <v/>
          </cell>
          <cell r="BB3216" t="str">
            <v/>
          </cell>
          <cell r="BC3216" t="str">
            <v/>
          </cell>
        </row>
        <row r="3217">
          <cell r="AM3217" t="str">
            <v/>
          </cell>
          <cell r="AQ3217" t="str">
            <v/>
          </cell>
          <cell r="AT3217" t="str">
            <v/>
          </cell>
          <cell r="AW3217" t="str">
            <v/>
          </cell>
          <cell r="AZ3217" t="str">
            <v/>
          </cell>
          <cell r="BA3217" t="str">
            <v/>
          </cell>
          <cell r="BB3217" t="str">
            <v/>
          </cell>
          <cell r="BC3217" t="str">
            <v/>
          </cell>
        </row>
        <row r="3218">
          <cell r="AM3218" t="str">
            <v/>
          </cell>
          <cell r="AQ3218" t="str">
            <v/>
          </cell>
          <cell r="AT3218" t="str">
            <v/>
          </cell>
          <cell r="AW3218" t="str">
            <v/>
          </cell>
          <cell r="AZ3218" t="str">
            <v/>
          </cell>
          <cell r="BA3218" t="str">
            <v/>
          </cell>
          <cell r="BB3218" t="str">
            <v/>
          </cell>
          <cell r="BC3218" t="str">
            <v/>
          </cell>
        </row>
        <row r="3219">
          <cell r="AM3219" t="str">
            <v/>
          </cell>
          <cell r="AQ3219" t="str">
            <v/>
          </cell>
          <cell r="AT3219" t="str">
            <v/>
          </cell>
          <cell r="AW3219" t="str">
            <v/>
          </cell>
          <cell r="AZ3219" t="str">
            <v/>
          </cell>
          <cell r="BA3219" t="str">
            <v/>
          </cell>
          <cell r="BB3219" t="str">
            <v/>
          </cell>
          <cell r="BC3219" t="str">
            <v/>
          </cell>
        </row>
        <row r="3220">
          <cell r="AM3220" t="str">
            <v/>
          </cell>
          <cell r="AQ3220" t="str">
            <v/>
          </cell>
          <cell r="AT3220" t="str">
            <v/>
          </cell>
          <cell r="AW3220" t="str">
            <v/>
          </cell>
          <cell r="AZ3220" t="str">
            <v/>
          </cell>
          <cell r="BA3220" t="str">
            <v/>
          </cell>
          <cell r="BB3220" t="str">
            <v/>
          </cell>
          <cell r="BC3220" t="str">
            <v/>
          </cell>
        </row>
        <row r="3221">
          <cell r="AM3221" t="str">
            <v/>
          </cell>
          <cell r="AQ3221" t="str">
            <v/>
          </cell>
          <cell r="AT3221" t="str">
            <v/>
          </cell>
          <cell r="AW3221" t="str">
            <v/>
          </cell>
          <cell r="AZ3221" t="str">
            <v/>
          </cell>
          <cell r="BA3221" t="str">
            <v/>
          </cell>
          <cell r="BB3221" t="str">
            <v/>
          </cell>
          <cell r="BC3221" t="str">
            <v/>
          </cell>
        </row>
        <row r="3222">
          <cell r="AM3222" t="str">
            <v/>
          </cell>
          <cell r="AQ3222" t="str">
            <v/>
          </cell>
          <cell r="AT3222" t="str">
            <v/>
          </cell>
          <cell r="AW3222" t="str">
            <v/>
          </cell>
          <cell r="AZ3222" t="str">
            <v/>
          </cell>
          <cell r="BA3222" t="str">
            <v/>
          </cell>
          <cell r="BB3222" t="str">
            <v/>
          </cell>
          <cell r="BC3222" t="str">
            <v/>
          </cell>
        </row>
        <row r="3223">
          <cell r="AM3223" t="str">
            <v/>
          </cell>
          <cell r="AQ3223" t="str">
            <v/>
          </cell>
          <cell r="AT3223" t="str">
            <v/>
          </cell>
          <cell r="AW3223" t="str">
            <v/>
          </cell>
          <cell r="AZ3223" t="str">
            <v/>
          </cell>
          <cell r="BA3223" t="str">
            <v/>
          </cell>
          <cell r="BB3223" t="str">
            <v/>
          </cell>
          <cell r="BC3223" t="str">
            <v/>
          </cell>
        </row>
        <row r="3224">
          <cell r="AM3224" t="str">
            <v/>
          </cell>
          <cell r="AQ3224" t="str">
            <v/>
          </cell>
          <cell r="AT3224" t="str">
            <v/>
          </cell>
          <cell r="AW3224" t="str">
            <v/>
          </cell>
          <cell r="AZ3224" t="str">
            <v/>
          </cell>
          <cell r="BA3224" t="str">
            <v/>
          </cell>
          <cell r="BB3224" t="str">
            <v/>
          </cell>
          <cell r="BC3224" t="str">
            <v/>
          </cell>
        </row>
        <row r="3225">
          <cell r="AM3225" t="str">
            <v/>
          </cell>
          <cell r="AQ3225" t="str">
            <v/>
          </cell>
          <cell r="AT3225" t="str">
            <v/>
          </cell>
          <cell r="AW3225" t="str">
            <v/>
          </cell>
          <cell r="AZ3225" t="str">
            <v/>
          </cell>
          <cell r="BA3225" t="str">
            <v/>
          </cell>
          <cell r="BB3225" t="str">
            <v/>
          </cell>
          <cell r="BC3225" t="str">
            <v/>
          </cell>
        </row>
        <row r="3226">
          <cell r="AM3226" t="str">
            <v/>
          </cell>
          <cell r="AQ3226" t="str">
            <v/>
          </cell>
          <cell r="AT3226" t="str">
            <v/>
          </cell>
          <cell r="AW3226" t="str">
            <v/>
          </cell>
          <cell r="AZ3226" t="str">
            <v/>
          </cell>
          <cell r="BA3226" t="str">
            <v/>
          </cell>
          <cell r="BB3226" t="str">
            <v/>
          </cell>
          <cell r="BC3226" t="str">
            <v/>
          </cell>
        </row>
        <row r="3227">
          <cell r="AM3227" t="str">
            <v/>
          </cell>
          <cell r="AQ3227" t="str">
            <v/>
          </cell>
          <cell r="AT3227" t="str">
            <v/>
          </cell>
          <cell r="AW3227" t="str">
            <v/>
          </cell>
          <cell r="AZ3227" t="str">
            <v/>
          </cell>
          <cell r="BA3227" t="str">
            <v/>
          </cell>
          <cell r="BB3227" t="str">
            <v/>
          </cell>
          <cell r="BC3227" t="str">
            <v/>
          </cell>
        </row>
        <row r="3228">
          <cell r="AM3228" t="str">
            <v/>
          </cell>
          <cell r="AQ3228" t="str">
            <v/>
          </cell>
          <cell r="AT3228" t="str">
            <v/>
          </cell>
          <cell r="AW3228" t="str">
            <v/>
          </cell>
          <cell r="AZ3228" t="str">
            <v/>
          </cell>
          <cell r="BA3228" t="str">
            <v/>
          </cell>
          <cell r="BB3228" t="str">
            <v/>
          </cell>
          <cell r="BC3228" t="str">
            <v/>
          </cell>
        </row>
        <row r="3229">
          <cell r="AM3229" t="str">
            <v/>
          </cell>
          <cell r="AQ3229" t="str">
            <v/>
          </cell>
          <cell r="AT3229" t="str">
            <v/>
          </cell>
          <cell r="AW3229" t="str">
            <v/>
          </cell>
          <cell r="AZ3229" t="str">
            <v/>
          </cell>
          <cell r="BA3229" t="str">
            <v/>
          </cell>
          <cell r="BB3229" t="str">
            <v/>
          </cell>
          <cell r="BC3229" t="str">
            <v/>
          </cell>
        </row>
        <row r="3230">
          <cell r="AM3230" t="str">
            <v/>
          </cell>
          <cell r="AQ3230" t="str">
            <v/>
          </cell>
          <cell r="AT3230" t="str">
            <v/>
          </cell>
          <cell r="AW3230" t="str">
            <v/>
          </cell>
          <cell r="AZ3230" t="str">
            <v/>
          </cell>
          <cell r="BA3230" t="str">
            <v/>
          </cell>
          <cell r="BB3230" t="str">
            <v/>
          </cell>
          <cell r="BC3230" t="str">
            <v/>
          </cell>
        </row>
        <row r="3231">
          <cell r="AM3231" t="str">
            <v/>
          </cell>
          <cell r="AQ3231" t="str">
            <v/>
          </cell>
          <cell r="AT3231" t="str">
            <v/>
          </cell>
          <cell r="AW3231" t="str">
            <v/>
          </cell>
          <cell r="AZ3231" t="str">
            <v/>
          </cell>
          <cell r="BA3231" t="str">
            <v/>
          </cell>
          <cell r="BB3231" t="str">
            <v/>
          </cell>
          <cell r="BC3231" t="str">
            <v/>
          </cell>
        </row>
        <row r="3232">
          <cell r="AM3232" t="str">
            <v/>
          </cell>
          <cell r="AQ3232" t="str">
            <v/>
          </cell>
          <cell r="AT3232" t="str">
            <v/>
          </cell>
          <cell r="AW3232" t="str">
            <v/>
          </cell>
          <cell r="AZ3232" t="str">
            <v/>
          </cell>
          <cell r="BA3232" t="str">
            <v/>
          </cell>
          <cell r="BB3232" t="str">
            <v/>
          </cell>
          <cell r="BC3232" t="str">
            <v/>
          </cell>
        </row>
        <row r="3233">
          <cell r="AM3233" t="str">
            <v/>
          </cell>
          <cell r="AQ3233" t="str">
            <v/>
          </cell>
          <cell r="AT3233" t="str">
            <v/>
          </cell>
          <cell r="AW3233" t="str">
            <v/>
          </cell>
          <cell r="AZ3233" t="str">
            <v/>
          </cell>
          <cell r="BA3233" t="str">
            <v/>
          </cell>
          <cell r="BB3233" t="str">
            <v/>
          </cell>
          <cell r="BC3233" t="str">
            <v/>
          </cell>
        </row>
        <row r="3234">
          <cell r="AM3234" t="str">
            <v/>
          </cell>
          <cell r="AQ3234" t="str">
            <v/>
          </cell>
          <cell r="AT3234" t="str">
            <v/>
          </cell>
          <cell r="AW3234" t="str">
            <v/>
          </cell>
          <cell r="AZ3234" t="str">
            <v/>
          </cell>
          <cell r="BA3234" t="str">
            <v/>
          </cell>
          <cell r="BB3234" t="str">
            <v/>
          </cell>
          <cell r="BC3234" t="str">
            <v/>
          </cell>
        </row>
        <row r="3235">
          <cell r="AM3235" t="str">
            <v/>
          </cell>
          <cell r="AQ3235" t="str">
            <v/>
          </cell>
          <cell r="AT3235" t="str">
            <v/>
          </cell>
          <cell r="AW3235" t="str">
            <v/>
          </cell>
          <cell r="AZ3235" t="str">
            <v/>
          </cell>
          <cell r="BA3235" t="str">
            <v/>
          </cell>
          <cell r="BB3235" t="str">
            <v/>
          </cell>
          <cell r="BC3235" t="str">
            <v/>
          </cell>
        </row>
        <row r="3236">
          <cell r="AM3236" t="str">
            <v/>
          </cell>
          <cell r="AQ3236" t="str">
            <v/>
          </cell>
          <cell r="AT3236" t="str">
            <v/>
          </cell>
          <cell r="AW3236" t="str">
            <v/>
          </cell>
          <cell r="AZ3236" t="str">
            <v/>
          </cell>
          <cell r="BA3236" t="str">
            <v/>
          </cell>
          <cell r="BB3236" t="str">
            <v/>
          </cell>
          <cell r="BC3236" t="str">
            <v/>
          </cell>
        </row>
        <row r="3237">
          <cell r="AM3237" t="str">
            <v/>
          </cell>
          <cell r="AQ3237" t="str">
            <v/>
          </cell>
          <cell r="AT3237" t="str">
            <v/>
          </cell>
          <cell r="AW3237" t="str">
            <v/>
          </cell>
          <cell r="AZ3237" t="str">
            <v/>
          </cell>
          <cell r="BA3237" t="str">
            <v/>
          </cell>
          <cell r="BB3237" t="str">
            <v/>
          </cell>
          <cell r="BC3237" t="str">
            <v/>
          </cell>
        </row>
        <row r="3238">
          <cell r="AM3238" t="str">
            <v/>
          </cell>
          <cell r="AQ3238" t="str">
            <v/>
          </cell>
          <cell r="AT3238" t="str">
            <v/>
          </cell>
          <cell r="AW3238" t="str">
            <v/>
          </cell>
          <cell r="AZ3238" t="str">
            <v/>
          </cell>
          <cell r="BA3238" t="str">
            <v/>
          </cell>
          <cell r="BB3238" t="str">
            <v/>
          </cell>
          <cell r="BC3238" t="str">
            <v/>
          </cell>
        </row>
        <row r="3239">
          <cell r="AM3239" t="str">
            <v/>
          </cell>
          <cell r="AQ3239" t="str">
            <v/>
          </cell>
          <cell r="AT3239" t="str">
            <v/>
          </cell>
          <cell r="AW3239" t="str">
            <v/>
          </cell>
          <cell r="AZ3239" t="str">
            <v/>
          </cell>
          <cell r="BA3239" t="str">
            <v/>
          </cell>
          <cell r="BB3239" t="str">
            <v/>
          </cell>
          <cell r="BC3239" t="str">
            <v/>
          </cell>
        </row>
        <row r="3240">
          <cell r="AM3240" t="str">
            <v/>
          </cell>
          <cell r="AQ3240" t="str">
            <v/>
          </cell>
          <cell r="AT3240" t="str">
            <v/>
          </cell>
          <cell r="AW3240" t="str">
            <v/>
          </cell>
          <cell r="AZ3240" t="str">
            <v/>
          </cell>
          <cell r="BA3240" t="str">
            <v/>
          </cell>
          <cell r="BB3240" t="str">
            <v/>
          </cell>
          <cell r="BC3240" t="str">
            <v/>
          </cell>
        </row>
        <row r="3241">
          <cell r="AM3241" t="str">
            <v/>
          </cell>
          <cell r="AQ3241" t="str">
            <v/>
          </cell>
          <cell r="AT3241" t="str">
            <v/>
          </cell>
          <cell r="AW3241" t="str">
            <v/>
          </cell>
          <cell r="AZ3241" t="str">
            <v/>
          </cell>
          <cell r="BA3241" t="str">
            <v/>
          </cell>
          <cell r="BB3241" t="str">
            <v/>
          </cell>
          <cell r="BC3241" t="str">
            <v/>
          </cell>
        </row>
        <row r="3242">
          <cell r="AM3242" t="str">
            <v/>
          </cell>
          <cell r="AQ3242" t="str">
            <v/>
          </cell>
          <cell r="AT3242" t="str">
            <v/>
          </cell>
          <cell r="AW3242" t="str">
            <v/>
          </cell>
          <cell r="AZ3242" t="str">
            <v/>
          </cell>
          <cell r="BA3242" t="str">
            <v/>
          </cell>
          <cell r="BB3242" t="str">
            <v/>
          </cell>
          <cell r="BC3242" t="str">
            <v/>
          </cell>
        </row>
        <row r="3243">
          <cell r="AM3243" t="str">
            <v/>
          </cell>
          <cell r="AQ3243" t="str">
            <v/>
          </cell>
          <cell r="AT3243" t="str">
            <v/>
          </cell>
          <cell r="AW3243" t="str">
            <v/>
          </cell>
          <cell r="AZ3243" t="str">
            <v/>
          </cell>
          <cell r="BA3243" t="str">
            <v/>
          </cell>
          <cell r="BB3243" t="str">
            <v/>
          </cell>
          <cell r="BC3243" t="str">
            <v/>
          </cell>
        </row>
        <row r="3244">
          <cell r="AM3244" t="str">
            <v/>
          </cell>
          <cell r="AQ3244" t="str">
            <v/>
          </cell>
          <cell r="AT3244" t="str">
            <v/>
          </cell>
          <cell r="AW3244" t="str">
            <v/>
          </cell>
          <cell r="AZ3244" t="str">
            <v/>
          </cell>
          <cell r="BA3244" t="str">
            <v/>
          </cell>
          <cell r="BB3244" t="str">
            <v/>
          </cell>
          <cell r="BC3244" t="str">
            <v/>
          </cell>
        </row>
        <row r="3245">
          <cell r="AM3245">
            <v>42478229.979999997</v>
          </cell>
          <cell r="AQ3245" t="str">
            <v/>
          </cell>
          <cell r="AT3245" t="str">
            <v>Оборудование</v>
          </cell>
          <cell r="AW3245">
            <v>40543</v>
          </cell>
          <cell r="AZ3245" t="str">
            <v>12.2010</v>
          </cell>
          <cell r="BA3245" t="str">
            <v>12.2010</v>
          </cell>
          <cell r="BB3245" t="str">
            <v/>
          </cell>
          <cell r="BC3245" t="str">
            <v>4.2010</v>
          </cell>
        </row>
        <row r="3246">
          <cell r="AM3246" t="str">
            <v/>
          </cell>
          <cell r="AQ3246" t="str">
            <v/>
          </cell>
          <cell r="AT3246" t="str">
            <v/>
          </cell>
          <cell r="AW3246" t="str">
            <v/>
          </cell>
          <cell r="AZ3246" t="str">
            <v/>
          </cell>
          <cell r="BA3246" t="str">
            <v/>
          </cell>
          <cell r="BB3246" t="str">
            <v/>
          </cell>
          <cell r="BC3246" t="str">
            <v/>
          </cell>
        </row>
        <row r="3247">
          <cell r="AM3247" t="str">
            <v/>
          </cell>
          <cell r="AQ3247" t="str">
            <v/>
          </cell>
          <cell r="AT3247" t="str">
            <v/>
          </cell>
          <cell r="AW3247" t="str">
            <v/>
          </cell>
          <cell r="AZ3247" t="str">
            <v/>
          </cell>
          <cell r="BA3247" t="str">
            <v/>
          </cell>
          <cell r="BB3247" t="str">
            <v/>
          </cell>
          <cell r="BC3247" t="str">
            <v/>
          </cell>
        </row>
        <row r="3248">
          <cell r="AM3248">
            <v>50678.94</v>
          </cell>
          <cell r="AQ3248" t="str">
            <v/>
          </cell>
          <cell r="AT3248" t="str">
            <v>Оборудование</v>
          </cell>
          <cell r="AW3248">
            <v>40679</v>
          </cell>
          <cell r="AZ3248" t="str">
            <v>5.2011</v>
          </cell>
          <cell r="BA3248" t="str">
            <v>5.2011</v>
          </cell>
          <cell r="BB3248" t="str">
            <v>5.2011</v>
          </cell>
          <cell r="BC3248" t="str">
            <v>2.2011</v>
          </cell>
        </row>
        <row r="3249">
          <cell r="AM3249" t="str">
            <v/>
          </cell>
          <cell r="AQ3249" t="str">
            <v/>
          </cell>
          <cell r="AT3249" t="str">
            <v/>
          </cell>
          <cell r="AW3249" t="str">
            <v/>
          </cell>
          <cell r="AZ3249" t="str">
            <v/>
          </cell>
          <cell r="BA3249" t="str">
            <v/>
          </cell>
          <cell r="BB3249" t="str">
            <v/>
          </cell>
          <cell r="BC3249" t="str">
            <v/>
          </cell>
        </row>
        <row r="3250">
          <cell r="AM3250" t="str">
            <v/>
          </cell>
          <cell r="AQ3250" t="str">
            <v/>
          </cell>
          <cell r="AT3250" t="str">
            <v/>
          </cell>
          <cell r="AW3250" t="str">
            <v/>
          </cell>
          <cell r="AZ3250" t="str">
            <v/>
          </cell>
          <cell r="BA3250" t="str">
            <v/>
          </cell>
          <cell r="BB3250" t="str">
            <v/>
          </cell>
          <cell r="BC3250" t="str">
            <v/>
          </cell>
        </row>
        <row r="3251">
          <cell r="AM3251" t="str">
            <v/>
          </cell>
          <cell r="AQ3251" t="str">
            <v/>
          </cell>
          <cell r="AT3251" t="str">
            <v/>
          </cell>
          <cell r="AW3251" t="str">
            <v/>
          </cell>
          <cell r="AZ3251" t="str">
            <v/>
          </cell>
          <cell r="BA3251" t="str">
            <v/>
          </cell>
          <cell r="BB3251" t="str">
            <v/>
          </cell>
          <cell r="BC3251" t="str">
            <v/>
          </cell>
        </row>
        <row r="3252">
          <cell r="AM3252" t="str">
            <v/>
          </cell>
          <cell r="AQ3252" t="str">
            <v/>
          </cell>
          <cell r="AT3252" t="str">
            <v/>
          </cell>
          <cell r="AW3252" t="str">
            <v/>
          </cell>
          <cell r="AZ3252" t="str">
            <v/>
          </cell>
          <cell r="BA3252" t="str">
            <v/>
          </cell>
          <cell r="BB3252" t="str">
            <v/>
          </cell>
          <cell r="BC3252" t="str">
            <v/>
          </cell>
        </row>
        <row r="3253">
          <cell r="AM3253" t="str">
            <v/>
          </cell>
          <cell r="AQ3253" t="str">
            <v/>
          </cell>
          <cell r="AT3253" t="str">
            <v/>
          </cell>
          <cell r="AW3253" t="str">
            <v/>
          </cell>
          <cell r="AZ3253" t="str">
            <v/>
          </cell>
          <cell r="BA3253" t="str">
            <v/>
          </cell>
          <cell r="BB3253" t="str">
            <v/>
          </cell>
          <cell r="BC3253" t="str">
            <v/>
          </cell>
        </row>
        <row r="3254">
          <cell r="AM3254" t="str">
            <v/>
          </cell>
          <cell r="AQ3254" t="str">
            <v/>
          </cell>
          <cell r="AT3254" t="str">
            <v/>
          </cell>
          <cell r="AW3254" t="str">
            <v/>
          </cell>
          <cell r="AZ3254" t="str">
            <v/>
          </cell>
          <cell r="BA3254" t="str">
            <v/>
          </cell>
          <cell r="BB3254" t="str">
            <v/>
          </cell>
          <cell r="BC3254" t="str">
            <v/>
          </cell>
        </row>
        <row r="3255">
          <cell r="AM3255" t="str">
            <v/>
          </cell>
          <cell r="AQ3255" t="str">
            <v/>
          </cell>
          <cell r="AT3255" t="str">
            <v/>
          </cell>
          <cell r="AW3255" t="str">
            <v/>
          </cell>
          <cell r="AZ3255" t="str">
            <v/>
          </cell>
          <cell r="BA3255" t="str">
            <v/>
          </cell>
          <cell r="BB3255" t="str">
            <v/>
          </cell>
          <cell r="BC3255" t="str">
            <v/>
          </cell>
        </row>
        <row r="3256">
          <cell r="AQ3256" t="str">
            <v/>
          </cell>
          <cell r="AZ3256" t="str">
            <v/>
          </cell>
          <cell r="BA3256" t="str">
            <v/>
          </cell>
          <cell r="BB3256" t="str">
            <v/>
          </cell>
          <cell r="BC3256" t="str">
            <v/>
          </cell>
        </row>
        <row r="3257">
          <cell r="AM3257" t="str">
            <v/>
          </cell>
          <cell r="AQ3257" t="str">
            <v/>
          </cell>
          <cell r="AT3257" t="str">
            <v/>
          </cell>
          <cell r="AW3257" t="str">
            <v/>
          </cell>
          <cell r="AZ3257" t="str">
            <v/>
          </cell>
          <cell r="BA3257" t="str">
            <v/>
          </cell>
          <cell r="BB3257" t="str">
            <v/>
          </cell>
          <cell r="BC3257" t="str">
            <v/>
          </cell>
        </row>
        <row r="3258">
          <cell r="AM3258" t="str">
            <v/>
          </cell>
          <cell r="AQ3258" t="str">
            <v/>
          </cell>
          <cell r="AT3258" t="str">
            <v/>
          </cell>
          <cell r="AW3258" t="str">
            <v/>
          </cell>
          <cell r="AZ3258" t="str">
            <v/>
          </cell>
          <cell r="BA3258" t="str">
            <v/>
          </cell>
          <cell r="BB3258" t="str">
            <v/>
          </cell>
          <cell r="BC3258" t="str">
            <v/>
          </cell>
        </row>
        <row r="3259">
          <cell r="AM3259" t="str">
            <v/>
          </cell>
          <cell r="AQ3259" t="str">
            <v/>
          </cell>
          <cell r="AT3259" t="str">
            <v/>
          </cell>
          <cell r="AW3259" t="str">
            <v/>
          </cell>
          <cell r="AZ3259" t="str">
            <v/>
          </cell>
          <cell r="BA3259" t="str">
            <v/>
          </cell>
          <cell r="BB3259" t="str">
            <v/>
          </cell>
          <cell r="BC3259" t="str">
            <v/>
          </cell>
        </row>
        <row r="3260">
          <cell r="AM3260" t="str">
            <v/>
          </cell>
          <cell r="AQ3260" t="str">
            <v/>
          </cell>
          <cell r="AT3260" t="str">
            <v/>
          </cell>
          <cell r="AW3260" t="str">
            <v/>
          </cell>
          <cell r="AZ3260" t="str">
            <v/>
          </cell>
          <cell r="BA3260" t="str">
            <v/>
          </cell>
          <cell r="BB3260" t="str">
            <v/>
          </cell>
          <cell r="BC3260" t="str">
            <v/>
          </cell>
        </row>
        <row r="3261">
          <cell r="AM3261" t="str">
            <v/>
          </cell>
          <cell r="AQ3261" t="str">
            <v/>
          </cell>
          <cell r="AT3261" t="str">
            <v/>
          </cell>
          <cell r="AW3261" t="str">
            <v/>
          </cell>
          <cell r="AZ3261" t="str">
            <v/>
          </cell>
          <cell r="BA3261" t="str">
            <v/>
          </cell>
          <cell r="BB3261" t="str">
            <v/>
          </cell>
          <cell r="BC3261" t="str">
            <v/>
          </cell>
        </row>
        <row r="3262">
          <cell r="AM3262" t="str">
            <v/>
          </cell>
          <cell r="AQ3262" t="str">
            <v/>
          </cell>
          <cell r="AT3262" t="str">
            <v/>
          </cell>
          <cell r="AW3262" t="str">
            <v/>
          </cell>
          <cell r="AZ3262" t="str">
            <v/>
          </cell>
          <cell r="BA3262" t="str">
            <v/>
          </cell>
          <cell r="BB3262" t="str">
            <v/>
          </cell>
          <cell r="BC3262" t="str">
            <v/>
          </cell>
        </row>
        <row r="3263">
          <cell r="AM3263">
            <v>97486</v>
          </cell>
          <cell r="AQ3263">
            <v>2</v>
          </cell>
          <cell r="AT3263" t="str">
            <v>СМР</v>
          </cell>
          <cell r="AW3263">
            <v>40359</v>
          </cell>
          <cell r="AZ3263" t="str">
            <v>6.2010</v>
          </cell>
          <cell r="BA3263" t="str">
            <v>6.2010</v>
          </cell>
          <cell r="BB3263" t="str">
            <v/>
          </cell>
          <cell r="BC3263" t="str">
            <v>2.2010</v>
          </cell>
        </row>
        <row r="3264">
          <cell r="AM3264" t="str">
            <v/>
          </cell>
          <cell r="AQ3264" t="str">
            <v/>
          </cell>
          <cell r="AT3264" t="str">
            <v/>
          </cell>
          <cell r="AW3264" t="str">
            <v/>
          </cell>
          <cell r="AZ3264" t="str">
            <v/>
          </cell>
          <cell r="BA3264" t="str">
            <v/>
          </cell>
          <cell r="BB3264" t="str">
            <v/>
          </cell>
          <cell r="BC3264" t="str">
            <v/>
          </cell>
        </row>
        <row r="3265">
          <cell r="AM3265" t="str">
            <v/>
          </cell>
          <cell r="AQ3265" t="str">
            <v/>
          </cell>
          <cell r="AT3265" t="str">
            <v/>
          </cell>
          <cell r="AW3265" t="str">
            <v/>
          </cell>
          <cell r="AZ3265" t="str">
            <v/>
          </cell>
          <cell r="BA3265" t="str">
            <v/>
          </cell>
          <cell r="BB3265" t="str">
            <v/>
          </cell>
          <cell r="BC3265" t="str">
            <v/>
          </cell>
        </row>
        <row r="3266">
          <cell r="AM3266">
            <v>846803.89</v>
          </cell>
          <cell r="AQ3266">
            <v>2</v>
          </cell>
          <cell r="AT3266" t="str">
            <v>СМР</v>
          </cell>
          <cell r="AW3266">
            <v>40359</v>
          </cell>
          <cell r="AZ3266" t="str">
            <v>6.2010</v>
          </cell>
          <cell r="BA3266" t="str">
            <v>6.2010</v>
          </cell>
          <cell r="BB3266" t="str">
            <v/>
          </cell>
          <cell r="BC3266" t="str">
            <v>2.2010</v>
          </cell>
        </row>
        <row r="3267">
          <cell r="AM3267" t="str">
            <v/>
          </cell>
          <cell r="AQ3267" t="str">
            <v/>
          </cell>
          <cell r="AT3267" t="str">
            <v/>
          </cell>
          <cell r="AW3267" t="str">
            <v/>
          </cell>
          <cell r="AZ3267" t="str">
            <v/>
          </cell>
          <cell r="BA3267" t="str">
            <v/>
          </cell>
          <cell r="BB3267" t="str">
            <v/>
          </cell>
          <cell r="BC3267" t="str">
            <v/>
          </cell>
        </row>
        <row r="3268">
          <cell r="AM3268" t="str">
            <v/>
          </cell>
          <cell r="AQ3268">
            <v>6</v>
          </cell>
          <cell r="AT3268" t="str">
            <v>СМР</v>
          </cell>
          <cell r="AW3268" t="str">
            <v/>
          </cell>
          <cell r="AZ3268" t="str">
            <v/>
          </cell>
          <cell r="BA3268" t="str">
            <v/>
          </cell>
          <cell r="BB3268" t="str">
            <v/>
          </cell>
          <cell r="BC3268" t="str">
            <v/>
          </cell>
        </row>
        <row r="3269">
          <cell r="AM3269" t="str">
            <v/>
          </cell>
          <cell r="AQ3269">
            <v>6</v>
          </cell>
          <cell r="AT3269" t="str">
            <v/>
          </cell>
          <cell r="AW3269" t="str">
            <v/>
          </cell>
          <cell r="AZ3269" t="str">
            <v/>
          </cell>
          <cell r="BA3269" t="str">
            <v/>
          </cell>
          <cell r="BB3269" t="str">
            <v/>
          </cell>
          <cell r="BC3269" t="str">
            <v/>
          </cell>
        </row>
        <row r="3270">
          <cell r="AM3270" t="str">
            <v/>
          </cell>
          <cell r="AQ3270" t="str">
            <v/>
          </cell>
          <cell r="AT3270" t="str">
            <v/>
          </cell>
          <cell r="AW3270" t="str">
            <v/>
          </cell>
          <cell r="AZ3270" t="str">
            <v/>
          </cell>
          <cell r="BA3270" t="str">
            <v/>
          </cell>
          <cell r="BB3270" t="str">
            <v/>
          </cell>
          <cell r="BC3270" t="str">
            <v/>
          </cell>
        </row>
        <row r="3271">
          <cell r="AM3271" t="str">
            <v/>
          </cell>
          <cell r="AQ3271" t="str">
            <v/>
          </cell>
          <cell r="AT3271" t="str">
            <v/>
          </cell>
          <cell r="AW3271" t="str">
            <v/>
          </cell>
          <cell r="AZ3271" t="str">
            <v/>
          </cell>
          <cell r="BA3271" t="str">
            <v/>
          </cell>
          <cell r="BB3271" t="str">
            <v/>
          </cell>
          <cell r="BC3271" t="str">
            <v/>
          </cell>
        </row>
        <row r="3272">
          <cell r="AM3272" t="str">
            <v/>
          </cell>
          <cell r="AQ3272" t="str">
            <v/>
          </cell>
          <cell r="AT3272" t="str">
            <v/>
          </cell>
          <cell r="AW3272" t="str">
            <v/>
          </cell>
          <cell r="AZ3272" t="str">
            <v/>
          </cell>
          <cell r="BA3272" t="str">
            <v/>
          </cell>
          <cell r="BB3272" t="str">
            <v/>
          </cell>
          <cell r="BC3272" t="str">
            <v/>
          </cell>
        </row>
        <row r="3273">
          <cell r="AM3273" t="str">
            <v/>
          </cell>
          <cell r="AQ3273" t="str">
            <v/>
          </cell>
          <cell r="AT3273" t="str">
            <v/>
          </cell>
          <cell r="AW3273" t="str">
            <v/>
          </cell>
          <cell r="AZ3273" t="str">
            <v/>
          </cell>
          <cell r="BA3273" t="str">
            <v/>
          </cell>
          <cell r="BB3273" t="str">
            <v/>
          </cell>
          <cell r="BC3273" t="str">
            <v/>
          </cell>
        </row>
        <row r="3274">
          <cell r="AM3274" t="str">
            <v/>
          </cell>
          <cell r="AQ3274" t="str">
            <v/>
          </cell>
          <cell r="AT3274" t="str">
            <v/>
          </cell>
          <cell r="AW3274" t="str">
            <v/>
          </cell>
          <cell r="AZ3274" t="str">
            <v/>
          </cell>
          <cell r="BA3274" t="str">
            <v/>
          </cell>
          <cell r="BB3274" t="str">
            <v/>
          </cell>
          <cell r="BC3274" t="str">
            <v/>
          </cell>
        </row>
        <row r="3275">
          <cell r="AM3275" t="str">
            <v/>
          </cell>
          <cell r="AQ3275" t="str">
            <v/>
          </cell>
          <cell r="AT3275" t="str">
            <v/>
          </cell>
          <cell r="AW3275" t="str">
            <v/>
          </cell>
          <cell r="AZ3275" t="str">
            <v/>
          </cell>
          <cell r="BA3275" t="str">
            <v/>
          </cell>
          <cell r="BB3275" t="str">
            <v/>
          </cell>
          <cell r="BC3275" t="str">
            <v/>
          </cell>
        </row>
        <row r="3276">
          <cell r="AM3276">
            <v>395958.08</v>
          </cell>
          <cell r="AQ3276">
            <v>1</v>
          </cell>
          <cell r="AT3276" t="str">
            <v>СМР</v>
          </cell>
          <cell r="AW3276">
            <v>40540</v>
          </cell>
          <cell r="AZ3276" t="str">
            <v>12.2010</v>
          </cell>
          <cell r="BA3276" t="str">
            <v>12.2010</v>
          </cell>
          <cell r="BB3276" t="str">
            <v/>
          </cell>
          <cell r="BC3276" t="str">
            <v>4.2010</v>
          </cell>
        </row>
        <row r="3277">
          <cell r="AM3277" t="str">
            <v/>
          </cell>
          <cell r="AQ3277" t="str">
            <v/>
          </cell>
          <cell r="AT3277" t="str">
            <v/>
          </cell>
          <cell r="AW3277" t="str">
            <v/>
          </cell>
          <cell r="AZ3277" t="str">
            <v/>
          </cell>
          <cell r="BA3277" t="str">
            <v/>
          </cell>
          <cell r="BB3277" t="str">
            <v/>
          </cell>
          <cell r="BC3277" t="str">
            <v/>
          </cell>
        </row>
        <row r="3278">
          <cell r="AM3278" t="str">
            <v/>
          </cell>
          <cell r="AQ3278" t="str">
            <v/>
          </cell>
          <cell r="AT3278" t="str">
            <v/>
          </cell>
          <cell r="AW3278" t="str">
            <v/>
          </cell>
          <cell r="AZ3278" t="str">
            <v/>
          </cell>
          <cell r="BA3278" t="str">
            <v/>
          </cell>
          <cell r="BB3278" t="str">
            <v/>
          </cell>
          <cell r="BC3278" t="str">
            <v/>
          </cell>
        </row>
        <row r="3279">
          <cell r="AM3279" t="str">
            <v/>
          </cell>
          <cell r="AQ3279" t="str">
            <v/>
          </cell>
          <cell r="AT3279" t="str">
            <v/>
          </cell>
          <cell r="AW3279" t="str">
            <v/>
          </cell>
          <cell r="AZ3279" t="str">
            <v/>
          </cell>
          <cell r="BA3279" t="str">
            <v/>
          </cell>
          <cell r="BB3279" t="str">
            <v/>
          </cell>
          <cell r="BC3279" t="str">
            <v/>
          </cell>
        </row>
        <row r="3280">
          <cell r="AM3280" t="str">
            <v/>
          </cell>
          <cell r="AQ3280" t="str">
            <v/>
          </cell>
          <cell r="AT3280" t="str">
            <v/>
          </cell>
          <cell r="AW3280" t="str">
            <v/>
          </cell>
          <cell r="AZ3280" t="str">
            <v/>
          </cell>
          <cell r="BA3280" t="str">
            <v/>
          </cell>
          <cell r="BB3280" t="str">
            <v/>
          </cell>
          <cell r="BC3280" t="str">
            <v/>
          </cell>
        </row>
        <row r="3281">
          <cell r="AM3281" t="str">
            <v/>
          </cell>
          <cell r="AQ3281" t="str">
            <v/>
          </cell>
          <cell r="AT3281" t="str">
            <v/>
          </cell>
          <cell r="AW3281" t="str">
            <v/>
          </cell>
          <cell r="AZ3281" t="str">
            <v/>
          </cell>
          <cell r="BA3281" t="str">
            <v/>
          </cell>
          <cell r="BB3281" t="str">
            <v/>
          </cell>
          <cell r="BC3281" t="str">
            <v/>
          </cell>
        </row>
        <row r="3282">
          <cell r="AM3282" t="str">
            <v/>
          </cell>
          <cell r="AQ3282" t="str">
            <v/>
          </cell>
          <cell r="AT3282" t="str">
            <v/>
          </cell>
          <cell r="AW3282" t="str">
            <v/>
          </cell>
          <cell r="AZ3282" t="str">
            <v/>
          </cell>
          <cell r="BA3282" t="str">
            <v/>
          </cell>
          <cell r="BB3282" t="str">
            <v/>
          </cell>
          <cell r="BC3282" t="str">
            <v/>
          </cell>
        </row>
        <row r="3283">
          <cell r="AM3283" t="str">
            <v/>
          </cell>
          <cell r="AQ3283" t="str">
            <v/>
          </cell>
          <cell r="AT3283" t="str">
            <v/>
          </cell>
          <cell r="AW3283" t="str">
            <v/>
          </cell>
          <cell r="AZ3283" t="str">
            <v/>
          </cell>
          <cell r="BA3283" t="str">
            <v/>
          </cell>
          <cell r="BB3283" t="str">
            <v/>
          </cell>
          <cell r="BC3283" t="str">
            <v/>
          </cell>
        </row>
        <row r="3284">
          <cell r="AM3284" t="str">
            <v/>
          </cell>
          <cell r="AQ3284" t="str">
            <v/>
          </cell>
          <cell r="AT3284" t="str">
            <v/>
          </cell>
          <cell r="AW3284" t="str">
            <v/>
          </cell>
          <cell r="AZ3284" t="str">
            <v/>
          </cell>
          <cell r="BA3284" t="str">
            <v/>
          </cell>
          <cell r="BB3284" t="str">
            <v/>
          </cell>
          <cell r="BC3284" t="str">
            <v/>
          </cell>
        </row>
        <row r="3285">
          <cell r="AM3285" t="str">
            <v/>
          </cell>
          <cell r="AQ3285" t="str">
            <v/>
          </cell>
          <cell r="AT3285" t="str">
            <v/>
          </cell>
          <cell r="AW3285" t="str">
            <v/>
          </cell>
          <cell r="AZ3285" t="str">
            <v/>
          </cell>
          <cell r="BA3285" t="str">
            <v/>
          </cell>
          <cell r="BB3285" t="str">
            <v/>
          </cell>
          <cell r="BC3285" t="str">
            <v/>
          </cell>
        </row>
        <row r="3286">
          <cell r="AM3286" t="str">
            <v/>
          </cell>
          <cell r="AQ3286" t="str">
            <v/>
          </cell>
          <cell r="AT3286" t="str">
            <v/>
          </cell>
          <cell r="AW3286" t="str">
            <v/>
          </cell>
          <cell r="AZ3286" t="str">
            <v/>
          </cell>
          <cell r="BA3286" t="str">
            <v/>
          </cell>
          <cell r="BB3286" t="str">
            <v/>
          </cell>
          <cell r="BC3286" t="str">
            <v/>
          </cell>
        </row>
        <row r="3287">
          <cell r="AM3287" t="str">
            <v/>
          </cell>
          <cell r="AQ3287" t="str">
            <v/>
          </cell>
          <cell r="AT3287" t="str">
            <v/>
          </cell>
          <cell r="AW3287" t="str">
            <v/>
          </cell>
          <cell r="AZ3287" t="str">
            <v/>
          </cell>
          <cell r="BA3287" t="str">
            <v/>
          </cell>
          <cell r="BB3287" t="str">
            <v/>
          </cell>
          <cell r="BC3287" t="str">
            <v/>
          </cell>
        </row>
        <row r="3288">
          <cell r="AM3288" t="str">
            <v/>
          </cell>
          <cell r="AQ3288" t="str">
            <v/>
          </cell>
          <cell r="AT3288" t="str">
            <v/>
          </cell>
          <cell r="AW3288" t="str">
            <v/>
          </cell>
          <cell r="AZ3288" t="str">
            <v/>
          </cell>
          <cell r="BA3288" t="str">
            <v/>
          </cell>
          <cell r="BB3288" t="str">
            <v/>
          </cell>
          <cell r="BC3288" t="str">
            <v/>
          </cell>
        </row>
        <row r="3289">
          <cell r="AM3289" t="str">
            <v/>
          </cell>
          <cell r="AQ3289" t="str">
            <v/>
          </cell>
          <cell r="AT3289" t="str">
            <v/>
          </cell>
          <cell r="AW3289" t="str">
            <v/>
          </cell>
          <cell r="AZ3289" t="str">
            <v/>
          </cell>
          <cell r="BA3289" t="str">
            <v/>
          </cell>
          <cell r="BB3289" t="str">
            <v/>
          </cell>
          <cell r="BC3289" t="str">
            <v/>
          </cell>
        </row>
        <row r="3290">
          <cell r="AM3290" t="str">
            <v/>
          </cell>
          <cell r="AQ3290" t="str">
            <v/>
          </cell>
          <cell r="AT3290" t="str">
            <v/>
          </cell>
          <cell r="AW3290" t="str">
            <v/>
          </cell>
          <cell r="AZ3290" t="str">
            <v/>
          </cell>
          <cell r="BA3290" t="str">
            <v/>
          </cell>
          <cell r="BB3290" t="str">
            <v/>
          </cell>
          <cell r="BC3290" t="str">
            <v/>
          </cell>
        </row>
        <row r="3291">
          <cell r="AM3291" t="str">
            <v/>
          </cell>
          <cell r="AQ3291" t="str">
            <v/>
          </cell>
          <cell r="AT3291" t="str">
            <v/>
          </cell>
          <cell r="AW3291" t="str">
            <v/>
          </cell>
          <cell r="AZ3291" t="str">
            <v/>
          </cell>
          <cell r="BA3291" t="str">
            <v/>
          </cell>
          <cell r="BB3291" t="str">
            <v/>
          </cell>
          <cell r="BC3291" t="str">
            <v/>
          </cell>
        </row>
        <row r="3292">
          <cell r="AM3292" t="str">
            <v/>
          </cell>
          <cell r="AQ3292" t="str">
            <v/>
          </cell>
          <cell r="AT3292" t="str">
            <v/>
          </cell>
          <cell r="AW3292" t="str">
            <v/>
          </cell>
          <cell r="AZ3292" t="str">
            <v/>
          </cell>
          <cell r="BA3292" t="str">
            <v/>
          </cell>
          <cell r="BB3292" t="str">
            <v/>
          </cell>
          <cell r="BC3292" t="str">
            <v/>
          </cell>
        </row>
        <row r="3293">
          <cell r="AM3293" t="str">
            <v/>
          </cell>
          <cell r="AQ3293" t="str">
            <v/>
          </cell>
          <cell r="AT3293" t="str">
            <v/>
          </cell>
          <cell r="AW3293" t="str">
            <v/>
          </cell>
          <cell r="AZ3293" t="str">
            <v/>
          </cell>
          <cell r="BA3293" t="str">
            <v/>
          </cell>
          <cell r="BB3293" t="str">
            <v/>
          </cell>
          <cell r="BC3293" t="str">
            <v/>
          </cell>
        </row>
        <row r="3294">
          <cell r="AM3294" t="str">
            <v/>
          </cell>
          <cell r="AQ3294" t="str">
            <v/>
          </cell>
          <cell r="AT3294" t="str">
            <v/>
          </cell>
          <cell r="AW3294" t="str">
            <v/>
          </cell>
          <cell r="AZ3294" t="str">
            <v/>
          </cell>
          <cell r="BA3294" t="str">
            <v/>
          </cell>
          <cell r="BB3294" t="str">
            <v/>
          </cell>
          <cell r="BC3294" t="str">
            <v/>
          </cell>
        </row>
        <row r="3295">
          <cell r="AM3295" t="str">
            <v/>
          </cell>
          <cell r="AQ3295" t="str">
            <v/>
          </cell>
          <cell r="AT3295" t="str">
            <v/>
          </cell>
          <cell r="AW3295" t="str">
            <v/>
          </cell>
          <cell r="AZ3295" t="str">
            <v/>
          </cell>
          <cell r="BA3295" t="str">
            <v/>
          </cell>
          <cell r="BB3295" t="str">
            <v/>
          </cell>
          <cell r="BC3295" t="str">
            <v/>
          </cell>
        </row>
        <row r="3296">
          <cell r="AM3296" t="str">
            <v/>
          </cell>
          <cell r="AQ3296" t="str">
            <v/>
          </cell>
          <cell r="AT3296" t="str">
            <v/>
          </cell>
          <cell r="AW3296" t="str">
            <v/>
          </cell>
          <cell r="AZ3296" t="str">
            <v/>
          </cell>
          <cell r="BA3296" t="str">
            <v/>
          </cell>
          <cell r="BB3296" t="str">
            <v/>
          </cell>
          <cell r="BC3296" t="str">
            <v/>
          </cell>
        </row>
        <row r="3297">
          <cell r="AM3297" t="str">
            <v/>
          </cell>
          <cell r="AQ3297" t="str">
            <v/>
          </cell>
          <cell r="AT3297" t="str">
            <v/>
          </cell>
          <cell r="AW3297" t="str">
            <v/>
          </cell>
          <cell r="AZ3297" t="str">
            <v/>
          </cell>
          <cell r="BA3297" t="str">
            <v/>
          </cell>
          <cell r="BB3297" t="str">
            <v/>
          </cell>
          <cell r="BC3297" t="str">
            <v/>
          </cell>
        </row>
        <row r="3298">
          <cell r="AM3298" t="str">
            <v/>
          </cell>
          <cell r="AQ3298" t="str">
            <v/>
          </cell>
          <cell r="AT3298" t="str">
            <v/>
          </cell>
          <cell r="AW3298" t="str">
            <v/>
          </cell>
          <cell r="AZ3298" t="str">
            <v/>
          </cell>
          <cell r="BA3298" t="str">
            <v/>
          </cell>
          <cell r="BB3298" t="str">
            <v/>
          </cell>
          <cell r="BC3298" t="str">
            <v/>
          </cell>
        </row>
        <row r="3299">
          <cell r="AM3299" t="str">
            <v/>
          </cell>
          <cell r="AQ3299" t="str">
            <v/>
          </cell>
          <cell r="AT3299" t="str">
            <v/>
          </cell>
          <cell r="AW3299" t="str">
            <v/>
          </cell>
          <cell r="AZ3299" t="str">
            <v/>
          </cell>
          <cell r="BA3299" t="str">
            <v/>
          </cell>
          <cell r="BB3299" t="str">
            <v/>
          </cell>
          <cell r="BC3299" t="str">
            <v/>
          </cell>
        </row>
        <row r="3300">
          <cell r="AM3300" t="str">
            <v/>
          </cell>
          <cell r="AQ3300" t="str">
            <v/>
          </cell>
          <cell r="AT3300" t="str">
            <v/>
          </cell>
          <cell r="AW3300" t="str">
            <v/>
          </cell>
          <cell r="AZ3300" t="str">
            <v/>
          </cell>
          <cell r="BA3300" t="str">
            <v/>
          </cell>
          <cell r="BB3300" t="str">
            <v/>
          </cell>
          <cell r="BC3300" t="str">
            <v/>
          </cell>
        </row>
        <row r="3301">
          <cell r="AM3301" t="str">
            <v/>
          </cell>
          <cell r="AQ3301" t="str">
            <v/>
          </cell>
          <cell r="AT3301" t="str">
            <v/>
          </cell>
          <cell r="AW3301" t="str">
            <v/>
          </cell>
          <cell r="AZ3301" t="str">
            <v/>
          </cell>
          <cell r="BA3301" t="str">
            <v/>
          </cell>
          <cell r="BB3301" t="str">
            <v/>
          </cell>
          <cell r="BC3301" t="str">
            <v/>
          </cell>
        </row>
        <row r="3302">
          <cell r="AM3302" t="str">
            <v/>
          </cell>
          <cell r="AQ3302" t="str">
            <v/>
          </cell>
          <cell r="AT3302" t="str">
            <v/>
          </cell>
          <cell r="AW3302" t="str">
            <v/>
          </cell>
          <cell r="AZ3302" t="str">
            <v/>
          </cell>
          <cell r="BA3302" t="str">
            <v/>
          </cell>
          <cell r="BB3302" t="str">
            <v/>
          </cell>
          <cell r="BC3302" t="str">
            <v/>
          </cell>
        </row>
        <row r="3303">
          <cell r="AM3303" t="str">
            <v/>
          </cell>
          <cell r="AQ3303" t="str">
            <v/>
          </cell>
          <cell r="AT3303" t="str">
            <v/>
          </cell>
          <cell r="AW3303" t="str">
            <v/>
          </cell>
          <cell r="AZ3303" t="str">
            <v/>
          </cell>
          <cell r="BA3303" t="str">
            <v/>
          </cell>
          <cell r="BB3303" t="str">
            <v/>
          </cell>
          <cell r="BC3303" t="str">
            <v/>
          </cell>
        </row>
        <row r="3304">
          <cell r="AM3304" t="str">
            <v/>
          </cell>
          <cell r="AQ3304" t="str">
            <v/>
          </cell>
          <cell r="AT3304" t="str">
            <v/>
          </cell>
          <cell r="AW3304" t="str">
            <v/>
          </cell>
          <cell r="AZ3304" t="str">
            <v/>
          </cell>
          <cell r="BA3304" t="str">
            <v/>
          </cell>
          <cell r="BB3304" t="str">
            <v/>
          </cell>
          <cell r="BC3304" t="str">
            <v/>
          </cell>
        </row>
        <row r="3305">
          <cell r="AM3305" t="str">
            <v/>
          </cell>
          <cell r="AQ3305" t="str">
            <v/>
          </cell>
          <cell r="AT3305" t="str">
            <v/>
          </cell>
          <cell r="AW3305" t="str">
            <v/>
          </cell>
          <cell r="AZ3305" t="str">
            <v/>
          </cell>
          <cell r="BA3305" t="str">
            <v/>
          </cell>
          <cell r="BB3305" t="str">
            <v/>
          </cell>
          <cell r="BC3305" t="str">
            <v/>
          </cell>
        </row>
        <row r="3306">
          <cell r="AM3306" t="str">
            <v/>
          </cell>
          <cell r="AQ3306" t="str">
            <v/>
          </cell>
          <cell r="AT3306" t="str">
            <v/>
          </cell>
          <cell r="AW3306" t="str">
            <v/>
          </cell>
          <cell r="AZ3306" t="str">
            <v/>
          </cell>
          <cell r="BA3306" t="str">
            <v/>
          </cell>
          <cell r="BB3306" t="str">
            <v/>
          </cell>
          <cell r="BC3306" t="str">
            <v/>
          </cell>
        </row>
        <row r="3307">
          <cell r="AM3307" t="str">
            <v/>
          </cell>
          <cell r="AQ3307" t="str">
            <v/>
          </cell>
          <cell r="AT3307" t="str">
            <v/>
          </cell>
          <cell r="AW3307" t="str">
            <v/>
          </cell>
          <cell r="AZ3307" t="str">
            <v/>
          </cell>
          <cell r="BA3307" t="str">
            <v/>
          </cell>
          <cell r="BB3307" t="str">
            <v/>
          </cell>
          <cell r="BC3307" t="str">
            <v/>
          </cell>
        </row>
        <row r="3308">
          <cell r="AM3308">
            <v>1023599.54</v>
          </cell>
          <cell r="AQ3308" t="str">
            <v/>
          </cell>
          <cell r="AT3308" t="str">
            <v>Оборудование</v>
          </cell>
          <cell r="AW3308">
            <v>40679</v>
          </cell>
          <cell r="AZ3308" t="str">
            <v>5.2011</v>
          </cell>
          <cell r="BA3308" t="str">
            <v>5.2011</v>
          </cell>
          <cell r="BB3308" t="str">
            <v>5.2011</v>
          </cell>
          <cell r="BC3308" t="str">
            <v>2.2011</v>
          </cell>
        </row>
        <row r="3309">
          <cell r="AM3309">
            <v>50678.94</v>
          </cell>
          <cell r="AQ3309" t="str">
            <v/>
          </cell>
          <cell r="AT3309" t="str">
            <v>Оборудование</v>
          </cell>
          <cell r="AW3309">
            <v>40679</v>
          </cell>
          <cell r="AZ3309" t="str">
            <v>5.2011</v>
          </cell>
          <cell r="BA3309" t="str">
            <v>5.2011</v>
          </cell>
          <cell r="BB3309" t="str">
            <v>5.2011</v>
          </cell>
          <cell r="BC3309" t="str">
            <v>2.2011</v>
          </cell>
        </row>
        <row r="3310">
          <cell r="AM3310" t="str">
            <v/>
          </cell>
          <cell r="AQ3310" t="str">
            <v/>
          </cell>
          <cell r="AT3310" t="str">
            <v/>
          </cell>
          <cell r="AW3310" t="str">
            <v/>
          </cell>
          <cell r="AZ3310" t="str">
            <v/>
          </cell>
          <cell r="BA3310" t="str">
            <v/>
          </cell>
          <cell r="BB3310" t="str">
            <v/>
          </cell>
          <cell r="BC3310" t="str">
            <v/>
          </cell>
        </row>
        <row r="3311">
          <cell r="AM3311">
            <v>39468</v>
          </cell>
          <cell r="AQ3311" t="str">
            <v/>
          </cell>
          <cell r="AT3311" t="str">
            <v>Оборудование</v>
          </cell>
          <cell r="AW3311">
            <v>40659</v>
          </cell>
          <cell r="AZ3311" t="str">
            <v>4.2011</v>
          </cell>
          <cell r="BA3311" t="str">
            <v>4.2011</v>
          </cell>
          <cell r="BB3311" t="str">
            <v>5.2011</v>
          </cell>
          <cell r="BC3311" t="str">
            <v>2.2011</v>
          </cell>
        </row>
        <row r="3312">
          <cell r="AM3312" t="str">
            <v/>
          </cell>
          <cell r="AQ3312" t="str">
            <v/>
          </cell>
          <cell r="AT3312" t="str">
            <v/>
          </cell>
          <cell r="AW3312" t="str">
            <v/>
          </cell>
          <cell r="AZ3312" t="str">
            <v/>
          </cell>
          <cell r="BA3312" t="str">
            <v/>
          </cell>
          <cell r="BB3312" t="str">
            <v/>
          </cell>
          <cell r="BC3312" t="str">
            <v/>
          </cell>
        </row>
        <row r="3313">
          <cell r="AM3313" t="str">
            <v/>
          </cell>
          <cell r="AQ3313" t="str">
            <v/>
          </cell>
          <cell r="AT3313" t="str">
            <v/>
          </cell>
          <cell r="AW3313" t="str">
            <v/>
          </cell>
          <cell r="AZ3313" t="str">
            <v/>
          </cell>
          <cell r="BA3313" t="str">
            <v/>
          </cell>
          <cell r="BB3313" t="str">
            <v/>
          </cell>
          <cell r="BC3313" t="str">
            <v/>
          </cell>
        </row>
        <row r="3314">
          <cell r="AM3314" t="str">
            <v/>
          </cell>
          <cell r="AQ3314" t="str">
            <v/>
          </cell>
          <cell r="AT3314" t="str">
            <v/>
          </cell>
          <cell r="AW3314" t="str">
            <v/>
          </cell>
          <cell r="AZ3314" t="str">
            <v/>
          </cell>
          <cell r="BA3314" t="str">
            <v/>
          </cell>
          <cell r="BB3314" t="str">
            <v/>
          </cell>
          <cell r="BC3314" t="str">
            <v/>
          </cell>
        </row>
        <row r="3315">
          <cell r="AM3315" t="str">
            <v/>
          </cell>
          <cell r="AQ3315" t="str">
            <v/>
          </cell>
          <cell r="AT3315" t="str">
            <v/>
          </cell>
          <cell r="AW3315" t="str">
            <v/>
          </cell>
          <cell r="AZ3315" t="str">
            <v/>
          </cell>
          <cell r="BA3315" t="str">
            <v/>
          </cell>
          <cell r="BB3315" t="str">
            <v/>
          </cell>
          <cell r="BC3315" t="str">
            <v/>
          </cell>
        </row>
        <row r="3316">
          <cell r="AM3316" t="str">
            <v/>
          </cell>
          <cell r="AQ3316" t="str">
            <v/>
          </cell>
          <cell r="AT3316" t="str">
            <v/>
          </cell>
          <cell r="AW3316" t="str">
            <v/>
          </cell>
          <cell r="AZ3316" t="str">
            <v/>
          </cell>
          <cell r="BA3316" t="str">
            <v/>
          </cell>
          <cell r="BB3316" t="str">
            <v/>
          </cell>
          <cell r="BC3316" t="str">
            <v/>
          </cell>
        </row>
        <row r="3317">
          <cell r="AM3317" t="str">
            <v/>
          </cell>
          <cell r="AQ3317" t="str">
            <v/>
          </cell>
          <cell r="AT3317" t="str">
            <v/>
          </cell>
          <cell r="AW3317" t="str">
            <v/>
          </cell>
          <cell r="AZ3317" t="str">
            <v/>
          </cell>
          <cell r="BA3317" t="str">
            <v/>
          </cell>
          <cell r="BB3317" t="str">
            <v/>
          </cell>
          <cell r="BC3317" t="str">
            <v/>
          </cell>
        </row>
        <row r="3318">
          <cell r="AM3318" t="str">
            <v/>
          </cell>
          <cell r="AQ3318" t="str">
            <v/>
          </cell>
          <cell r="AT3318" t="str">
            <v/>
          </cell>
          <cell r="AW3318" t="str">
            <v/>
          </cell>
          <cell r="AZ3318" t="str">
            <v/>
          </cell>
          <cell r="BA3318" t="str">
            <v/>
          </cell>
          <cell r="BB3318" t="str">
            <v/>
          </cell>
          <cell r="BC3318" t="str">
            <v/>
          </cell>
        </row>
        <row r="3319">
          <cell r="AM3319" t="str">
            <v/>
          </cell>
          <cell r="AQ3319" t="str">
            <v/>
          </cell>
          <cell r="AT3319" t="str">
            <v/>
          </cell>
          <cell r="AW3319" t="str">
            <v/>
          </cell>
          <cell r="AZ3319" t="str">
            <v/>
          </cell>
          <cell r="BA3319" t="str">
            <v/>
          </cell>
          <cell r="BB3319" t="str">
            <v/>
          </cell>
          <cell r="BC3319" t="str">
            <v/>
          </cell>
        </row>
        <row r="3320">
          <cell r="AM3320" t="str">
            <v/>
          </cell>
          <cell r="AQ3320" t="str">
            <v/>
          </cell>
          <cell r="AT3320" t="str">
            <v/>
          </cell>
          <cell r="AW3320" t="str">
            <v/>
          </cell>
          <cell r="AZ3320" t="str">
            <v/>
          </cell>
          <cell r="BA3320" t="str">
            <v/>
          </cell>
          <cell r="BB3320" t="str">
            <v/>
          </cell>
          <cell r="BC3320" t="str">
            <v/>
          </cell>
        </row>
        <row r="3321">
          <cell r="AM3321" t="str">
            <v/>
          </cell>
          <cell r="AQ3321" t="str">
            <v/>
          </cell>
          <cell r="AT3321" t="str">
            <v/>
          </cell>
          <cell r="AW3321" t="str">
            <v/>
          </cell>
          <cell r="AZ3321" t="str">
            <v/>
          </cell>
          <cell r="BA3321" t="str">
            <v/>
          </cell>
          <cell r="BB3321" t="str">
            <v/>
          </cell>
          <cell r="BC3321" t="str">
            <v/>
          </cell>
        </row>
        <row r="3322">
          <cell r="AM3322" t="str">
            <v/>
          </cell>
          <cell r="AQ3322" t="str">
            <v/>
          </cell>
          <cell r="AT3322" t="str">
            <v/>
          </cell>
          <cell r="AW3322" t="str">
            <v/>
          </cell>
          <cell r="AZ3322" t="str">
            <v/>
          </cell>
          <cell r="BA3322" t="str">
            <v/>
          </cell>
          <cell r="BB3322" t="str">
            <v/>
          </cell>
          <cell r="BC3322" t="str">
            <v/>
          </cell>
        </row>
        <row r="3323">
          <cell r="AM3323" t="str">
            <v/>
          </cell>
          <cell r="AQ3323" t="str">
            <v/>
          </cell>
          <cell r="AT3323" t="str">
            <v/>
          </cell>
          <cell r="AW3323" t="str">
            <v/>
          </cell>
          <cell r="AZ3323" t="str">
            <v/>
          </cell>
          <cell r="BA3323" t="str">
            <v/>
          </cell>
          <cell r="BB3323" t="str">
            <v/>
          </cell>
          <cell r="BC3323" t="str">
            <v/>
          </cell>
        </row>
        <row r="3324">
          <cell r="AM3324" t="str">
            <v/>
          </cell>
          <cell r="AQ3324" t="str">
            <v/>
          </cell>
          <cell r="AT3324" t="str">
            <v/>
          </cell>
          <cell r="AW3324" t="str">
            <v/>
          </cell>
          <cell r="AZ3324" t="str">
            <v/>
          </cell>
          <cell r="BA3324" t="str">
            <v/>
          </cell>
          <cell r="BB3324" t="str">
            <v/>
          </cell>
          <cell r="BC3324" t="str">
            <v/>
          </cell>
        </row>
        <row r="3325">
          <cell r="AM3325" t="str">
            <v/>
          </cell>
          <cell r="AQ3325" t="str">
            <v/>
          </cell>
          <cell r="AT3325" t="str">
            <v/>
          </cell>
          <cell r="AW3325" t="str">
            <v/>
          </cell>
          <cell r="AZ3325" t="str">
            <v/>
          </cell>
          <cell r="BA3325" t="str">
            <v/>
          </cell>
          <cell r="BB3325" t="str">
            <v/>
          </cell>
          <cell r="BC3325" t="str">
            <v/>
          </cell>
        </row>
        <row r="3326">
          <cell r="AM3326" t="str">
            <v/>
          </cell>
          <cell r="AQ3326" t="str">
            <v/>
          </cell>
          <cell r="AT3326" t="str">
            <v/>
          </cell>
          <cell r="AW3326" t="str">
            <v/>
          </cell>
          <cell r="AZ3326" t="str">
            <v/>
          </cell>
          <cell r="BA3326" t="str">
            <v/>
          </cell>
          <cell r="BB3326" t="str">
            <v/>
          </cell>
          <cell r="BC3326" t="str">
            <v/>
          </cell>
        </row>
        <row r="3327">
          <cell r="AM3327" t="str">
            <v/>
          </cell>
          <cell r="AQ3327" t="str">
            <v/>
          </cell>
          <cell r="AT3327" t="str">
            <v/>
          </cell>
          <cell r="AW3327" t="str">
            <v/>
          </cell>
          <cell r="AZ3327" t="str">
            <v/>
          </cell>
          <cell r="BA3327" t="str">
            <v/>
          </cell>
          <cell r="BB3327" t="str">
            <v/>
          </cell>
          <cell r="BC3327" t="str">
            <v/>
          </cell>
        </row>
        <row r="3328">
          <cell r="AM3328" t="str">
            <v/>
          </cell>
          <cell r="AQ3328" t="str">
            <v/>
          </cell>
          <cell r="AT3328" t="str">
            <v/>
          </cell>
          <cell r="AW3328" t="str">
            <v/>
          </cell>
          <cell r="AZ3328" t="str">
            <v/>
          </cell>
          <cell r="BA3328" t="str">
            <v/>
          </cell>
          <cell r="BB3328" t="str">
            <v/>
          </cell>
          <cell r="BC3328" t="str">
            <v/>
          </cell>
        </row>
        <row r="3329">
          <cell r="AM3329" t="str">
            <v/>
          </cell>
          <cell r="AQ3329" t="str">
            <v/>
          </cell>
          <cell r="AT3329" t="str">
            <v/>
          </cell>
          <cell r="AW3329" t="str">
            <v/>
          </cell>
          <cell r="AZ3329" t="str">
            <v/>
          </cell>
          <cell r="BA3329" t="str">
            <v/>
          </cell>
          <cell r="BB3329" t="str">
            <v/>
          </cell>
          <cell r="BC3329" t="str">
            <v/>
          </cell>
        </row>
        <row r="3330">
          <cell r="AM3330" t="str">
            <v/>
          </cell>
          <cell r="AQ3330" t="str">
            <v/>
          </cell>
          <cell r="AT3330" t="str">
            <v/>
          </cell>
          <cell r="AW3330" t="str">
            <v/>
          </cell>
          <cell r="AZ3330" t="str">
            <v/>
          </cell>
          <cell r="BA3330" t="str">
            <v/>
          </cell>
          <cell r="BB3330" t="str">
            <v/>
          </cell>
          <cell r="BC3330" t="str">
            <v/>
          </cell>
        </row>
        <row r="3331">
          <cell r="AM3331" t="str">
            <v/>
          </cell>
          <cell r="AQ3331" t="str">
            <v/>
          </cell>
          <cell r="AT3331" t="str">
            <v/>
          </cell>
          <cell r="AW3331" t="str">
            <v/>
          </cell>
          <cell r="AZ3331" t="str">
            <v/>
          </cell>
          <cell r="BA3331" t="str">
            <v/>
          </cell>
          <cell r="BB3331" t="str">
            <v/>
          </cell>
          <cell r="BC3331" t="str">
            <v/>
          </cell>
        </row>
        <row r="3332">
          <cell r="AM3332" t="str">
            <v/>
          </cell>
          <cell r="AQ3332" t="str">
            <v/>
          </cell>
          <cell r="AT3332" t="str">
            <v/>
          </cell>
          <cell r="AW3332" t="str">
            <v/>
          </cell>
          <cell r="AZ3332" t="str">
            <v/>
          </cell>
          <cell r="BA3332" t="str">
            <v/>
          </cell>
          <cell r="BB3332" t="str">
            <v/>
          </cell>
          <cell r="BC3332" t="str">
            <v/>
          </cell>
        </row>
        <row r="3333">
          <cell r="AM3333" t="str">
            <v/>
          </cell>
          <cell r="AQ3333" t="str">
            <v/>
          </cell>
          <cell r="AT3333" t="str">
            <v/>
          </cell>
          <cell r="AW3333" t="str">
            <v/>
          </cell>
          <cell r="AZ3333" t="str">
            <v/>
          </cell>
          <cell r="BA3333" t="str">
            <v/>
          </cell>
          <cell r="BB3333" t="str">
            <v/>
          </cell>
          <cell r="BC3333" t="str">
            <v/>
          </cell>
        </row>
        <row r="3334">
          <cell r="AM3334" t="str">
            <v/>
          </cell>
          <cell r="AQ3334" t="str">
            <v/>
          </cell>
          <cell r="AT3334" t="str">
            <v/>
          </cell>
          <cell r="AW3334" t="str">
            <v/>
          </cell>
          <cell r="AZ3334" t="str">
            <v/>
          </cell>
          <cell r="BA3334" t="str">
            <v/>
          </cell>
          <cell r="BB3334" t="str">
            <v/>
          </cell>
          <cell r="BC3334" t="str">
            <v/>
          </cell>
        </row>
        <row r="3335">
          <cell r="AM3335">
            <v>119162.99</v>
          </cell>
          <cell r="AQ3335" t="str">
            <v/>
          </cell>
          <cell r="AT3335" t="str">
            <v>УУП</v>
          </cell>
          <cell r="AW3335">
            <v>40359</v>
          </cell>
          <cell r="AZ3335" t="str">
            <v>6.2010</v>
          </cell>
          <cell r="BA3335" t="str">
            <v>6.2010</v>
          </cell>
          <cell r="BB3335" t="str">
            <v/>
          </cell>
          <cell r="BC3335" t="str">
            <v>2.2010</v>
          </cell>
        </row>
        <row r="3336">
          <cell r="AM3336" t="str">
            <v/>
          </cell>
          <cell r="AQ3336" t="str">
            <v/>
          </cell>
          <cell r="AT3336" t="str">
            <v/>
          </cell>
          <cell r="AW3336" t="str">
            <v/>
          </cell>
          <cell r="AZ3336" t="str">
            <v/>
          </cell>
          <cell r="BA3336" t="str">
            <v/>
          </cell>
          <cell r="BB3336" t="str">
            <v/>
          </cell>
          <cell r="BC3336" t="str">
            <v/>
          </cell>
        </row>
        <row r="3337">
          <cell r="AM3337" t="str">
            <v/>
          </cell>
          <cell r="AQ3337">
            <v>3</v>
          </cell>
          <cell r="AT3337" t="str">
            <v/>
          </cell>
          <cell r="AW3337" t="str">
            <v/>
          </cell>
          <cell r="AZ3337" t="str">
            <v/>
          </cell>
          <cell r="BA3337" t="str">
            <v/>
          </cell>
          <cell r="BB3337" t="str">
            <v/>
          </cell>
          <cell r="BC3337" t="str">
            <v/>
          </cell>
        </row>
        <row r="3338">
          <cell r="AM3338" t="str">
            <v/>
          </cell>
          <cell r="AQ3338" t="str">
            <v/>
          </cell>
          <cell r="AT3338" t="str">
            <v/>
          </cell>
          <cell r="AW3338" t="str">
            <v/>
          </cell>
          <cell r="AZ3338" t="str">
            <v/>
          </cell>
          <cell r="BA3338" t="str">
            <v/>
          </cell>
          <cell r="BB3338" t="str">
            <v/>
          </cell>
          <cell r="BC3338" t="str">
            <v/>
          </cell>
        </row>
        <row r="3339">
          <cell r="AM3339">
            <v>177278.29</v>
          </cell>
          <cell r="AQ3339">
            <v>3</v>
          </cell>
          <cell r="AT3339" t="str">
            <v>СМР</v>
          </cell>
          <cell r="AW3339">
            <v>40359</v>
          </cell>
          <cell r="AZ3339" t="str">
            <v>6.2010</v>
          </cell>
          <cell r="BA3339" t="str">
            <v>6.2010</v>
          </cell>
          <cell r="BB3339" t="str">
            <v/>
          </cell>
          <cell r="BC3339" t="str">
            <v>2.2010</v>
          </cell>
        </row>
        <row r="3340">
          <cell r="AM3340">
            <v>848062.33</v>
          </cell>
          <cell r="AQ3340">
            <v>6</v>
          </cell>
          <cell r="AT3340" t="str">
            <v>СМР</v>
          </cell>
          <cell r="AW3340">
            <v>40542</v>
          </cell>
          <cell r="AZ3340" t="str">
            <v>12.2010</v>
          </cell>
          <cell r="BA3340" t="str">
            <v>12.2010</v>
          </cell>
          <cell r="BB3340" t="str">
            <v/>
          </cell>
          <cell r="BC3340" t="str">
            <v>4.2010</v>
          </cell>
        </row>
        <row r="3341">
          <cell r="AM3341">
            <v>109468.72</v>
          </cell>
          <cell r="AQ3341">
            <v>6</v>
          </cell>
          <cell r="AT3341" t="str">
            <v>СМР</v>
          </cell>
          <cell r="AW3341">
            <v>40592</v>
          </cell>
          <cell r="AZ3341" t="str">
            <v>2.2011</v>
          </cell>
          <cell r="BA3341" t="str">
            <v>2.2011</v>
          </cell>
          <cell r="BB3341" t="str">
            <v>3.2011</v>
          </cell>
          <cell r="BC3341" t="str">
            <v>1.2011</v>
          </cell>
        </row>
        <row r="3342">
          <cell r="AM3342">
            <v>817317.52</v>
          </cell>
          <cell r="AQ3342">
            <v>6</v>
          </cell>
          <cell r="AT3342" t="str">
            <v>СМР</v>
          </cell>
          <cell r="AW3342">
            <v>40711</v>
          </cell>
          <cell r="AZ3342" t="str">
            <v>6.2011</v>
          </cell>
          <cell r="BA3342" t="str">
            <v>6.2011</v>
          </cell>
          <cell r="BB3342" t="str">
            <v>1.1900</v>
          </cell>
          <cell r="BC3342" t="str">
            <v>2.2011</v>
          </cell>
        </row>
        <row r="3343">
          <cell r="AM3343">
            <v>99721.74</v>
          </cell>
          <cell r="AQ3343">
            <v>6</v>
          </cell>
          <cell r="AT3343" t="str">
            <v>СМР</v>
          </cell>
          <cell r="AW3343">
            <v>40535</v>
          </cell>
          <cell r="AZ3343" t="str">
            <v>12.2010</v>
          </cell>
          <cell r="BA3343" t="str">
            <v>12.2010</v>
          </cell>
          <cell r="BB3343" t="str">
            <v/>
          </cell>
          <cell r="BC3343" t="str">
            <v>4.2010</v>
          </cell>
        </row>
        <row r="3344">
          <cell r="AM3344">
            <v>244968.26</v>
          </cell>
          <cell r="AQ3344">
            <v>3</v>
          </cell>
          <cell r="AT3344" t="str">
            <v>СМР</v>
          </cell>
          <cell r="AW3344">
            <v>40421</v>
          </cell>
          <cell r="AZ3344" t="str">
            <v>8.2010</v>
          </cell>
          <cell r="BA3344" t="str">
            <v>8.2010</v>
          </cell>
          <cell r="BB3344" t="str">
            <v/>
          </cell>
          <cell r="BC3344" t="str">
            <v>3.2010</v>
          </cell>
        </row>
        <row r="3345">
          <cell r="AM3345" t="str">
            <v/>
          </cell>
          <cell r="AQ3345">
            <v>4</v>
          </cell>
          <cell r="AT3345" t="str">
            <v/>
          </cell>
          <cell r="AW3345" t="str">
            <v/>
          </cell>
          <cell r="AZ3345" t="str">
            <v/>
          </cell>
          <cell r="BA3345" t="str">
            <v/>
          </cell>
          <cell r="BB3345" t="str">
            <v/>
          </cell>
          <cell r="BC3345" t="str">
            <v/>
          </cell>
        </row>
        <row r="3346">
          <cell r="AQ3346" t="str">
            <v/>
          </cell>
          <cell r="AZ3346" t="str">
            <v/>
          </cell>
          <cell r="BA3346" t="str">
            <v/>
          </cell>
          <cell r="BB3346" t="str">
            <v/>
          </cell>
          <cell r="BC3346" t="str">
            <v/>
          </cell>
        </row>
        <row r="3347">
          <cell r="AQ3347" t="str">
            <v/>
          </cell>
          <cell r="AZ3347" t="str">
            <v/>
          </cell>
          <cell r="BA3347" t="str">
            <v/>
          </cell>
          <cell r="BB3347" t="str">
            <v/>
          </cell>
          <cell r="BC3347" t="str">
            <v/>
          </cell>
        </row>
        <row r="3348">
          <cell r="AQ3348" t="str">
            <v/>
          </cell>
          <cell r="AZ3348" t="str">
            <v/>
          </cell>
          <cell r="BA3348" t="str">
            <v/>
          </cell>
          <cell r="BB3348" t="str">
            <v/>
          </cell>
          <cell r="BC3348" t="str">
            <v/>
          </cell>
        </row>
        <row r="3349">
          <cell r="AQ3349" t="str">
            <v/>
          </cell>
          <cell r="AZ3349" t="str">
            <v/>
          </cell>
          <cell r="BA3349" t="str">
            <v/>
          </cell>
          <cell r="BB3349" t="str">
            <v/>
          </cell>
          <cell r="BC3349" t="str">
            <v/>
          </cell>
        </row>
        <row r="3350">
          <cell r="AQ3350" t="str">
            <v/>
          </cell>
          <cell r="AZ3350" t="str">
            <v/>
          </cell>
          <cell r="BA3350" t="str">
            <v/>
          </cell>
          <cell r="BB3350" t="str">
            <v/>
          </cell>
          <cell r="BC3350" t="str">
            <v/>
          </cell>
        </row>
        <row r="3351">
          <cell r="AQ3351" t="str">
            <v/>
          </cell>
          <cell r="AZ3351" t="str">
            <v/>
          </cell>
          <cell r="BA3351" t="str">
            <v/>
          </cell>
          <cell r="BB3351" t="str">
            <v/>
          </cell>
          <cell r="BC3351" t="str">
            <v/>
          </cell>
        </row>
        <row r="3352">
          <cell r="AM3352" t="str">
            <v/>
          </cell>
          <cell r="AQ3352" t="str">
            <v/>
          </cell>
          <cell r="AT3352" t="str">
            <v/>
          </cell>
          <cell r="AW3352" t="str">
            <v/>
          </cell>
          <cell r="AZ3352" t="str">
            <v/>
          </cell>
          <cell r="BA3352" t="str">
            <v/>
          </cell>
          <cell r="BB3352" t="str">
            <v/>
          </cell>
          <cell r="BC3352" t="str">
            <v/>
          </cell>
        </row>
        <row r="3353">
          <cell r="AM3353">
            <v>65855.72</v>
          </cell>
          <cell r="AQ3353">
            <v>3</v>
          </cell>
          <cell r="AT3353" t="str">
            <v>СМР</v>
          </cell>
          <cell r="AW3353">
            <v>40409</v>
          </cell>
          <cell r="AZ3353" t="str">
            <v>7.2010</v>
          </cell>
          <cell r="BA3353" t="str">
            <v>8.2010</v>
          </cell>
          <cell r="BB3353" t="str">
            <v/>
          </cell>
          <cell r="BC3353" t="str">
            <v>3.2010</v>
          </cell>
        </row>
        <row r="3354">
          <cell r="AM3354" t="str">
            <v/>
          </cell>
          <cell r="AQ3354" t="str">
            <v/>
          </cell>
          <cell r="AT3354" t="str">
            <v/>
          </cell>
          <cell r="AW3354" t="str">
            <v/>
          </cell>
          <cell r="AZ3354" t="str">
            <v/>
          </cell>
          <cell r="BA3354" t="str">
            <v/>
          </cell>
          <cell r="BB3354" t="str">
            <v/>
          </cell>
          <cell r="BC3354" t="str">
            <v/>
          </cell>
        </row>
        <row r="3355">
          <cell r="AM3355">
            <v>144740.43</v>
          </cell>
          <cell r="AQ3355">
            <v>3</v>
          </cell>
          <cell r="AT3355" t="str">
            <v>СМР</v>
          </cell>
          <cell r="AW3355">
            <v>40409</v>
          </cell>
          <cell r="AZ3355" t="str">
            <v>7.2010</v>
          </cell>
          <cell r="BA3355" t="str">
            <v>8.2010</v>
          </cell>
          <cell r="BB3355" t="str">
            <v/>
          </cell>
          <cell r="BC3355" t="str">
            <v>3.2010</v>
          </cell>
        </row>
        <row r="3356">
          <cell r="AM3356">
            <v>440645.45</v>
          </cell>
          <cell r="AQ3356">
            <v>3</v>
          </cell>
          <cell r="AT3356" t="str">
            <v>СМР</v>
          </cell>
          <cell r="AW3356">
            <v>40421</v>
          </cell>
          <cell r="AZ3356" t="str">
            <v>8.2010</v>
          </cell>
          <cell r="BA3356" t="str">
            <v>8.2010</v>
          </cell>
          <cell r="BB3356" t="str">
            <v/>
          </cell>
          <cell r="BC3356" t="str">
            <v>3.2010</v>
          </cell>
        </row>
        <row r="3357">
          <cell r="AM3357">
            <v>16080.39</v>
          </cell>
          <cell r="AQ3357">
            <v>3</v>
          </cell>
          <cell r="AT3357" t="str">
            <v>СМР</v>
          </cell>
          <cell r="AW3357">
            <v>40535</v>
          </cell>
          <cell r="AZ3357" t="str">
            <v>12.2010</v>
          </cell>
          <cell r="BA3357" t="str">
            <v>12.2010</v>
          </cell>
          <cell r="BB3357" t="str">
            <v/>
          </cell>
          <cell r="BC3357" t="str">
            <v>4.2010</v>
          </cell>
        </row>
        <row r="3358">
          <cell r="AM3358">
            <v>1039749.72</v>
          </cell>
          <cell r="AQ3358">
            <v>3</v>
          </cell>
          <cell r="AT3358" t="str">
            <v>СМР</v>
          </cell>
          <cell r="AW3358">
            <v>40542</v>
          </cell>
          <cell r="AZ3358" t="str">
            <v>12.2010</v>
          </cell>
          <cell r="BA3358" t="str">
            <v>12.2010</v>
          </cell>
          <cell r="BB3358" t="str">
            <v/>
          </cell>
          <cell r="BC3358" t="str">
            <v>4.2010</v>
          </cell>
        </row>
        <row r="3359">
          <cell r="AM3359">
            <v>4129980.64</v>
          </cell>
          <cell r="AQ3359">
            <v>6</v>
          </cell>
          <cell r="AT3359" t="str">
            <v>СМР</v>
          </cell>
          <cell r="AW3359">
            <v>40633</v>
          </cell>
          <cell r="AZ3359" t="str">
            <v>3.2011</v>
          </cell>
          <cell r="BA3359" t="str">
            <v>3.2011</v>
          </cell>
          <cell r="BB3359" t="str">
            <v>4.2011</v>
          </cell>
          <cell r="BC3359" t="str">
            <v>1.2011</v>
          </cell>
        </row>
        <row r="3360">
          <cell r="AM3360" t="str">
            <v/>
          </cell>
          <cell r="AQ3360" t="str">
            <v/>
          </cell>
          <cell r="AT3360" t="str">
            <v/>
          </cell>
          <cell r="AW3360" t="str">
            <v/>
          </cell>
          <cell r="AZ3360" t="str">
            <v/>
          </cell>
          <cell r="BA3360" t="str">
            <v/>
          </cell>
          <cell r="BB3360" t="str">
            <v/>
          </cell>
          <cell r="BC3360" t="str">
            <v/>
          </cell>
        </row>
        <row r="3361">
          <cell r="AM3361">
            <v>317716.93</v>
          </cell>
          <cell r="AQ3361">
            <v>6</v>
          </cell>
          <cell r="AT3361" t="str">
            <v>СМР</v>
          </cell>
          <cell r="AW3361">
            <v>40653</v>
          </cell>
          <cell r="AZ3361" t="str">
            <v>4.2011</v>
          </cell>
          <cell r="BA3361" t="str">
            <v>4.2011</v>
          </cell>
          <cell r="BB3361" t="str">
            <v>5.2011</v>
          </cell>
          <cell r="BC3361" t="str">
            <v>2.2011</v>
          </cell>
        </row>
        <row r="3362">
          <cell r="AM3362">
            <v>1351219.72</v>
          </cell>
          <cell r="AQ3362">
            <v>6</v>
          </cell>
          <cell r="AT3362" t="str">
            <v>СМР</v>
          </cell>
          <cell r="AW3362">
            <v>40653</v>
          </cell>
          <cell r="AZ3362" t="str">
            <v>4.2011</v>
          </cell>
          <cell r="BA3362" t="str">
            <v>4.2011</v>
          </cell>
          <cell r="BB3362" t="str">
            <v>5.2011</v>
          </cell>
          <cell r="BC3362" t="str">
            <v>2.2011</v>
          </cell>
        </row>
        <row r="3363">
          <cell r="AM3363">
            <v>234726.18</v>
          </cell>
          <cell r="AQ3363">
            <v>6</v>
          </cell>
          <cell r="AT3363" t="str">
            <v>СМР</v>
          </cell>
          <cell r="AW3363">
            <v>40535</v>
          </cell>
          <cell r="AZ3363" t="str">
            <v>12.2010</v>
          </cell>
          <cell r="BA3363" t="str">
            <v>12.2010</v>
          </cell>
          <cell r="BB3363" t="str">
            <v/>
          </cell>
          <cell r="BC3363" t="str">
            <v>4.2010</v>
          </cell>
        </row>
        <row r="3364">
          <cell r="AM3364" t="str">
            <v/>
          </cell>
          <cell r="AQ3364">
            <v>3</v>
          </cell>
          <cell r="AT3364" t="str">
            <v>СМР</v>
          </cell>
          <cell r="AW3364" t="str">
            <v/>
          </cell>
          <cell r="AZ3364" t="str">
            <v/>
          </cell>
          <cell r="BA3364" t="str">
            <v/>
          </cell>
          <cell r="BB3364" t="str">
            <v/>
          </cell>
          <cell r="BC3364" t="str">
            <v/>
          </cell>
        </row>
        <row r="3365">
          <cell r="AM3365" t="str">
            <v/>
          </cell>
          <cell r="AQ3365" t="str">
            <v/>
          </cell>
          <cell r="AT3365" t="str">
            <v/>
          </cell>
          <cell r="AW3365" t="str">
            <v/>
          </cell>
          <cell r="AZ3365" t="str">
            <v/>
          </cell>
          <cell r="BA3365" t="str">
            <v/>
          </cell>
          <cell r="BB3365" t="str">
            <v/>
          </cell>
          <cell r="BC3365" t="str">
            <v/>
          </cell>
        </row>
        <row r="3366">
          <cell r="AM3366" t="str">
            <v/>
          </cell>
          <cell r="AQ3366">
            <v>3</v>
          </cell>
          <cell r="AT3366" t="str">
            <v>СМР</v>
          </cell>
          <cell r="AW3366" t="str">
            <v/>
          </cell>
          <cell r="AZ3366" t="str">
            <v/>
          </cell>
          <cell r="BA3366" t="str">
            <v/>
          </cell>
          <cell r="BB3366" t="str">
            <v/>
          </cell>
          <cell r="BC3366" t="str">
            <v/>
          </cell>
        </row>
        <row r="3367">
          <cell r="AM3367" t="str">
            <v/>
          </cell>
          <cell r="AQ3367">
            <v>3</v>
          </cell>
          <cell r="AT3367" t="str">
            <v>СМР</v>
          </cell>
          <cell r="AW3367" t="str">
            <v/>
          </cell>
          <cell r="AZ3367" t="str">
            <v/>
          </cell>
          <cell r="BA3367" t="str">
            <v/>
          </cell>
          <cell r="BB3367" t="str">
            <v/>
          </cell>
          <cell r="BC3367" t="str">
            <v/>
          </cell>
        </row>
        <row r="3368">
          <cell r="AM3368" t="str">
            <v/>
          </cell>
          <cell r="AQ3368" t="str">
            <v/>
          </cell>
          <cell r="AT3368" t="str">
            <v/>
          </cell>
          <cell r="AW3368" t="str">
            <v/>
          </cell>
          <cell r="AZ3368" t="str">
            <v/>
          </cell>
          <cell r="BA3368" t="str">
            <v/>
          </cell>
          <cell r="BB3368" t="str">
            <v/>
          </cell>
          <cell r="BC3368" t="str">
            <v/>
          </cell>
        </row>
        <row r="3369">
          <cell r="AM3369" t="str">
            <v/>
          </cell>
          <cell r="AQ3369" t="str">
            <v/>
          </cell>
          <cell r="AT3369" t="str">
            <v/>
          </cell>
          <cell r="AW3369" t="str">
            <v/>
          </cell>
          <cell r="AZ3369" t="str">
            <v/>
          </cell>
          <cell r="BA3369" t="str">
            <v/>
          </cell>
          <cell r="BB3369" t="str">
            <v/>
          </cell>
          <cell r="BC3369" t="str">
            <v/>
          </cell>
        </row>
        <row r="3370">
          <cell r="AM3370" t="str">
            <v/>
          </cell>
          <cell r="AQ3370" t="str">
            <v/>
          </cell>
          <cell r="AT3370" t="str">
            <v/>
          </cell>
          <cell r="AW3370" t="str">
            <v/>
          </cell>
          <cell r="AZ3370" t="str">
            <v/>
          </cell>
          <cell r="BA3370" t="str">
            <v/>
          </cell>
          <cell r="BB3370" t="str">
            <v/>
          </cell>
          <cell r="BC3370" t="str">
            <v/>
          </cell>
        </row>
        <row r="3371">
          <cell r="AM3371" t="str">
            <v/>
          </cell>
          <cell r="AQ3371" t="str">
            <v/>
          </cell>
          <cell r="AT3371" t="str">
            <v/>
          </cell>
          <cell r="AW3371" t="str">
            <v/>
          </cell>
          <cell r="AZ3371" t="str">
            <v/>
          </cell>
          <cell r="BA3371" t="str">
            <v/>
          </cell>
          <cell r="BB3371" t="str">
            <v/>
          </cell>
          <cell r="BC3371" t="str">
            <v/>
          </cell>
        </row>
        <row r="3372">
          <cell r="AM3372" t="str">
            <v/>
          </cell>
          <cell r="AQ3372" t="str">
            <v/>
          </cell>
          <cell r="AT3372" t="str">
            <v/>
          </cell>
          <cell r="AW3372" t="str">
            <v/>
          </cell>
          <cell r="AZ3372" t="str">
            <v/>
          </cell>
          <cell r="BA3372" t="str">
            <v/>
          </cell>
          <cell r="BB3372" t="str">
            <v/>
          </cell>
          <cell r="BC3372" t="str">
            <v/>
          </cell>
        </row>
        <row r="3373">
          <cell r="AM3373" t="str">
            <v/>
          </cell>
          <cell r="AQ3373" t="str">
            <v/>
          </cell>
          <cell r="AT3373" t="str">
            <v/>
          </cell>
          <cell r="AW3373" t="str">
            <v/>
          </cell>
          <cell r="AZ3373" t="str">
            <v/>
          </cell>
          <cell r="BA3373" t="str">
            <v/>
          </cell>
          <cell r="BB3373" t="str">
            <v/>
          </cell>
          <cell r="BC3373" t="str">
            <v/>
          </cell>
        </row>
        <row r="3374">
          <cell r="AM3374">
            <v>39112.53</v>
          </cell>
          <cell r="AQ3374">
            <v>4</v>
          </cell>
          <cell r="AT3374" t="str">
            <v>СМР</v>
          </cell>
          <cell r="AW3374">
            <v>40711</v>
          </cell>
          <cell r="AZ3374" t="str">
            <v>6.2011</v>
          </cell>
          <cell r="BA3374" t="str">
            <v>6.2011</v>
          </cell>
          <cell r="BB3374" t="str">
            <v>1.1900</v>
          </cell>
          <cell r="BC3374" t="str">
            <v>2.2011</v>
          </cell>
        </row>
        <row r="3375">
          <cell r="AM3375" t="str">
            <v/>
          </cell>
          <cell r="AQ3375" t="str">
            <v/>
          </cell>
          <cell r="AT3375" t="str">
            <v/>
          </cell>
          <cell r="AW3375" t="str">
            <v/>
          </cell>
          <cell r="AZ3375" t="str">
            <v/>
          </cell>
          <cell r="BA3375" t="str">
            <v/>
          </cell>
          <cell r="BB3375" t="str">
            <v/>
          </cell>
          <cell r="BC3375" t="str">
            <v/>
          </cell>
        </row>
        <row r="3376">
          <cell r="AM3376" t="str">
            <v/>
          </cell>
          <cell r="AQ3376" t="str">
            <v/>
          </cell>
          <cell r="AT3376" t="str">
            <v/>
          </cell>
          <cell r="AW3376" t="str">
            <v/>
          </cell>
          <cell r="AZ3376" t="str">
            <v/>
          </cell>
          <cell r="BA3376" t="str">
            <v/>
          </cell>
          <cell r="BB3376" t="str">
            <v/>
          </cell>
          <cell r="BC3376" t="str">
            <v/>
          </cell>
        </row>
        <row r="3377">
          <cell r="AM3377" t="str">
            <v/>
          </cell>
          <cell r="AQ3377" t="str">
            <v/>
          </cell>
          <cell r="AT3377" t="str">
            <v/>
          </cell>
          <cell r="AW3377" t="str">
            <v/>
          </cell>
          <cell r="AZ3377" t="str">
            <v/>
          </cell>
          <cell r="BA3377" t="str">
            <v/>
          </cell>
          <cell r="BB3377" t="str">
            <v/>
          </cell>
          <cell r="BC3377" t="str">
            <v/>
          </cell>
        </row>
        <row r="3378">
          <cell r="AM3378" t="str">
            <v/>
          </cell>
          <cell r="AQ3378" t="str">
            <v/>
          </cell>
          <cell r="AT3378" t="str">
            <v/>
          </cell>
          <cell r="AW3378" t="str">
            <v/>
          </cell>
          <cell r="AZ3378" t="str">
            <v/>
          </cell>
          <cell r="BA3378" t="str">
            <v/>
          </cell>
          <cell r="BB3378" t="str">
            <v/>
          </cell>
          <cell r="BC3378" t="str">
            <v/>
          </cell>
        </row>
        <row r="3379">
          <cell r="AM3379" t="str">
            <v/>
          </cell>
          <cell r="AQ3379" t="str">
            <v/>
          </cell>
          <cell r="AT3379" t="str">
            <v/>
          </cell>
          <cell r="AW3379" t="str">
            <v/>
          </cell>
          <cell r="AZ3379" t="str">
            <v/>
          </cell>
          <cell r="BA3379" t="str">
            <v/>
          </cell>
          <cell r="BB3379" t="str">
            <v/>
          </cell>
          <cell r="BC3379" t="str">
            <v/>
          </cell>
        </row>
        <row r="3380">
          <cell r="AM3380" t="str">
            <v/>
          </cell>
          <cell r="AQ3380" t="str">
            <v/>
          </cell>
          <cell r="AT3380" t="str">
            <v/>
          </cell>
          <cell r="AW3380" t="str">
            <v/>
          </cell>
          <cell r="AZ3380" t="str">
            <v/>
          </cell>
          <cell r="BA3380" t="str">
            <v/>
          </cell>
          <cell r="BB3380" t="str">
            <v/>
          </cell>
          <cell r="BC3380" t="str">
            <v/>
          </cell>
        </row>
        <row r="3381">
          <cell r="AM3381" t="str">
            <v/>
          </cell>
          <cell r="AQ3381" t="str">
            <v/>
          </cell>
          <cell r="AT3381" t="str">
            <v/>
          </cell>
          <cell r="AW3381" t="str">
            <v/>
          </cell>
          <cell r="AZ3381" t="str">
            <v/>
          </cell>
          <cell r="BA3381" t="str">
            <v/>
          </cell>
          <cell r="BB3381" t="str">
            <v/>
          </cell>
          <cell r="BC3381" t="str">
            <v/>
          </cell>
        </row>
        <row r="3382">
          <cell r="AM3382" t="str">
            <v/>
          </cell>
          <cell r="AQ3382" t="str">
            <v/>
          </cell>
          <cell r="AT3382" t="str">
            <v/>
          </cell>
          <cell r="AW3382" t="str">
            <v/>
          </cell>
          <cell r="AZ3382" t="str">
            <v/>
          </cell>
          <cell r="BA3382" t="str">
            <v/>
          </cell>
          <cell r="BB3382" t="str">
            <v/>
          </cell>
          <cell r="BC3382" t="str">
            <v/>
          </cell>
        </row>
        <row r="3383">
          <cell r="AM3383" t="str">
            <v/>
          </cell>
          <cell r="AQ3383" t="str">
            <v/>
          </cell>
          <cell r="AT3383" t="str">
            <v/>
          </cell>
          <cell r="AW3383" t="str">
            <v/>
          </cell>
          <cell r="AZ3383" t="str">
            <v/>
          </cell>
          <cell r="BA3383" t="str">
            <v/>
          </cell>
          <cell r="BB3383" t="str">
            <v/>
          </cell>
          <cell r="BC3383" t="str">
            <v/>
          </cell>
        </row>
        <row r="3384">
          <cell r="AM3384" t="str">
            <v/>
          </cell>
          <cell r="AQ3384" t="str">
            <v/>
          </cell>
          <cell r="AT3384" t="str">
            <v/>
          </cell>
          <cell r="AW3384" t="str">
            <v/>
          </cell>
          <cell r="AZ3384" t="str">
            <v/>
          </cell>
          <cell r="BA3384" t="str">
            <v/>
          </cell>
          <cell r="BB3384" t="str">
            <v/>
          </cell>
          <cell r="BC3384" t="str">
            <v/>
          </cell>
        </row>
        <row r="3385">
          <cell r="AM3385" t="str">
            <v/>
          </cell>
          <cell r="AQ3385" t="str">
            <v/>
          </cell>
          <cell r="AT3385" t="str">
            <v/>
          </cell>
          <cell r="AW3385" t="str">
            <v/>
          </cell>
          <cell r="AZ3385" t="str">
            <v/>
          </cell>
          <cell r="BA3385" t="str">
            <v/>
          </cell>
          <cell r="BB3385" t="str">
            <v/>
          </cell>
          <cell r="BC3385" t="str">
            <v/>
          </cell>
        </row>
        <row r="3386">
          <cell r="AM3386" t="str">
            <v/>
          </cell>
          <cell r="AQ3386" t="str">
            <v/>
          </cell>
          <cell r="AT3386" t="str">
            <v/>
          </cell>
          <cell r="AW3386" t="str">
            <v/>
          </cell>
          <cell r="AZ3386" t="str">
            <v/>
          </cell>
          <cell r="BA3386" t="str">
            <v/>
          </cell>
          <cell r="BB3386" t="str">
            <v/>
          </cell>
          <cell r="BC3386" t="str">
            <v/>
          </cell>
        </row>
        <row r="3387">
          <cell r="AM3387" t="str">
            <v/>
          </cell>
          <cell r="AQ3387" t="str">
            <v/>
          </cell>
          <cell r="AT3387" t="str">
            <v/>
          </cell>
          <cell r="AW3387" t="str">
            <v/>
          </cell>
          <cell r="AZ3387" t="str">
            <v/>
          </cell>
          <cell r="BA3387" t="str">
            <v/>
          </cell>
          <cell r="BB3387" t="str">
            <v/>
          </cell>
          <cell r="BC3387" t="str">
            <v/>
          </cell>
        </row>
        <row r="3388">
          <cell r="AM3388" t="str">
            <v/>
          </cell>
          <cell r="AQ3388" t="str">
            <v/>
          </cell>
          <cell r="AT3388" t="str">
            <v/>
          </cell>
          <cell r="AW3388" t="str">
            <v/>
          </cell>
          <cell r="AZ3388" t="str">
            <v/>
          </cell>
          <cell r="BA3388" t="str">
            <v/>
          </cell>
          <cell r="BB3388" t="str">
            <v/>
          </cell>
          <cell r="BC3388" t="str">
            <v/>
          </cell>
        </row>
        <row r="3389">
          <cell r="AM3389" t="str">
            <v/>
          </cell>
          <cell r="AQ3389" t="str">
            <v/>
          </cell>
          <cell r="AT3389" t="str">
            <v/>
          </cell>
          <cell r="AW3389" t="str">
            <v/>
          </cell>
          <cell r="AZ3389" t="str">
            <v/>
          </cell>
          <cell r="BA3389" t="str">
            <v/>
          </cell>
          <cell r="BB3389" t="str">
            <v/>
          </cell>
          <cell r="BC3389" t="str">
            <v/>
          </cell>
        </row>
        <row r="3390">
          <cell r="AM3390" t="str">
            <v/>
          </cell>
          <cell r="AQ3390" t="str">
            <v/>
          </cell>
          <cell r="AT3390" t="str">
            <v/>
          </cell>
          <cell r="AW3390" t="str">
            <v/>
          </cell>
          <cell r="AZ3390" t="str">
            <v/>
          </cell>
          <cell r="BA3390" t="str">
            <v/>
          </cell>
          <cell r="BB3390" t="str">
            <v/>
          </cell>
          <cell r="BC3390" t="str">
            <v/>
          </cell>
        </row>
        <row r="3391">
          <cell r="AM3391" t="str">
            <v/>
          </cell>
          <cell r="AQ3391" t="str">
            <v/>
          </cell>
          <cell r="AT3391" t="str">
            <v/>
          </cell>
          <cell r="AW3391" t="str">
            <v/>
          </cell>
          <cell r="AZ3391" t="str">
            <v/>
          </cell>
          <cell r="BA3391" t="str">
            <v/>
          </cell>
          <cell r="BB3391" t="str">
            <v/>
          </cell>
          <cell r="BC3391" t="str">
            <v/>
          </cell>
        </row>
        <row r="3392">
          <cell r="AM3392" t="str">
            <v/>
          </cell>
          <cell r="AQ3392" t="str">
            <v/>
          </cell>
          <cell r="AT3392" t="str">
            <v/>
          </cell>
          <cell r="AW3392" t="str">
            <v/>
          </cell>
          <cell r="AZ3392" t="str">
            <v/>
          </cell>
          <cell r="BA3392" t="str">
            <v/>
          </cell>
          <cell r="BB3392" t="str">
            <v/>
          </cell>
          <cell r="BC3392" t="str">
            <v/>
          </cell>
        </row>
        <row r="3393">
          <cell r="AM3393" t="str">
            <v/>
          </cell>
          <cell r="AQ3393" t="str">
            <v/>
          </cell>
          <cell r="AT3393" t="str">
            <v/>
          </cell>
          <cell r="AW3393" t="str">
            <v/>
          </cell>
          <cell r="AZ3393" t="str">
            <v/>
          </cell>
          <cell r="BA3393" t="str">
            <v/>
          </cell>
          <cell r="BB3393" t="str">
            <v/>
          </cell>
          <cell r="BC3393" t="str">
            <v/>
          </cell>
        </row>
        <row r="3394">
          <cell r="AM3394" t="str">
            <v/>
          </cell>
          <cell r="AQ3394" t="str">
            <v/>
          </cell>
          <cell r="AT3394" t="str">
            <v/>
          </cell>
          <cell r="AW3394" t="str">
            <v/>
          </cell>
          <cell r="AZ3394" t="str">
            <v/>
          </cell>
          <cell r="BA3394" t="str">
            <v/>
          </cell>
          <cell r="BB3394" t="str">
            <v/>
          </cell>
          <cell r="BC3394" t="str">
            <v/>
          </cell>
        </row>
        <row r="3395">
          <cell r="AM3395" t="str">
            <v/>
          </cell>
          <cell r="AQ3395" t="str">
            <v/>
          </cell>
          <cell r="AT3395" t="str">
            <v/>
          </cell>
          <cell r="AW3395" t="str">
            <v/>
          </cell>
          <cell r="AZ3395" t="str">
            <v/>
          </cell>
          <cell r="BA3395" t="str">
            <v/>
          </cell>
          <cell r="BB3395" t="str">
            <v/>
          </cell>
          <cell r="BC3395" t="str">
            <v/>
          </cell>
        </row>
        <row r="3396">
          <cell r="AM3396" t="str">
            <v/>
          </cell>
          <cell r="AQ3396" t="str">
            <v/>
          </cell>
          <cell r="AT3396" t="str">
            <v/>
          </cell>
          <cell r="AW3396" t="str">
            <v/>
          </cell>
          <cell r="AZ3396" t="str">
            <v/>
          </cell>
          <cell r="BA3396" t="str">
            <v/>
          </cell>
          <cell r="BB3396" t="str">
            <v/>
          </cell>
          <cell r="BC3396" t="str">
            <v/>
          </cell>
        </row>
        <row r="3397">
          <cell r="AM3397" t="str">
            <v/>
          </cell>
          <cell r="AQ3397" t="str">
            <v/>
          </cell>
          <cell r="AT3397" t="str">
            <v/>
          </cell>
          <cell r="AW3397" t="str">
            <v/>
          </cell>
          <cell r="AZ3397" t="str">
            <v/>
          </cell>
          <cell r="BA3397" t="str">
            <v/>
          </cell>
          <cell r="BB3397" t="str">
            <v/>
          </cell>
          <cell r="BC3397" t="str">
            <v/>
          </cell>
        </row>
        <row r="3398">
          <cell r="AM3398" t="str">
            <v/>
          </cell>
          <cell r="AQ3398" t="str">
            <v/>
          </cell>
          <cell r="AT3398" t="str">
            <v/>
          </cell>
          <cell r="AW3398" t="str">
            <v/>
          </cell>
          <cell r="AZ3398" t="str">
            <v/>
          </cell>
          <cell r="BA3398" t="str">
            <v/>
          </cell>
          <cell r="BB3398" t="str">
            <v/>
          </cell>
          <cell r="BC3398" t="str">
            <v/>
          </cell>
        </row>
        <row r="3399">
          <cell r="AM3399" t="str">
            <v/>
          </cell>
          <cell r="AQ3399" t="str">
            <v/>
          </cell>
          <cell r="AT3399" t="str">
            <v/>
          </cell>
          <cell r="AW3399" t="str">
            <v/>
          </cell>
          <cell r="AZ3399" t="str">
            <v/>
          </cell>
          <cell r="BA3399" t="str">
            <v/>
          </cell>
          <cell r="BB3399" t="str">
            <v/>
          </cell>
          <cell r="BC3399" t="str">
            <v/>
          </cell>
        </row>
        <row r="3400">
          <cell r="AM3400" t="str">
            <v/>
          </cell>
          <cell r="AQ3400" t="str">
            <v/>
          </cell>
          <cell r="AT3400" t="str">
            <v/>
          </cell>
          <cell r="AW3400" t="str">
            <v/>
          </cell>
          <cell r="AZ3400" t="str">
            <v/>
          </cell>
          <cell r="BA3400" t="str">
            <v/>
          </cell>
          <cell r="BB3400" t="str">
            <v/>
          </cell>
          <cell r="BC3400" t="str">
            <v/>
          </cell>
        </row>
        <row r="3401">
          <cell r="AM3401" t="str">
            <v/>
          </cell>
          <cell r="AQ3401" t="str">
            <v/>
          </cell>
          <cell r="AT3401" t="str">
            <v/>
          </cell>
          <cell r="AW3401" t="str">
            <v/>
          </cell>
          <cell r="AZ3401" t="str">
            <v/>
          </cell>
          <cell r="BA3401" t="str">
            <v/>
          </cell>
          <cell r="BB3401" t="str">
            <v/>
          </cell>
          <cell r="BC3401" t="str">
            <v/>
          </cell>
        </row>
        <row r="3402">
          <cell r="AM3402" t="str">
            <v/>
          </cell>
          <cell r="AQ3402" t="str">
            <v/>
          </cell>
          <cell r="AT3402" t="str">
            <v/>
          </cell>
          <cell r="AW3402" t="str">
            <v/>
          </cell>
          <cell r="AZ3402" t="str">
            <v/>
          </cell>
          <cell r="BA3402" t="str">
            <v/>
          </cell>
          <cell r="BB3402" t="str">
            <v/>
          </cell>
          <cell r="BC3402" t="str">
            <v/>
          </cell>
        </row>
        <row r="3403">
          <cell r="AM3403" t="str">
            <v/>
          </cell>
          <cell r="AQ3403" t="str">
            <v/>
          </cell>
          <cell r="AT3403" t="str">
            <v/>
          </cell>
          <cell r="AW3403" t="str">
            <v/>
          </cell>
          <cell r="AZ3403" t="str">
            <v/>
          </cell>
          <cell r="BA3403" t="str">
            <v/>
          </cell>
          <cell r="BB3403" t="str">
            <v/>
          </cell>
          <cell r="BC3403" t="str">
            <v/>
          </cell>
        </row>
        <row r="3404">
          <cell r="AM3404" t="str">
            <v/>
          </cell>
          <cell r="AQ3404" t="str">
            <v/>
          </cell>
          <cell r="AT3404" t="str">
            <v/>
          </cell>
          <cell r="AW3404" t="str">
            <v/>
          </cell>
          <cell r="AZ3404" t="str">
            <v/>
          </cell>
          <cell r="BA3404" t="str">
            <v/>
          </cell>
          <cell r="BB3404" t="str">
            <v/>
          </cell>
          <cell r="BC3404" t="str">
            <v/>
          </cell>
        </row>
        <row r="3405">
          <cell r="AM3405" t="str">
            <v/>
          </cell>
          <cell r="AQ3405" t="str">
            <v/>
          </cell>
          <cell r="AT3405" t="str">
            <v/>
          </cell>
          <cell r="AW3405" t="str">
            <v/>
          </cell>
          <cell r="AZ3405" t="str">
            <v/>
          </cell>
          <cell r="BA3405" t="str">
            <v/>
          </cell>
          <cell r="BB3405" t="str">
            <v/>
          </cell>
          <cell r="BC3405" t="str">
            <v/>
          </cell>
        </row>
        <row r="3406">
          <cell r="AM3406">
            <v>793000.16</v>
          </cell>
          <cell r="AQ3406" t="str">
            <v/>
          </cell>
          <cell r="AT3406" t="str">
            <v>Оборудование</v>
          </cell>
          <cell r="AW3406">
            <v>40679</v>
          </cell>
          <cell r="AZ3406" t="str">
            <v>5.2011</v>
          </cell>
          <cell r="BA3406" t="str">
            <v>5.2011</v>
          </cell>
          <cell r="BB3406" t="str">
            <v>5.2011</v>
          </cell>
          <cell r="BC3406" t="str">
            <v>2.2011</v>
          </cell>
        </row>
        <row r="3407">
          <cell r="AM3407" t="str">
            <v/>
          </cell>
          <cell r="AQ3407" t="str">
            <v/>
          </cell>
          <cell r="AT3407" t="str">
            <v/>
          </cell>
          <cell r="AW3407" t="str">
            <v/>
          </cell>
          <cell r="AZ3407" t="str">
            <v/>
          </cell>
          <cell r="BA3407" t="str">
            <v/>
          </cell>
          <cell r="BB3407" t="str">
            <v/>
          </cell>
          <cell r="BC3407" t="str">
            <v/>
          </cell>
        </row>
        <row r="3408">
          <cell r="AM3408" t="str">
            <v/>
          </cell>
          <cell r="AQ3408" t="str">
            <v/>
          </cell>
          <cell r="AT3408" t="str">
            <v/>
          </cell>
          <cell r="AW3408" t="str">
            <v/>
          </cell>
          <cell r="AZ3408" t="str">
            <v/>
          </cell>
          <cell r="BA3408" t="str">
            <v/>
          </cell>
          <cell r="BB3408" t="str">
            <v/>
          </cell>
          <cell r="BC3408" t="str">
            <v/>
          </cell>
        </row>
        <row r="3409">
          <cell r="AM3409" t="str">
            <v/>
          </cell>
          <cell r="AQ3409" t="str">
            <v/>
          </cell>
          <cell r="AT3409" t="str">
            <v/>
          </cell>
          <cell r="AW3409" t="str">
            <v/>
          </cell>
          <cell r="AZ3409" t="str">
            <v/>
          </cell>
          <cell r="BA3409" t="str">
            <v/>
          </cell>
          <cell r="BB3409" t="str">
            <v/>
          </cell>
          <cell r="BC3409" t="str">
            <v/>
          </cell>
        </row>
        <row r="3410">
          <cell r="AM3410" t="str">
            <v/>
          </cell>
          <cell r="AQ3410" t="str">
            <v/>
          </cell>
          <cell r="AT3410" t="str">
            <v/>
          </cell>
          <cell r="AW3410" t="str">
            <v/>
          </cell>
          <cell r="AZ3410" t="str">
            <v/>
          </cell>
          <cell r="BA3410" t="str">
            <v/>
          </cell>
          <cell r="BB3410" t="str">
            <v/>
          </cell>
          <cell r="BC3410" t="str">
            <v/>
          </cell>
        </row>
        <row r="3411">
          <cell r="AM3411" t="str">
            <v/>
          </cell>
          <cell r="AQ3411" t="str">
            <v/>
          </cell>
          <cell r="AT3411" t="str">
            <v/>
          </cell>
          <cell r="AW3411" t="str">
            <v/>
          </cell>
          <cell r="AZ3411" t="str">
            <v/>
          </cell>
          <cell r="BA3411" t="str">
            <v/>
          </cell>
          <cell r="BB3411" t="str">
            <v/>
          </cell>
          <cell r="BC3411" t="str">
            <v/>
          </cell>
        </row>
        <row r="3412">
          <cell r="AM3412" t="str">
            <v/>
          </cell>
          <cell r="AQ3412" t="str">
            <v/>
          </cell>
          <cell r="AT3412" t="str">
            <v/>
          </cell>
          <cell r="AW3412" t="str">
            <v/>
          </cell>
          <cell r="AZ3412" t="str">
            <v/>
          </cell>
          <cell r="BA3412" t="str">
            <v/>
          </cell>
          <cell r="BB3412" t="str">
            <v/>
          </cell>
          <cell r="BC3412" t="str">
            <v/>
          </cell>
        </row>
        <row r="3413">
          <cell r="AM3413" t="str">
            <v/>
          </cell>
          <cell r="AQ3413" t="str">
            <v/>
          </cell>
          <cell r="AT3413" t="str">
            <v/>
          </cell>
          <cell r="AW3413" t="str">
            <v/>
          </cell>
          <cell r="AZ3413" t="str">
            <v/>
          </cell>
          <cell r="BA3413" t="str">
            <v/>
          </cell>
          <cell r="BB3413" t="str">
            <v/>
          </cell>
          <cell r="BC3413" t="str">
            <v/>
          </cell>
        </row>
        <row r="3414">
          <cell r="AM3414" t="str">
            <v/>
          </cell>
          <cell r="AQ3414" t="str">
            <v/>
          </cell>
          <cell r="AT3414" t="str">
            <v/>
          </cell>
          <cell r="AW3414" t="str">
            <v/>
          </cell>
          <cell r="AZ3414" t="str">
            <v/>
          </cell>
          <cell r="BA3414" t="str">
            <v/>
          </cell>
          <cell r="BB3414" t="str">
            <v/>
          </cell>
          <cell r="BC3414" t="str">
            <v/>
          </cell>
        </row>
        <row r="3415">
          <cell r="AM3415" t="str">
            <v/>
          </cell>
          <cell r="AQ3415" t="str">
            <v/>
          </cell>
          <cell r="AT3415" t="str">
            <v/>
          </cell>
          <cell r="AW3415" t="str">
            <v/>
          </cell>
          <cell r="AZ3415" t="str">
            <v/>
          </cell>
          <cell r="BA3415" t="str">
            <v/>
          </cell>
          <cell r="BB3415" t="str">
            <v/>
          </cell>
          <cell r="BC3415" t="str">
            <v/>
          </cell>
        </row>
        <row r="3416">
          <cell r="AM3416" t="str">
            <v/>
          </cell>
          <cell r="AQ3416" t="str">
            <v/>
          </cell>
          <cell r="AT3416" t="str">
            <v/>
          </cell>
          <cell r="AW3416" t="str">
            <v/>
          </cell>
          <cell r="AZ3416" t="str">
            <v/>
          </cell>
          <cell r="BA3416" t="str">
            <v/>
          </cell>
          <cell r="BB3416" t="str">
            <v/>
          </cell>
          <cell r="BC3416" t="str">
            <v/>
          </cell>
        </row>
        <row r="3417">
          <cell r="AM3417" t="str">
            <v/>
          </cell>
          <cell r="AQ3417" t="str">
            <v/>
          </cell>
          <cell r="AT3417" t="str">
            <v/>
          </cell>
          <cell r="AW3417" t="str">
            <v/>
          </cell>
          <cell r="AZ3417" t="str">
            <v/>
          </cell>
          <cell r="BA3417" t="str">
            <v/>
          </cell>
          <cell r="BB3417" t="str">
            <v/>
          </cell>
          <cell r="BC3417" t="str">
            <v/>
          </cell>
        </row>
        <row r="3418">
          <cell r="AM3418" t="str">
            <v/>
          </cell>
          <cell r="AQ3418" t="str">
            <v/>
          </cell>
          <cell r="AT3418" t="str">
            <v/>
          </cell>
          <cell r="AW3418" t="str">
            <v/>
          </cell>
          <cell r="AZ3418" t="str">
            <v/>
          </cell>
          <cell r="BA3418" t="str">
            <v/>
          </cell>
          <cell r="BB3418" t="str">
            <v/>
          </cell>
          <cell r="BC3418" t="str">
            <v/>
          </cell>
        </row>
        <row r="3419">
          <cell r="AM3419" t="str">
            <v/>
          </cell>
          <cell r="AQ3419" t="str">
            <v/>
          </cell>
          <cell r="AT3419" t="str">
            <v/>
          </cell>
          <cell r="AW3419" t="str">
            <v/>
          </cell>
          <cell r="AZ3419" t="str">
            <v/>
          </cell>
          <cell r="BA3419" t="str">
            <v/>
          </cell>
          <cell r="BB3419" t="str">
            <v/>
          </cell>
          <cell r="BC3419" t="str">
            <v/>
          </cell>
        </row>
        <row r="3420">
          <cell r="AM3420" t="str">
            <v/>
          </cell>
          <cell r="AQ3420" t="str">
            <v/>
          </cell>
          <cell r="AT3420" t="str">
            <v/>
          </cell>
          <cell r="AW3420" t="str">
            <v/>
          </cell>
          <cell r="AZ3420" t="str">
            <v/>
          </cell>
          <cell r="BA3420" t="str">
            <v/>
          </cell>
          <cell r="BB3420" t="str">
            <v/>
          </cell>
          <cell r="BC3420" t="str">
            <v/>
          </cell>
        </row>
        <row r="3421">
          <cell r="AM3421" t="str">
            <v/>
          </cell>
          <cell r="AQ3421" t="str">
            <v/>
          </cell>
          <cell r="AT3421" t="str">
            <v/>
          </cell>
          <cell r="AW3421" t="str">
            <v/>
          </cell>
          <cell r="AZ3421" t="str">
            <v/>
          </cell>
          <cell r="BA3421" t="str">
            <v/>
          </cell>
          <cell r="BB3421" t="str">
            <v/>
          </cell>
          <cell r="BC3421" t="str">
            <v/>
          </cell>
        </row>
        <row r="3422">
          <cell r="AM3422" t="str">
            <v/>
          </cell>
          <cell r="AQ3422" t="str">
            <v/>
          </cell>
          <cell r="AT3422" t="str">
            <v/>
          </cell>
          <cell r="AW3422" t="str">
            <v/>
          </cell>
          <cell r="AZ3422" t="str">
            <v/>
          </cell>
          <cell r="BA3422" t="str">
            <v/>
          </cell>
          <cell r="BB3422" t="str">
            <v/>
          </cell>
          <cell r="BC3422" t="str">
            <v/>
          </cell>
        </row>
        <row r="3423">
          <cell r="AM3423">
            <v>22371.32</v>
          </cell>
          <cell r="AQ3423" t="str">
            <v/>
          </cell>
          <cell r="AT3423" t="str">
            <v>УУП</v>
          </cell>
          <cell r="AW3423">
            <v>40359</v>
          </cell>
          <cell r="AZ3423" t="str">
            <v>6.2010</v>
          </cell>
          <cell r="BA3423" t="str">
            <v>6.2010</v>
          </cell>
          <cell r="BB3423" t="str">
            <v/>
          </cell>
          <cell r="BC3423" t="str">
            <v>2.2010</v>
          </cell>
        </row>
        <row r="3424">
          <cell r="AM3424">
            <v>113095.62</v>
          </cell>
          <cell r="AQ3424" t="str">
            <v/>
          </cell>
          <cell r="AT3424" t="str">
            <v>УУП</v>
          </cell>
          <cell r="AW3424">
            <v>40390</v>
          </cell>
          <cell r="AZ3424" t="str">
            <v>7.2010</v>
          </cell>
          <cell r="BA3424" t="str">
            <v>7.2010</v>
          </cell>
          <cell r="BB3424" t="str">
            <v/>
          </cell>
          <cell r="BC3424" t="str">
            <v>3.2010</v>
          </cell>
        </row>
        <row r="3425">
          <cell r="AM3425" t="str">
            <v/>
          </cell>
          <cell r="AQ3425" t="str">
            <v/>
          </cell>
          <cell r="AT3425" t="str">
            <v/>
          </cell>
          <cell r="AW3425" t="str">
            <v/>
          </cell>
          <cell r="AZ3425" t="str">
            <v/>
          </cell>
          <cell r="BA3425" t="str">
            <v/>
          </cell>
          <cell r="BB3425" t="str">
            <v/>
          </cell>
          <cell r="BC3425" t="str">
            <v/>
          </cell>
        </row>
        <row r="3426">
          <cell r="AM3426" t="str">
            <v/>
          </cell>
          <cell r="AQ3426">
            <v>3</v>
          </cell>
          <cell r="AT3426" t="str">
            <v/>
          </cell>
          <cell r="AW3426" t="str">
            <v/>
          </cell>
          <cell r="AZ3426" t="str">
            <v/>
          </cell>
          <cell r="BA3426" t="str">
            <v/>
          </cell>
          <cell r="BB3426" t="str">
            <v/>
          </cell>
          <cell r="BC3426" t="str">
            <v/>
          </cell>
        </row>
        <row r="3427">
          <cell r="AM3427">
            <v>1130462.3799999999</v>
          </cell>
          <cell r="AQ3427">
            <v>3</v>
          </cell>
          <cell r="AT3427" t="str">
            <v>СМР</v>
          </cell>
          <cell r="AW3427">
            <v>40535</v>
          </cell>
          <cell r="AZ3427" t="str">
            <v>12.2010</v>
          </cell>
          <cell r="BA3427" t="str">
            <v>12.2010</v>
          </cell>
          <cell r="BB3427" t="str">
            <v/>
          </cell>
          <cell r="BC3427" t="str">
            <v>4.2010</v>
          </cell>
        </row>
        <row r="3428">
          <cell r="AM3428">
            <v>140773.59</v>
          </cell>
          <cell r="AQ3428">
            <v>3</v>
          </cell>
          <cell r="AT3428" t="str">
            <v>СМР</v>
          </cell>
          <cell r="AW3428">
            <v>40495</v>
          </cell>
          <cell r="AZ3428" t="str">
            <v>10.2010</v>
          </cell>
          <cell r="BA3428" t="str">
            <v>11.2010</v>
          </cell>
          <cell r="BB3428" t="str">
            <v/>
          </cell>
          <cell r="BC3428" t="str">
            <v>4.2010</v>
          </cell>
        </row>
        <row r="3429">
          <cell r="AM3429" t="str">
            <v/>
          </cell>
          <cell r="AQ3429" t="str">
            <v/>
          </cell>
          <cell r="AT3429" t="str">
            <v/>
          </cell>
          <cell r="AW3429" t="str">
            <v/>
          </cell>
          <cell r="AZ3429" t="str">
            <v/>
          </cell>
          <cell r="BA3429" t="str">
            <v/>
          </cell>
          <cell r="BB3429" t="str">
            <v/>
          </cell>
          <cell r="BC3429" t="str">
            <v/>
          </cell>
        </row>
        <row r="3430">
          <cell r="AM3430" t="str">
            <v/>
          </cell>
          <cell r="AQ3430">
            <v>3</v>
          </cell>
          <cell r="AT3430" t="str">
            <v/>
          </cell>
          <cell r="AW3430" t="str">
            <v/>
          </cell>
          <cell r="AZ3430" t="str">
            <v/>
          </cell>
          <cell r="BA3430" t="str">
            <v/>
          </cell>
          <cell r="BB3430" t="str">
            <v/>
          </cell>
          <cell r="BC3430" t="str">
            <v/>
          </cell>
        </row>
        <row r="3431">
          <cell r="AM3431">
            <v>2813084.89</v>
          </cell>
          <cell r="AQ3431">
            <v>3</v>
          </cell>
          <cell r="AT3431" t="str">
            <v>СМР</v>
          </cell>
          <cell r="AW3431">
            <v>40542</v>
          </cell>
          <cell r="AZ3431" t="str">
            <v>12.2010</v>
          </cell>
          <cell r="BA3431" t="str">
            <v>12.2010</v>
          </cell>
          <cell r="BB3431" t="str">
            <v/>
          </cell>
          <cell r="BC3431" t="str">
            <v>4.2010</v>
          </cell>
        </row>
        <row r="3432">
          <cell r="AM3432" t="str">
            <v/>
          </cell>
          <cell r="AQ3432" t="str">
            <v/>
          </cell>
          <cell r="AT3432" t="str">
            <v/>
          </cell>
          <cell r="AW3432" t="str">
            <v/>
          </cell>
          <cell r="AZ3432" t="str">
            <v/>
          </cell>
          <cell r="BA3432" t="str">
            <v/>
          </cell>
          <cell r="BB3432" t="str">
            <v/>
          </cell>
          <cell r="BC3432" t="str">
            <v/>
          </cell>
        </row>
        <row r="3433">
          <cell r="AM3433" t="str">
            <v/>
          </cell>
          <cell r="AQ3433" t="str">
            <v/>
          </cell>
          <cell r="AT3433" t="str">
            <v/>
          </cell>
          <cell r="AW3433" t="str">
            <v/>
          </cell>
          <cell r="AZ3433" t="str">
            <v/>
          </cell>
          <cell r="BA3433" t="str">
            <v/>
          </cell>
          <cell r="BB3433" t="str">
            <v/>
          </cell>
          <cell r="BC3433" t="str">
            <v/>
          </cell>
        </row>
        <row r="3434">
          <cell r="AM3434" t="str">
            <v/>
          </cell>
          <cell r="AQ3434">
            <v>3</v>
          </cell>
          <cell r="AT3434" t="str">
            <v>СМР</v>
          </cell>
          <cell r="AW3434" t="str">
            <v/>
          </cell>
          <cell r="AZ3434" t="str">
            <v/>
          </cell>
          <cell r="BA3434" t="str">
            <v/>
          </cell>
          <cell r="BB3434" t="str">
            <v/>
          </cell>
          <cell r="BC3434" t="str">
            <v/>
          </cell>
        </row>
        <row r="3435">
          <cell r="AM3435" t="str">
            <v/>
          </cell>
          <cell r="AQ3435" t="str">
            <v/>
          </cell>
          <cell r="AT3435" t="str">
            <v/>
          </cell>
          <cell r="AW3435" t="str">
            <v/>
          </cell>
          <cell r="AZ3435" t="str">
            <v/>
          </cell>
          <cell r="BA3435" t="str">
            <v/>
          </cell>
          <cell r="BB3435" t="str">
            <v/>
          </cell>
          <cell r="BC3435" t="str">
            <v/>
          </cell>
        </row>
        <row r="3436">
          <cell r="AM3436" t="str">
            <v/>
          </cell>
          <cell r="AQ3436" t="str">
            <v/>
          </cell>
          <cell r="AT3436" t="str">
            <v/>
          </cell>
          <cell r="AW3436" t="str">
            <v/>
          </cell>
          <cell r="AZ3436" t="str">
            <v/>
          </cell>
          <cell r="BA3436" t="str">
            <v/>
          </cell>
          <cell r="BB3436" t="str">
            <v/>
          </cell>
          <cell r="BC3436" t="str">
            <v/>
          </cell>
        </row>
        <row r="3437">
          <cell r="AM3437">
            <v>476753.39</v>
          </cell>
          <cell r="AQ3437">
            <v>3</v>
          </cell>
          <cell r="AT3437" t="str">
            <v>СМР</v>
          </cell>
          <cell r="AW3437">
            <v>40540</v>
          </cell>
          <cell r="AZ3437" t="str">
            <v>12.2010</v>
          </cell>
          <cell r="BA3437" t="str">
            <v>12.2010</v>
          </cell>
          <cell r="BB3437" t="str">
            <v/>
          </cell>
          <cell r="BC3437" t="str">
            <v>4.2010</v>
          </cell>
        </row>
        <row r="3438">
          <cell r="AM3438">
            <v>13555611.300000001</v>
          </cell>
          <cell r="AQ3438">
            <v>3</v>
          </cell>
          <cell r="AT3438" t="str">
            <v>СМР</v>
          </cell>
          <cell r="AW3438">
            <v>40540</v>
          </cell>
          <cell r="AZ3438" t="str">
            <v>12.2010</v>
          </cell>
          <cell r="BA3438" t="str">
            <v>12.2010</v>
          </cell>
          <cell r="BB3438" t="str">
            <v/>
          </cell>
          <cell r="BC3438" t="str">
            <v>4.2010</v>
          </cell>
        </row>
        <row r="3439">
          <cell r="AM3439">
            <v>1267699.98</v>
          </cell>
          <cell r="AQ3439">
            <v>3</v>
          </cell>
          <cell r="AT3439" t="str">
            <v>СМР</v>
          </cell>
          <cell r="AW3439">
            <v>40633</v>
          </cell>
          <cell r="AZ3439" t="str">
            <v>3.2011</v>
          </cell>
          <cell r="BA3439" t="str">
            <v>3.2011</v>
          </cell>
          <cell r="BB3439" t="str">
            <v>4.2011</v>
          </cell>
          <cell r="BC3439" t="str">
            <v>1.2011</v>
          </cell>
        </row>
        <row r="3440">
          <cell r="AM3440">
            <v>2336821.9900000002</v>
          </cell>
          <cell r="AQ3440">
            <v>3</v>
          </cell>
          <cell r="AT3440" t="str">
            <v>СМР</v>
          </cell>
          <cell r="AW3440">
            <v>40681</v>
          </cell>
          <cell r="AZ3440" t="str">
            <v>4.2011</v>
          </cell>
          <cell r="BA3440" t="str">
            <v>5.2011</v>
          </cell>
          <cell r="BB3440" t="str">
            <v>5.2011</v>
          </cell>
          <cell r="BC3440" t="str">
            <v>2.2011</v>
          </cell>
        </row>
        <row r="3441">
          <cell r="AM3441">
            <v>2336895.62</v>
          </cell>
          <cell r="AQ3441">
            <v>3</v>
          </cell>
          <cell r="AT3441" t="str">
            <v>СМР</v>
          </cell>
          <cell r="AW3441">
            <v>40633</v>
          </cell>
          <cell r="AZ3441" t="str">
            <v>3.2011</v>
          </cell>
          <cell r="BA3441" t="str">
            <v>3.2011</v>
          </cell>
          <cell r="BB3441" t="str">
            <v>4.2011</v>
          </cell>
          <cell r="BC3441" t="str">
            <v>1.2011</v>
          </cell>
        </row>
        <row r="3442">
          <cell r="AM3442" t="str">
            <v/>
          </cell>
          <cell r="AQ3442" t="str">
            <v/>
          </cell>
          <cell r="AT3442" t="str">
            <v/>
          </cell>
          <cell r="AW3442" t="str">
            <v/>
          </cell>
          <cell r="AZ3442" t="str">
            <v/>
          </cell>
          <cell r="BA3442" t="str">
            <v/>
          </cell>
          <cell r="BB3442" t="str">
            <v/>
          </cell>
          <cell r="BC3442" t="str">
            <v/>
          </cell>
        </row>
        <row r="3443">
          <cell r="AM3443">
            <v>276407.90999999997</v>
          </cell>
          <cell r="AQ3443">
            <v>3</v>
          </cell>
          <cell r="AT3443" t="str">
            <v>СМР</v>
          </cell>
          <cell r="AW3443">
            <v>40633</v>
          </cell>
          <cell r="AZ3443" t="str">
            <v>3.2011</v>
          </cell>
          <cell r="BA3443" t="str">
            <v>3.2011</v>
          </cell>
          <cell r="BB3443" t="str">
            <v>4.2011</v>
          </cell>
          <cell r="BC3443" t="str">
            <v>1.2011</v>
          </cell>
        </row>
        <row r="3444">
          <cell r="AM3444">
            <v>487327.39</v>
          </cell>
          <cell r="AQ3444">
            <v>3</v>
          </cell>
          <cell r="AT3444" t="str">
            <v>СМР</v>
          </cell>
          <cell r="AW3444">
            <v>40711</v>
          </cell>
          <cell r="AZ3444" t="str">
            <v>6.2011</v>
          </cell>
          <cell r="BA3444" t="str">
            <v>6.2011</v>
          </cell>
          <cell r="BB3444" t="str">
            <v>1.1900</v>
          </cell>
          <cell r="BC3444" t="str">
            <v>2.2011</v>
          </cell>
        </row>
        <row r="3445">
          <cell r="AM3445">
            <v>276407.90999999997</v>
          </cell>
          <cell r="AQ3445">
            <v>3</v>
          </cell>
          <cell r="AT3445" t="str">
            <v>СМР</v>
          </cell>
          <cell r="AW3445">
            <v>40633</v>
          </cell>
          <cell r="AZ3445" t="str">
            <v>3.2011</v>
          </cell>
          <cell r="BA3445" t="str">
            <v>3.2011</v>
          </cell>
          <cell r="BB3445" t="str">
            <v>4.2011</v>
          </cell>
          <cell r="BC3445" t="str">
            <v>1.2011</v>
          </cell>
        </row>
        <row r="3446">
          <cell r="AM3446" t="str">
            <v/>
          </cell>
          <cell r="AQ3446" t="str">
            <v/>
          </cell>
          <cell r="AT3446" t="str">
            <v/>
          </cell>
          <cell r="AW3446" t="str">
            <v/>
          </cell>
          <cell r="AZ3446" t="str">
            <v/>
          </cell>
          <cell r="BA3446" t="str">
            <v/>
          </cell>
          <cell r="BB3446" t="str">
            <v/>
          </cell>
          <cell r="BC3446" t="str">
            <v/>
          </cell>
        </row>
        <row r="3447">
          <cell r="AM3447" t="str">
            <v/>
          </cell>
          <cell r="AQ3447">
            <v>3</v>
          </cell>
          <cell r="AT3447" t="str">
            <v>СМР</v>
          </cell>
          <cell r="AW3447" t="str">
            <v/>
          </cell>
          <cell r="AZ3447" t="str">
            <v/>
          </cell>
          <cell r="BA3447" t="str">
            <v/>
          </cell>
          <cell r="BB3447" t="str">
            <v/>
          </cell>
          <cell r="BC3447" t="str">
            <v/>
          </cell>
        </row>
        <row r="3448">
          <cell r="AM3448">
            <v>5155701.59</v>
          </cell>
          <cell r="AQ3448">
            <v>3</v>
          </cell>
          <cell r="AT3448" t="str">
            <v>СМР</v>
          </cell>
          <cell r="AW3448">
            <v>40653</v>
          </cell>
          <cell r="AZ3448" t="str">
            <v>3.2011</v>
          </cell>
          <cell r="BA3448" t="str">
            <v>4.2011</v>
          </cell>
          <cell r="BB3448" t="str">
            <v>5.2011</v>
          </cell>
          <cell r="BC3448" t="str">
            <v>2.2011</v>
          </cell>
        </row>
        <row r="3449">
          <cell r="AM3449">
            <v>5707865.3300000001</v>
          </cell>
          <cell r="AQ3449">
            <v>3</v>
          </cell>
          <cell r="AT3449" t="str">
            <v>СМР</v>
          </cell>
          <cell r="AW3449">
            <v>40711</v>
          </cell>
          <cell r="AZ3449" t="str">
            <v>6.2011</v>
          </cell>
          <cell r="BA3449" t="str">
            <v>6.2011</v>
          </cell>
          <cell r="BB3449" t="str">
            <v>1.1900</v>
          </cell>
          <cell r="BC3449" t="str">
            <v>2.2011</v>
          </cell>
        </row>
        <row r="3450">
          <cell r="AM3450" t="str">
            <v/>
          </cell>
          <cell r="AQ3450">
            <v>3</v>
          </cell>
          <cell r="AT3450" t="str">
            <v/>
          </cell>
          <cell r="AW3450" t="str">
            <v/>
          </cell>
          <cell r="AZ3450" t="str">
            <v/>
          </cell>
          <cell r="BA3450" t="str">
            <v/>
          </cell>
          <cell r="BB3450" t="str">
            <v/>
          </cell>
          <cell r="BC3450" t="str">
            <v/>
          </cell>
        </row>
        <row r="3451">
          <cell r="AM3451">
            <v>523987.78</v>
          </cell>
          <cell r="AQ3451">
            <v>3</v>
          </cell>
          <cell r="AT3451" t="str">
            <v>СМР</v>
          </cell>
          <cell r="AW3451">
            <v>40540</v>
          </cell>
          <cell r="AZ3451" t="str">
            <v>12.2010</v>
          </cell>
          <cell r="BA3451" t="str">
            <v>12.2010</v>
          </cell>
          <cell r="BB3451" t="str">
            <v/>
          </cell>
          <cell r="BC3451" t="str">
            <v>4.2010</v>
          </cell>
        </row>
        <row r="3452">
          <cell r="AM3452">
            <v>350904.89</v>
          </cell>
          <cell r="AQ3452">
            <v>3</v>
          </cell>
          <cell r="AT3452" t="str">
            <v>СМР</v>
          </cell>
          <cell r="AW3452">
            <v>40633</v>
          </cell>
          <cell r="AZ3452" t="str">
            <v>3.2011</v>
          </cell>
          <cell r="BA3452" t="str">
            <v>3.2011</v>
          </cell>
          <cell r="BB3452" t="str">
            <v>4.2011</v>
          </cell>
          <cell r="BC3452" t="str">
            <v>1.2011</v>
          </cell>
        </row>
        <row r="3453">
          <cell r="AM3453" t="str">
            <v/>
          </cell>
          <cell r="AQ3453" t="str">
            <v/>
          </cell>
          <cell r="AT3453" t="str">
            <v/>
          </cell>
          <cell r="AW3453" t="str">
            <v/>
          </cell>
          <cell r="AZ3453" t="str">
            <v/>
          </cell>
          <cell r="BA3453" t="str">
            <v/>
          </cell>
          <cell r="BB3453" t="str">
            <v/>
          </cell>
          <cell r="BC3453" t="str">
            <v/>
          </cell>
        </row>
        <row r="3454">
          <cell r="AM3454">
            <v>6461842.2400000002</v>
          </cell>
          <cell r="AQ3454">
            <v>3</v>
          </cell>
          <cell r="AT3454" t="str">
            <v>СМР</v>
          </cell>
          <cell r="AW3454">
            <v>40681</v>
          </cell>
          <cell r="AZ3454" t="str">
            <v>4.2011</v>
          </cell>
          <cell r="BA3454" t="str">
            <v>5.2011</v>
          </cell>
          <cell r="BB3454" t="str">
            <v>5.2011</v>
          </cell>
          <cell r="BC3454" t="str">
            <v>2.2011</v>
          </cell>
        </row>
        <row r="3455">
          <cell r="AM3455" t="str">
            <v/>
          </cell>
          <cell r="AQ3455">
            <v>3</v>
          </cell>
          <cell r="AT3455" t="str">
            <v/>
          </cell>
          <cell r="AW3455" t="str">
            <v/>
          </cell>
          <cell r="AZ3455" t="str">
            <v/>
          </cell>
          <cell r="BA3455" t="str">
            <v/>
          </cell>
          <cell r="BB3455" t="str">
            <v/>
          </cell>
          <cell r="BC3455" t="str">
            <v/>
          </cell>
        </row>
        <row r="3456">
          <cell r="AM3456" t="str">
            <v/>
          </cell>
          <cell r="AQ3456" t="str">
            <v/>
          </cell>
          <cell r="AT3456" t="str">
            <v/>
          </cell>
          <cell r="AW3456" t="str">
            <v/>
          </cell>
          <cell r="AZ3456" t="str">
            <v/>
          </cell>
          <cell r="BA3456" t="str">
            <v/>
          </cell>
          <cell r="BB3456" t="str">
            <v/>
          </cell>
          <cell r="BC3456" t="str">
            <v/>
          </cell>
        </row>
        <row r="3457">
          <cell r="AM3457" t="str">
            <v/>
          </cell>
          <cell r="AQ3457" t="str">
            <v/>
          </cell>
          <cell r="AT3457" t="str">
            <v/>
          </cell>
          <cell r="AW3457" t="str">
            <v/>
          </cell>
          <cell r="AZ3457" t="str">
            <v/>
          </cell>
          <cell r="BA3457" t="str">
            <v/>
          </cell>
          <cell r="BB3457" t="str">
            <v/>
          </cell>
          <cell r="BC3457" t="str">
            <v/>
          </cell>
        </row>
        <row r="3458">
          <cell r="AM3458" t="str">
            <v/>
          </cell>
          <cell r="AQ3458" t="str">
            <v/>
          </cell>
          <cell r="AT3458" t="str">
            <v/>
          </cell>
          <cell r="AW3458" t="str">
            <v/>
          </cell>
          <cell r="AZ3458" t="str">
            <v/>
          </cell>
          <cell r="BA3458" t="str">
            <v/>
          </cell>
          <cell r="BB3458" t="str">
            <v/>
          </cell>
          <cell r="BC3458" t="str">
            <v/>
          </cell>
        </row>
        <row r="3459">
          <cell r="AM3459">
            <v>1939797.86</v>
          </cell>
          <cell r="AQ3459">
            <v>3</v>
          </cell>
          <cell r="AT3459" t="str">
            <v>СМР</v>
          </cell>
          <cell r="AW3459" t="str">
            <v>Возвращен в марте 2011</v>
          </cell>
          <cell r="AZ3459" t="e">
            <v>#VALUE!</v>
          </cell>
          <cell r="BA3459" t="e">
            <v>#VALUE!</v>
          </cell>
          <cell r="BB3459" t="str">
            <v>1.1900</v>
          </cell>
          <cell r="BC3459" t="e">
            <v>#VALUE!</v>
          </cell>
        </row>
        <row r="3460">
          <cell r="AM3460" t="str">
            <v/>
          </cell>
          <cell r="AQ3460" t="str">
            <v/>
          </cell>
          <cell r="AT3460" t="str">
            <v/>
          </cell>
          <cell r="AW3460" t="str">
            <v/>
          </cell>
          <cell r="AZ3460" t="str">
            <v/>
          </cell>
          <cell r="BA3460" t="str">
            <v/>
          </cell>
          <cell r="BB3460" t="str">
            <v/>
          </cell>
          <cell r="BC3460" t="str">
            <v/>
          </cell>
        </row>
        <row r="3461">
          <cell r="AM3461" t="str">
            <v/>
          </cell>
          <cell r="AQ3461" t="str">
            <v/>
          </cell>
          <cell r="AT3461" t="str">
            <v/>
          </cell>
          <cell r="AW3461" t="str">
            <v/>
          </cell>
          <cell r="AZ3461" t="str">
            <v/>
          </cell>
          <cell r="BA3461" t="str">
            <v/>
          </cell>
          <cell r="BB3461" t="str">
            <v/>
          </cell>
          <cell r="BC3461" t="str">
            <v/>
          </cell>
        </row>
        <row r="3462">
          <cell r="AM3462" t="str">
            <v/>
          </cell>
          <cell r="AQ3462" t="str">
            <v/>
          </cell>
          <cell r="AT3462" t="str">
            <v/>
          </cell>
          <cell r="AW3462" t="str">
            <v/>
          </cell>
          <cell r="AZ3462" t="str">
            <v/>
          </cell>
          <cell r="BA3462" t="str">
            <v/>
          </cell>
          <cell r="BB3462" t="str">
            <v/>
          </cell>
          <cell r="BC3462" t="str">
            <v/>
          </cell>
        </row>
        <row r="3463">
          <cell r="AM3463" t="str">
            <v/>
          </cell>
          <cell r="AQ3463" t="str">
            <v/>
          </cell>
          <cell r="AT3463" t="str">
            <v/>
          </cell>
          <cell r="AW3463" t="str">
            <v/>
          </cell>
          <cell r="AZ3463" t="str">
            <v/>
          </cell>
          <cell r="BA3463" t="str">
            <v/>
          </cell>
          <cell r="BB3463" t="str">
            <v/>
          </cell>
          <cell r="BC3463" t="str">
            <v/>
          </cell>
        </row>
        <row r="3464">
          <cell r="AM3464" t="str">
            <v/>
          </cell>
          <cell r="AQ3464" t="str">
            <v/>
          </cell>
          <cell r="AT3464" t="str">
            <v/>
          </cell>
          <cell r="AW3464" t="str">
            <v/>
          </cell>
          <cell r="AZ3464" t="str">
            <v/>
          </cell>
          <cell r="BA3464" t="str">
            <v/>
          </cell>
          <cell r="BB3464" t="str">
            <v/>
          </cell>
          <cell r="BC3464" t="str">
            <v/>
          </cell>
        </row>
        <row r="3465">
          <cell r="AM3465" t="str">
            <v/>
          </cell>
          <cell r="AQ3465" t="str">
            <v/>
          </cell>
          <cell r="AT3465" t="str">
            <v/>
          </cell>
          <cell r="AW3465" t="str">
            <v/>
          </cell>
          <cell r="AZ3465" t="str">
            <v/>
          </cell>
          <cell r="BA3465" t="str">
            <v/>
          </cell>
          <cell r="BB3465" t="str">
            <v/>
          </cell>
          <cell r="BC3465" t="str">
            <v/>
          </cell>
        </row>
        <row r="3466">
          <cell r="AM3466" t="str">
            <v/>
          </cell>
          <cell r="AQ3466" t="str">
            <v/>
          </cell>
          <cell r="AT3466" t="str">
            <v/>
          </cell>
          <cell r="AW3466" t="str">
            <v/>
          </cell>
          <cell r="AZ3466" t="str">
            <v/>
          </cell>
          <cell r="BA3466" t="str">
            <v/>
          </cell>
          <cell r="BB3466" t="str">
            <v/>
          </cell>
          <cell r="BC3466" t="str">
            <v/>
          </cell>
        </row>
        <row r="3467">
          <cell r="AM3467" t="str">
            <v/>
          </cell>
          <cell r="AQ3467" t="str">
            <v/>
          </cell>
          <cell r="AT3467" t="str">
            <v/>
          </cell>
          <cell r="AW3467" t="str">
            <v/>
          </cell>
          <cell r="AZ3467" t="str">
            <v/>
          </cell>
          <cell r="BA3467" t="str">
            <v/>
          </cell>
          <cell r="BB3467" t="str">
            <v/>
          </cell>
          <cell r="BC3467" t="str">
            <v/>
          </cell>
        </row>
        <row r="3468">
          <cell r="AM3468" t="str">
            <v/>
          </cell>
          <cell r="AQ3468" t="str">
            <v/>
          </cell>
          <cell r="AT3468" t="str">
            <v/>
          </cell>
          <cell r="AW3468" t="str">
            <v/>
          </cell>
          <cell r="AZ3468" t="str">
            <v/>
          </cell>
          <cell r="BA3468" t="str">
            <v/>
          </cell>
          <cell r="BB3468" t="str">
            <v/>
          </cell>
          <cell r="BC3468" t="str">
            <v/>
          </cell>
        </row>
        <row r="3469">
          <cell r="AM3469" t="str">
            <v/>
          </cell>
          <cell r="AQ3469" t="str">
            <v/>
          </cell>
          <cell r="AT3469" t="str">
            <v/>
          </cell>
          <cell r="AW3469" t="str">
            <v/>
          </cell>
          <cell r="AZ3469" t="str">
            <v/>
          </cell>
          <cell r="BA3469" t="str">
            <v/>
          </cell>
          <cell r="BB3469" t="str">
            <v/>
          </cell>
          <cell r="BC3469" t="str">
            <v/>
          </cell>
        </row>
        <row r="3470">
          <cell r="AM3470" t="str">
            <v/>
          </cell>
          <cell r="AQ3470" t="str">
            <v/>
          </cell>
          <cell r="AT3470" t="str">
            <v/>
          </cell>
          <cell r="AW3470" t="str">
            <v/>
          </cell>
          <cell r="AZ3470" t="str">
            <v/>
          </cell>
          <cell r="BA3470" t="str">
            <v/>
          </cell>
          <cell r="BB3470" t="str">
            <v/>
          </cell>
          <cell r="BC3470" t="str">
            <v/>
          </cell>
        </row>
        <row r="3471">
          <cell r="AM3471" t="str">
            <v/>
          </cell>
          <cell r="AQ3471" t="str">
            <v/>
          </cell>
          <cell r="AT3471" t="str">
            <v/>
          </cell>
          <cell r="AW3471" t="str">
            <v/>
          </cell>
          <cell r="AZ3471" t="str">
            <v/>
          </cell>
          <cell r="BA3471" t="str">
            <v/>
          </cell>
          <cell r="BB3471" t="str">
            <v/>
          </cell>
          <cell r="BC3471" t="str">
            <v/>
          </cell>
        </row>
        <row r="3472">
          <cell r="AM3472" t="str">
            <v/>
          </cell>
          <cell r="AQ3472" t="str">
            <v/>
          </cell>
          <cell r="AT3472" t="str">
            <v/>
          </cell>
          <cell r="AW3472" t="str">
            <v/>
          </cell>
          <cell r="AZ3472" t="str">
            <v/>
          </cell>
          <cell r="BA3472" t="str">
            <v/>
          </cell>
          <cell r="BB3472" t="str">
            <v/>
          </cell>
          <cell r="BC3472" t="str">
            <v/>
          </cell>
        </row>
        <row r="3473">
          <cell r="AM3473" t="str">
            <v/>
          </cell>
          <cell r="AQ3473" t="str">
            <v/>
          </cell>
          <cell r="AT3473" t="str">
            <v/>
          </cell>
          <cell r="AW3473" t="str">
            <v/>
          </cell>
          <cell r="AZ3473" t="str">
            <v/>
          </cell>
          <cell r="BA3473" t="str">
            <v/>
          </cell>
          <cell r="BB3473" t="str">
            <v/>
          </cell>
          <cell r="BC3473" t="str">
            <v/>
          </cell>
        </row>
        <row r="3474">
          <cell r="AM3474" t="str">
            <v/>
          </cell>
          <cell r="AQ3474" t="str">
            <v/>
          </cell>
          <cell r="AT3474" t="str">
            <v/>
          </cell>
          <cell r="AW3474" t="str">
            <v/>
          </cell>
          <cell r="AZ3474" t="str">
            <v/>
          </cell>
          <cell r="BA3474" t="str">
            <v/>
          </cell>
          <cell r="BB3474" t="str">
            <v/>
          </cell>
          <cell r="BC3474" t="str">
            <v/>
          </cell>
        </row>
        <row r="3475">
          <cell r="AM3475" t="str">
            <v/>
          </cell>
          <cell r="AQ3475" t="str">
            <v/>
          </cell>
          <cell r="AT3475" t="str">
            <v/>
          </cell>
          <cell r="AW3475" t="str">
            <v/>
          </cell>
          <cell r="AZ3475" t="str">
            <v/>
          </cell>
          <cell r="BA3475" t="str">
            <v/>
          </cell>
          <cell r="BB3475" t="str">
            <v/>
          </cell>
          <cell r="BC3475" t="str">
            <v/>
          </cell>
        </row>
        <row r="3476">
          <cell r="AM3476" t="str">
            <v/>
          </cell>
          <cell r="AQ3476" t="str">
            <v/>
          </cell>
          <cell r="AT3476" t="str">
            <v/>
          </cell>
          <cell r="AW3476" t="str">
            <v/>
          </cell>
          <cell r="AZ3476" t="str">
            <v/>
          </cell>
          <cell r="BA3476" t="str">
            <v/>
          </cell>
          <cell r="BB3476" t="str">
            <v/>
          </cell>
          <cell r="BC3476" t="str">
            <v/>
          </cell>
        </row>
        <row r="3477">
          <cell r="AM3477" t="str">
            <v/>
          </cell>
          <cell r="AQ3477" t="str">
            <v/>
          </cell>
          <cell r="AT3477" t="str">
            <v/>
          </cell>
          <cell r="AW3477" t="str">
            <v/>
          </cell>
          <cell r="AZ3477" t="str">
            <v/>
          </cell>
          <cell r="BA3477" t="str">
            <v/>
          </cell>
          <cell r="BB3477" t="str">
            <v/>
          </cell>
          <cell r="BC3477" t="str">
            <v/>
          </cell>
        </row>
        <row r="3478">
          <cell r="AM3478" t="str">
            <v/>
          </cell>
          <cell r="AQ3478" t="str">
            <v/>
          </cell>
          <cell r="AT3478" t="str">
            <v/>
          </cell>
          <cell r="AW3478" t="str">
            <v/>
          </cell>
          <cell r="AZ3478" t="str">
            <v/>
          </cell>
          <cell r="BA3478" t="str">
            <v/>
          </cell>
          <cell r="BB3478" t="str">
            <v/>
          </cell>
          <cell r="BC3478" t="str">
            <v/>
          </cell>
        </row>
        <row r="3479">
          <cell r="AM3479" t="str">
            <v/>
          </cell>
          <cell r="AQ3479" t="str">
            <v/>
          </cell>
          <cell r="AT3479" t="str">
            <v/>
          </cell>
          <cell r="AW3479" t="str">
            <v/>
          </cell>
          <cell r="AZ3479" t="str">
            <v/>
          </cell>
          <cell r="BA3479" t="str">
            <v/>
          </cell>
          <cell r="BB3479" t="str">
            <v/>
          </cell>
          <cell r="BC3479" t="str">
            <v/>
          </cell>
        </row>
        <row r="3480">
          <cell r="AM3480" t="str">
            <v/>
          </cell>
          <cell r="AQ3480" t="str">
            <v/>
          </cell>
          <cell r="AT3480" t="str">
            <v/>
          </cell>
          <cell r="AW3480" t="str">
            <v/>
          </cell>
          <cell r="AZ3480" t="str">
            <v/>
          </cell>
          <cell r="BA3480" t="str">
            <v/>
          </cell>
          <cell r="BB3480" t="str">
            <v/>
          </cell>
          <cell r="BC3480" t="str">
            <v/>
          </cell>
        </row>
        <row r="3481">
          <cell r="AM3481" t="str">
            <v/>
          </cell>
          <cell r="AQ3481" t="str">
            <v/>
          </cell>
          <cell r="AT3481" t="str">
            <v/>
          </cell>
          <cell r="AW3481" t="str">
            <v/>
          </cell>
          <cell r="AZ3481" t="str">
            <v/>
          </cell>
          <cell r="BA3481" t="str">
            <v/>
          </cell>
          <cell r="BB3481" t="str">
            <v/>
          </cell>
          <cell r="BC3481" t="str">
            <v/>
          </cell>
        </row>
        <row r="3482">
          <cell r="AM3482" t="str">
            <v/>
          </cell>
          <cell r="AQ3482" t="str">
            <v/>
          </cell>
          <cell r="AT3482" t="str">
            <v/>
          </cell>
          <cell r="AW3482" t="str">
            <v/>
          </cell>
          <cell r="AZ3482" t="str">
            <v/>
          </cell>
          <cell r="BA3482" t="str">
            <v/>
          </cell>
          <cell r="BB3482" t="str">
            <v/>
          </cell>
          <cell r="BC3482" t="str">
            <v/>
          </cell>
        </row>
        <row r="3483">
          <cell r="AM3483" t="str">
            <v/>
          </cell>
          <cell r="AQ3483" t="str">
            <v/>
          </cell>
          <cell r="AT3483" t="str">
            <v/>
          </cell>
          <cell r="AW3483" t="str">
            <v/>
          </cell>
          <cell r="AZ3483" t="str">
            <v/>
          </cell>
          <cell r="BA3483" t="str">
            <v/>
          </cell>
          <cell r="BB3483" t="str">
            <v/>
          </cell>
          <cell r="BC3483" t="str">
            <v/>
          </cell>
        </row>
        <row r="3484">
          <cell r="AM3484" t="str">
            <v/>
          </cell>
          <cell r="AQ3484" t="str">
            <v/>
          </cell>
          <cell r="AT3484" t="str">
            <v/>
          </cell>
          <cell r="AW3484" t="str">
            <v/>
          </cell>
          <cell r="AZ3484" t="str">
            <v/>
          </cell>
          <cell r="BA3484" t="str">
            <v/>
          </cell>
          <cell r="BB3484" t="str">
            <v/>
          </cell>
          <cell r="BC3484" t="str">
            <v/>
          </cell>
        </row>
        <row r="3485">
          <cell r="AM3485" t="str">
            <v/>
          </cell>
          <cell r="AQ3485" t="str">
            <v/>
          </cell>
          <cell r="AT3485" t="str">
            <v/>
          </cell>
          <cell r="AW3485" t="str">
            <v/>
          </cell>
          <cell r="AZ3485" t="str">
            <v/>
          </cell>
          <cell r="BA3485" t="str">
            <v/>
          </cell>
          <cell r="BB3485" t="str">
            <v/>
          </cell>
          <cell r="BC3485" t="str">
            <v/>
          </cell>
        </row>
        <row r="3486">
          <cell r="AM3486" t="str">
            <v/>
          </cell>
          <cell r="AQ3486" t="str">
            <v/>
          </cell>
          <cell r="AT3486" t="str">
            <v/>
          </cell>
          <cell r="AW3486" t="str">
            <v/>
          </cell>
          <cell r="AZ3486" t="str">
            <v/>
          </cell>
          <cell r="BA3486" t="str">
            <v/>
          </cell>
          <cell r="BB3486" t="str">
            <v/>
          </cell>
          <cell r="BC3486" t="str">
            <v/>
          </cell>
        </row>
        <row r="3487">
          <cell r="AM3487" t="str">
            <v/>
          </cell>
          <cell r="AQ3487" t="str">
            <v/>
          </cell>
          <cell r="AT3487" t="str">
            <v/>
          </cell>
          <cell r="AW3487" t="str">
            <v/>
          </cell>
          <cell r="AZ3487" t="str">
            <v/>
          </cell>
          <cell r="BA3487" t="str">
            <v/>
          </cell>
          <cell r="BB3487" t="str">
            <v/>
          </cell>
          <cell r="BC3487" t="str">
            <v/>
          </cell>
        </row>
        <row r="3488">
          <cell r="AM3488" t="str">
            <v/>
          </cell>
          <cell r="AQ3488" t="str">
            <v/>
          </cell>
          <cell r="AT3488" t="str">
            <v/>
          </cell>
          <cell r="AW3488" t="str">
            <v/>
          </cell>
          <cell r="AZ3488" t="str">
            <v/>
          </cell>
          <cell r="BA3488" t="str">
            <v/>
          </cell>
          <cell r="BB3488" t="str">
            <v/>
          </cell>
          <cell r="BC3488" t="str">
            <v/>
          </cell>
        </row>
        <row r="3489">
          <cell r="AM3489" t="str">
            <v/>
          </cell>
          <cell r="AQ3489" t="str">
            <v/>
          </cell>
          <cell r="AT3489" t="str">
            <v/>
          </cell>
          <cell r="AW3489" t="str">
            <v/>
          </cell>
          <cell r="AZ3489" t="str">
            <v/>
          </cell>
          <cell r="BA3489" t="str">
            <v/>
          </cell>
          <cell r="BB3489" t="str">
            <v/>
          </cell>
          <cell r="BC3489" t="str">
            <v/>
          </cell>
        </row>
        <row r="3490">
          <cell r="AM3490" t="str">
            <v/>
          </cell>
          <cell r="AQ3490" t="str">
            <v/>
          </cell>
          <cell r="AT3490" t="str">
            <v/>
          </cell>
          <cell r="AW3490" t="str">
            <v/>
          </cell>
          <cell r="AZ3490" t="str">
            <v/>
          </cell>
          <cell r="BA3490" t="str">
            <v/>
          </cell>
          <cell r="BB3490" t="str">
            <v/>
          </cell>
          <cell r="BC3490" t="str">
            <v/>
          </cell>
        </row>
        <row r="3491">
          <cell r="AM3491" t="str">
            <v/>
          </cell>
          <cell r="AQ3491" t="str">
            <v/>
          </cell>
          <cell r="AT3491" t="str">
            <v/>
          </cell>
          <cell r="AW3491" t="str">
            <v/>
          </cell>
          <cell r="AZ3491" t="str">
            <v/>
          </cell>
          <cell r="BA3491" t="str">
            <v/>
          </cell>
          <cell r="BB3491" t="str">
            <v/>
          </cell>
          <cell r="BC3491" t="str">
            <v/>
          </cell>
        </row>
        <row r="3492">
          <cell r="AM3492" t="str">
            <v/>
          </cell>
          <cell r="AQ3492" t="str">
            <v/>
          </cell>
          <cell r="AT3492" t="str">
            <v/>
          </cell>
          <cell r="AW3492" t="str">
            <v/>
          </cell>
          <cell r="AZ3492" t="str">
            <v/>
          </cell>
          <cell r="BA3492" t="str">
            <v/>
          </cell>
          <cell r="BB3492" t="str">
            <v/>
          </cell>
          <cell r="BC3492" t="str">
            <v/>
          </cell>
        </row>
        <row r="3493">
          <cell r="AM3493" t="str">
            <v/>
          </cell>
          <cell r="AQ3493" t="str">
            <v/>
          </cell>
          <cell r="AT3493" t="str">
            <v/>
          </cell>
          <cell r="AW3493" t="str">
            <v/>
          </cell>
          <cell r="AZ3493" t="str">
            <v/>
          </cell>
          <cell r="BA3493" t="str">
            <v/>
          </cell>
          <cell r="BB3493" t="str">
            <v/>
          </cell>
          <cell r="BC3493" t="str">
            <v/>
          </cell>
        </row>
        <row r="3494">
          <cell r="AM3494" t="str">
            <v/>
          </cell>
          <cell r="AQ3494" t="str">
            <v/>
          </cell>
          <cell r="AT3494" t="str">
            <v/>
          </cell>
          <cell r="AW3494" t="str">
            <v/>
          </cell>
          <cell r="AZ3494" t="str">
            <v/>
          </cell>
          <cell r="BA3494" t="str">
            <v/>
          </cell>
          <cell r="BB3494" t="str">
            <v/>
          </cell>
          <cell r="BC3494" t="str">
            <v/>
          </cell>
        </row>
        <row r="3495">
          <cell r="AM3495" t="str">
            <v/>
          </cell>
          <cell r="AQ3495" t="str">
            <v/>
          </cell>
          <cell r="AT3495" t="str">
            <v/>
          </cell>
          <cell r="AW3495" t="str">
            <v/>
          </cell>
          <cell r="AZ3495" t="str">
            <v/>
          </cell>
          <cell r="BA3495" t="str">
            <v/>
          </cell>
          <cell r="BB3495" t="str">
            <v/>
          </cell>
          <cell r="BC3495" t="str">
            <v/>
          </cell>
        </row>
        <row r="3496">
          <cell r="AM3496" t="str">
            <v/>
          </cell>
          <cell r="AQ3496" t="str">
            <v/>
          </cell>
          <cell r="AT3496" t="str">
            <v/>
          </cell>
          <cell r="AW3496" t="str">
            <v/>
          </cell>
          <cell r="AZ3496" t="str">
            <v/>
          </cell>
          <cell r="BA3496" t="str">
            <v/>
          </cell>
          <cell r="BB3496" t="str">
            <v/>
          </cell>
          <cell r="BC3496" t="str">
            <v/>
          </cell>
        </row>
        <row r="3497">
          <cell r="AM3497" t="str">
            <v/>
          </cell>
          <cell r="AQ3497" t="str">
            <v/>
          </cell>
          <cell r="AT3497" t="str">
            <v/>
          </cell>
          <cell r="AW3497" t="str">
            <v/>
          </cell>
          <cell r="AZ3497" t="str">
            <v/>
          </cell>
          <cell r="BA3497" t="str">
            <v/>
          </cell>
          <cell r="BB3497" t="str">
            <v/>
          </cell>
          <cell r="BC3497" t="str">
            <v/>
          </cell>
        </row>
        <row r="3498">
          <cell r="AM3498" t="str">
            <v/>
          </cell>
          <cell r="AQ3498" t="str">
            <v/>
          </cell>
          <cell r="AT3498" t="str">
            <v/>
          </cell>
          <cell r="AW3498" t="str">
            <v/>
          </cell>
          <cell r="AZ3498" t="str">
            <v/>
          </cell>
          <cell r="BA3498" t="str">
            <v/>
          </cell>
          <cell r="BB3498" t="str">
            <v/>
          </cell>
          <cell r="BC3498" t="str">
            <v/>
          </cell>
        </row>
        <row r="3499">
          <cell r="AM3499" t="str">
            <v/>
          </cell>
          <cell r="AQ3499" t="str">
            <v/>
          </cell>
          <cell r="AT3499" t="str">
            <v/>
          </cell>
          <cell r="AW3499" t="str">
            <v/>
          </cell>
          <cell r="AZ3499" t="str">
            <v/>
          </cell>
          <cell r="BA3499" t="str">
            <v/>
          </cell>
          <cell r="BB3499" t="str">
            <v/>
          </cell>
          <cell r="BC3499" t="str">
            <v/>
          </cell>
        </row>
        <row r="3500">
          <cell r="AM3500" t="str">
            <v/>
          </cell>
          <cell r="AQ3500" t="str">
            <v/>
          </cell>
          <cell r="AT3500" t="str">
            <v/>
          </cell>
          <cell r="AW3500" t="str">
            <v/>
          </cell>
          <cell r="AZ3500" t="str">
            <v/>
          </cell>
          <cell r="BA3500" t="str">
            <v/>
          </cell>
          <cell r="BB3500" t="str">
            <v/>
          </cell>
          <cell r="BC3500" t="str">
            <v/>
          </cell>
        </row>
        <row r="3501">
          <cell r="AM3501" t="str">
            <v/>
          </cell>
          <cell r="AQ3501" t="str">
            <v/>
          </cell>
          <cell r="AT3501" t="str">
            <v/>
          </cell>
          <cell r="AW3501" t="str">
            <v/>
          </cell>
          <cell r="AZ3501" t="str">
            <v/>
          </cell>
          <cell r="BA3501" t="str">
            <v/>
          </cell>
          <cell r="BB3501" t="str">
            <v/>
          </cell>
          <cell r="BC3501" t="str">
            <v/>
          </cell>
        </row>
        <row r="3502">
          <cell r="AM3502" t="str">
            <v/>
          </cell>
          <cell r="AQ3502" t="str">
            <v/>
          </cell>
          <cell r="AT3502" t="str">
            <v/>
          </cell>
          <cell r="AW3502" t="str">
            <v/>
          </cell>
          <cell r="AZ3502" t="str">
            <v/>
          </cell>
          <cell r="BA3502" t="str">
            <v/>
          </cell>
          <cell r="BB3502" t="str">
            <v/>
          </cell>
          <cell r="BC3502" t="str">
            <v/>
          </cell>
        </row>
        <row r="3503">
          <cell r="AM3503" t="str">
            <v/>
          </cell>
          <cell r="AQ3503" t="str">
            <v/>
          </cell>
          <cell r="AT3503" t="str">
            <v/>
          </cell>
          <cell r="AW3503" t="str">
            <v/>
          </cell>
          <cell r="AZ3503" t="str">
            <v/>
          </cell>
          <cell r="BA3503" t="str">
            <v/>
          </cell>
          <cell r="BB3503" t="str">
            <v/>
          </cell>
          <cell r="BC3503" t="str">
            <v/>
          </cell>
        </row>
        <row r="3504">
          <cell r="AM3504" t="str">
            <v/>
          </cell>
          <cell r="AQ3504" t="str">
            <v/>
          </cell>
          <cell r="AT3504" t="str">
            <v/>
          </cell>
          <cell r="AW3504" t="str">
            <v/>
          </cell>
          <cell r="AZ3504" t="str">
            <v/>
          </cell>
          <cell r="BA3504" t="str">
            <v/>
          </cell>
          <cell r="BB3504" t="str">
            <v/>
          </cell>
          <cell r="BC3504" t="str">
            <v/>
          </cell>
        </row>
        <row r="3505">
          <cell r="AM3505" t="str">
            <v/>
          </cell>
          <cell r="AQ3505" t="str">
            <v/>
          </cell>
          <cell r="AT3505" t="str">
            <v/>
          </cell>
          <cell r="AW3505" t="str">
            <v/>
          </cell>
          <cell r="AZ3505" t="str">
            <v/>
          </cell>
          <cell r="BA3505" t="str">
            <v/>
          </cell>
          <cell r="BB3505" t="str">
            <v/>
          </cell>
          <cell r="BC3505" t="str">
            <v/>
          </cell>
        </row>
        <row r="3506">
          <cell r="AM3506" t="str">
            <v/>
          </cell>
          <cell r="AQ3506" t="str">
            <v/>
          </cell>
          <cell r="AT3506" t="str">
            <v/>
          </cell>
          <cell r="AW3506" t="str">
            <v/>
          </cell>
          <cell r="AZ3506" t="str">
            <v/>
          </cell>
          <cell r="BA3506" t="str">
            <v/>
          </cell>
          <cell r="BB3506" t="str">
            <v/>
          </cell>
          <cell r="BC3506" t="str">
            <v/>
          </cell>
        </row>
        <row r="3507">
          <cell r="AM3507" t="str">
            <v/>
          </cell>
          <cell r="AQ3507" t="str">
            <v/>
          </cell>
          <cell r="AT3507" t="str">
            <v/>
          </cell>
          <cell r="AW3507" t="str">
            <v/>
          </cell>
          <cell r="AZ3507" t="str">
            <v/>
          </cell>
          <cell r="BA3507" t="str">
            <v/>
          </cell>
          <cell r="BB3507" t="str">
            <v/>
          </cell>
          <cell r="BC3507" t="str">
            <v/>
          </cell>
        </row>
        <row r="3508">
          <cell r="AM3508" t="str">
            <v/>
          </cell>
          <cell r="AQ3508" t="str">
            <v/>
          </cell>
          <cell r="AT3508" t="str">
            <v/>
          </cell>
          <cell r="AW3508" t="str">
            <v/>
          </cell>
          <cell r="AZ3508" t="str">
            <v/>
          </cell>
          <cell r="BA3508" t="str">
            <v/>
          </cell>
          <cell r="BB3508" t="str">
            <v/>
          </cell>
          <cell r="BC3508" t="str">
            <v/>
          </cell>
        </row>
        <row r="3509">
          <cell r="AM3509" t="str">
            <v/>
          </cell>
          <cell r="AQ3509" t="str">
            <v/>
          </cell>
          <cell r="AT3509" t="str">
            <v/>
          </cell>
          <cell r="AW3509" t="str">
            <v/>
          </cell>
          <cell r="AZ3509" t="str">
            <v/>
          </cell>
          <cell r="BA3509" t="str">
            <v/>
          </cell>
          <cell r="BB3509" t="str">
            <v/>
          </cell>
          <cell r="BC3509" t="str">
            <v/>
          </cell>
        </row>
        <row r="3510">
          <cell r="AM3510" t="str">
            <v/>
          </cell>
          <cell r="AQ3510" t="str">
            <v/>
          </cell>
          <cell r="AT3510" t="str">
            <v/>
          </cell>
          <cell r="AW3510" t="str">
            <v/>
          </cell>
          <cell r="AZ3510" t="str">
            <v/>
          </cell>
          <cell r="BA3510" t="str">
            <v/>
          </cell>
          <cell r="BB3510" t="str">
            <v/>
          </cell>
          <cell r="BC3510" t="str">
            <v/>
          </cell>
        </row>
        <row r="3511">
          <cell r="AM3511" t="str">
            <v/>
          </cell>
          <cell r="AQ3511" t="str">
            <v/>
          </cell>
          <cell r="AT3511" t="str">
            <v/>
          </cell>
          <cell r="AW3511" t="str">
            <v/>
          </cell>
          <cell r="AZ3511" t="str">
            <v/>
          </cell>
          <cell r="BA3511" t="str">
            <v/>
          </cell>
          <cell r="BB3511" t="str">
            <v/>
          </cell>
          <cell r="BC3511" t="str">
            <v/>
          </cell>
        </row>
        <row r="3512">
          <cell r="AM3512" t="str">
            <v/>
          </cell>
          <cell r="AQ3512" t="str">
            <v/>
          </cell>
          <cell r="AT3512" t="str">
            <v/>
          </cell>
          <cell r="AW3512" t="str">
            <v/>
          </cell>
          <cell r="AZ3512" t="str">
            <v/>
          </cell>
          <cell r="BA3512" t="str">
            <v/>
          </cell>
          <cell r="BB3512" t="str">
            <v/>
          </cell>
          <cell r="BC3512" t="str">
            <v/>
          </cell>
        </row>
        <row r="3513">
          <cell r="AM3513" t="str">
            <v/>
          </cell>
          <cell r="AQ3513" t="str">
            <v/>
          </cell>
          <cell r="AT3513" t="str">
            <v/>
          </cell>
          <cell r="AW3513" t="str">
            <v/>
          </cell>
          <cell r="AZ3513" t="str">
            <v/>
          </cell>
          <cell r="BA3513" t="str">
            <v/>
          </cell>
          <cell r="BB3513" t="str">
            <v/>
          </cell>
          <cell r="BC3513" t="str">
            <v/>
          </cell>
        </row>
        <row r="3514">
          <cell r="AM3514" t="str">
            <v/>
          </cell>
          <cell r="AQ3514" t="str">
            <v/>
          </cell>
          <cell r="AT3514" t="str">
            <v/>
          </cell>
          <cell r="AW3514" t="str">
            <v/>
          </cell>
          <cell r="AZ3514" t="str">
            <v/>
          </cell>
          <cell r="BA3514" t="str">
            <v/>
          </cell>
          <cell r="BB3514" t="str">
            <v/>
          </cell>
          <cell r="BC3514" t="str">
            <v/>
          </cell>
        </row>
        <row r="3515">
          <cell r="AM3515" t="str">
            <v/>
          </cell>
          <cell r="AQ3515" t="str">
            <v/>
          </cell>
          <cell r="AT3515" t="str">
            <v/>
          </cell>
          <cell r="AW3515" t="str">
            <v/>
          </cell>
          <cell r="AZ3515" t="str">
            <v/>
          </cell>
          <cell r="BA3515" t="str">
            <v/>
          </cell>
          <cell r="BB3515" t="str">
            <v/>
          </cell>
          <cell r="BC3515" t="str">
            <v/>
          </cell>
        </row>
        <row r="3516">
          <cell r="AM3516" t="str">
            <v/>
          </cell>
          <cell r="AQ3516" t="str">
            <v/>
          </cell>
          <cell r="AT3516" t="str">
            <v/>
          </cell>
          <cell r="AW3516" t="str">
            <v/>
          </cell>
          <cell r="AZ3516" t="str">
            <v/>
          </cell>
          <cell r="BA3516" t="str">
            <v/>
          </cell>
          <cell r="BB3516" t="str">
            <v/>
          </cell>
          <cell r="BC3516" t="str">
            <v/>
          </cell>
        </row>
        <row r="3517">
          <cell r="AM3517">
            <v>601242.35</v>
          </cell>
          <cell r="AQ3517">
            <v>3</v>
          </cell>
          <cell r="AT3517" t="str">
            <v>СМР</v>
          </cell>
          <cell r="AW3517">
            <v>40359</v>
          </cell>
          <cell r="AZ3517" t="str">
            <v>6.2010</v>
          </cell>
          <cell r="BA3517" t="str">
            <v>6.2010</v>
          </cell>
          <cell r="BB3517" t="str">
            <v/>
          </cell>
          <cell r="BC3517" t="str">
            <v>2.2010</v>
          </cell>
        </row>
        <row r="3518">
          <cell r="AM3518">
            <v>237908.5</v>
          </cell>
          <cell r="AQ3518">
            <v>3</v>
          </cell>
          <cell r="AT3518" t="str">
            <v>СМР</v>
          </cell>
          <cell r="AW3518">
            <v>40540</v>
          </cell>
          <cell r="AZ3518" t="str">
            <v>12.2010</v>
          </cell>
          <cell r="BA3518" t="str">
            <v>12.2010</v>
          </cell>
          <cell r="BB3518" t="str">
            <v/>
          </cell>
          <cell r="BC3518" t="str">
            <v>4.2010</v>
          </cell>
        </row>
        <row r="3519">
          <cell r="AM3519" t="str">
            <v/>
          </cell>
          <cell r="AQ3519">
            <v>3</v>
          </cell>
          <cell r="AT3519" t="str">
            <v>СМР</v>
          </cell>
          <cell r="AW3519" t="str">
            <v/>
          </cell>
          <cell r="AZ3519" t="str">
            <v/>
          </cell>
          <cell r="BA3519" t="str">
            <v/>
          </cell>
          <cell r="BB3519" t="str">
            <v/>
          </cell>
          <cell r="BC3519" t="str">
            <v/>
          </cell>
        </row>
        <row r="3520">
          <cell r="AM3520" t="str">
            <v/>
          </cell>
          <cell r="AQ3520" t="str">
            <v/>
          </cell>
          <cell r="AT3520" t="str">
            <v/>
          </cell>
          <cell r="AW3520" t="str">
            <v/>
          </cell>
          <cell r="AZ3520" t="str">
            <v/>
          </cell>
          <cell r="BA3520" t="str">
            <v/>
          </cell>
          <cell r="BB3520" t="str">
            <v/>
          </cell>
          <cell r="BC3520" t="str">
            <v/>
          </cell>
        </row>
        <row r="3521">
          <cell r="AM3521">
            <v>819544.12</v>
          </cell>
          <cell r="AQ3521">
            <v>3</v>
          </cell>
          <cell r="AT3521" t="str">
            <v>СМР</v>
          </cell>
          <cell r="AW3521">
            <v>40569</v>
          </cell>
          <cell r="AZ3521" t="str">
            <v>12.2010</v>
          </cell>
          <cell r="BA3521" t="str">
            <v>1.2011</v>
          </cell>
          <cell r="BB3521" t="str">
            <v>3.2011</v>
          </cell>
          <cell r="BC3521" t="str">
            <v>1.2011</v>
          </cell>
        </row>
        <row r="3522">
          <cell r="AM3522">
            <v>13916.81</v>
          </cell>
          <cell r="AQ3522">
            <v>3</v>
          </cell>
          <cell r="AT3522" t="str">
            <v>СМР</v>
          </cell>
          <cell r="AW3522">
            <v>40569</v>
          </cell>
          <cell r="AZ3522" t="str">
            <v>12.2010</v>
          </cell>
          <cell r="BA3522" t="str">
            <v>1.2011</v>
          </cell>
          <cell r="BB3522" t="str">
            <v>3.2011</v>
          </cell>
          <cell r="BC3522" t="str">
            <v>1.2011</v>
          </cell>
        </row>
        <row r="3523">
          <cell r="AM3523" t="str">
            <v/>
          </cell>
          <cell r="AQ3523" t="str">
            <v/>
          </cell>
          <cell r="AT3523" t="str">
            <v/>
          </cell>
          <cell r="AW3523" t="str">
            <v/>
          </cell>
          <cell r="AZ3523" t="str">
            <v/>
          </cell>
          <cell r="BA3523" t="str">
            <v/>
          </cell>
          <cell r="BB3523" t="str">
            <v/>
          </cell>
          <cell r="BC3523" t="str">
            <v/>
          </cell>
        </row>
        <row r="3524">
          <cell r="AM3524">
            <v>3042122.51</v>
          </cell>
          <cell r="AQ3524">
            <v>6</v>
          </cell>
          <cell r="AT3524" t="str">
            <v>СМР</v>
          </cell>
          <cell r="AW3524">
            <v>40633</v>
          </cell>
          <cell r="AZ3524" t="str">
            <v>3.2011</v>
          </cell>
          <cell r="BA3524" t="str">
            <v>3.2011</v>
          </cell>
          <cell r="BB3524" t="str">
            <v>4.2011</v>
          </cell>
          <cell r="BC3524" t="str">
            <v>1.2011</v>
          </cell>
        </row>
        <row r="3525">
          <cell r="AM3525">
            <v>243051.6</v>
          </cell>
          <cell r="AQ3525">
            <v>6</v>
          </cell>
          <cell r="AT3525" t="str">
            <v>СМР</v>
          </cell>
          <cell r="AW3525">
            <v>40592</v>
          </cell>
          <cell r="AZ3525" t="str">
            <v>2.2011</v>
          </cell>
          <cell r="BA3525" t="str">
            <v>2.2011</v>
          </cell>
          <cell r="BB3525" t="str">
            <v>1.1900</v>
          </cell>
          <cell r="BC3525" t="str">
            <v>1.2011</v>
          </cell>
        </row>
        <row r="3526">
          <cell r="AM3526">
            <v>1188141.47</v>
          </cell>
          <cell r="AQ3526">
            <v>6</v>
          </cell>
          <cell r="AT3526" t="str">
            <v>СМР</v>
          </cell>
          <cell r="AW3526">
            <v>40653</v>
          </cell>
          <cell r="AZ3526" t="str">
            <v>3.2011</v>
          </cell>
          <cell r="BA3526" t="str">
            <v>4.2011</v>
          </cell>
          <cell r="BB3526" t="str">
            <v>5.2011</v>
          </cell>
          <cell r="BC3526" t="str">
            <v>2.2011</v>
          </cell>
        </row>
        <row r="3527">
          <cell r="AM3527" t="str">
            <v/>
          </cell>
          <cell r="AQ3527">
            <v>4</v>
          </cell>
          <cell r="AT3527" t="str">
            <v/>
          </cell>
          <cell r="AW3527" t="str">
            <v/>
          </cell>
          <cell r="AZ3527" t="str">
            <v/>
          </cell>
          <cell r="BA3527" t="str">
            <v/>
          </cell>
          <cell r="BB3527" t="str">
            <v/>
          </cell>
          <cell r="BC3527" t="str">
            <v/>
          </cell>
        </row>
        <row r="3528">
          <cell r="AM3528" t="str">
            <v/>
          </cell>
          <cell r="AQ3528" t="str">
            <v/>
          </cell>
          <cell r="AT3528" t="str">
            <v/>
          </cell>
          <cell r="AW3528" t="str">
            <v/>
          </cell>
          <cell r="AZ3528" t="str">
            <v/>
          </cell>
          <cell r="BA3528" t="str">
            <v/>
          </cell>
          <cell r="BB3528" t="str">
            <v/>
          </cell>
          <cell r="BC3528" t="str">
            <v/>
          </cell>
        </row>
        <row r="3529">
          <cell r="AM3529">
            <v>194943.11</v>
          </cell>
          <cell r="AQ3529">
            <v>6</v>
          </cell>
          <cell r="AT3529" t="str">
            <v>СМР</v>
          </cell>
          <cell r="AW3529" t="str">
            <v/>
          </cell>
          <cell r="AZ3529" t="str">
            <v>6.2011</v>
          </cell>
          <cell r="BA3529" t="str">
            <v/>
          </cell>
          <cell r="BB3529" t="str">
            <v/>
          </cell>
          <cell r="BC3529" t="str">
            <v/>
          </cell>
        </row>
        <row r="3530">
          <cell r="AM3530" t="str">
            <v/>
          </cell>
          <cell r="AQ3530" t="str">
            <v/>
          </cell>
          <cell r="AT3530" t="str">
            <v/>
          </cell>
          <cell r="AW3530" t="str">
            <v/>
          </cell>
          <cell r="AZ3530" t="str">
            <v/>
          </cell>
          <cell r="BA3530" t="str">
            <v/>
          </cell>
          <cell r="BB3530" t="str">
            <v/>
          </cell>
          <cell r="BC3530" t="str">
            <v/>
          </cell>
        </row>
        <row r="3531">
          <cell r="AM3531" t="str">
            <v/>
          </cell>
          <cell r="AQ3531" t="str">
            <v/>
          </cell>
          <cell r="AT3531" t="str">
            <v/>
          </cell>
          <cell r="AW3531" t="str">
            <v/>
          </cell>
          <cell r="AZ3531" t="str">
            <v/>
          </cell>
          <cell r="BA3531" t="str">
            <v/>
          </cell>
          <cell r="BB3531" t="str">
            <v/>
          </cell>
          <cell r="BC3531" t="str">
            <v/>
          </cell>
        </row>
        <row r="3532">
          <cell r="AM3532" t="str">
            <v/>
          </cell>
          <cell r="AQ3532" t="str">
            <v/>
          </cell>
          <cell r="AT3532" t="str">
            <v/>
          </cell>
          <cell r="AW3532" t="str">
            <v/>
          </cell>
          <cell r="AZ3532" t="str">
            <v/>
          </cell>
          <cell r="BA3532" t="str">
            <v/>
          </cell>
          <cell r="BB3532" t="str">
            <v/>
          </cell>
          <cell r="BC3532" t="str">
            <v/>
          </cell>
        </row>
        <row r="3533">
          <cell r="AM3533" t="str">
            <v/>
          </cell>
          <cell r="AQ3533" t="str">
            <v/>
          </cell>
          <cell r="AT3533" t="str">
            <v/>
          </cell>
          <cell r="AW3533" t="str">
            <v/>
          </cell>
          <cell r="AZ3533" t="str">
            <v/>
          </cell>
          <cell r="BA3533" t="str">
            <v/>
          </cell>
          <cell r="BB3533" t="str">
            <v/>
          </cell>
          <cell r="BC3533" t="str">
            <v/>
          </cell>
        </row>
        <row r="3534">
          <cell r="AM3534" t="str">
            <v/>
          </cell>
          <cell r="AQ3534" t="str">
            <v/>
          </cell>
          <cell r="AT3534" t="str">
            <v/>
          </cell>
          <cell r="AW3534" t="str">
            <v/>
          </cell>
          <cell r="AZ3534" t="str">
            <v/>
          </cell>
          <cell r="BA3534" t="str">
            <v/>
          </cell>
          <cell r="BB3534" t="str">
            <v/>
          </cell>
          <cell r="BC3534" t="str">
            <v/>
          </cell>
        </row>
        <row r="3535">
          <cell r="AM3535" t="str">
            <v/>
          </cell>
          <cell r="AQ3535" t="str">
            <v/>
          </cell>
          <cell r="AT3535" t="str">
            <v/>
          </cell>
          <cell r="AW3535" t="str">
            <v/>
          </cell>
          <cell r="AZ3535" t="str">
            <v/>
          </cell>
          <cell r="BA3535" t="str">
            <v/>
          </cell>
          <cell r="BB3535" t="str">
            <v/>
          </cell>
          <cell r="BC3535" t="str">
            <v/>
          </cell>
        </row>
        <row r="3536">
          <cell r="AM3536" t="str">
            <v/>
          </cell>
          <cell r="AQ3536">
            <v>3</v>
          </cell>
          <cell r="AT3536" t="str">
            <v>СМР</v>
          </cell>
          <cell r="AW3536" t="str">
            <v/>
          </cell>
          <cell r="AZ3536" t="str">
            <v/>
          </cell>
          <cell r="BA3536" t="str">
            <v/>
          </cell>
          <cell r="BB3536" t="str">
            <v/>
          </cell>
          <cell r="BC3536" t="str">
            <v/>
          </cell>
        </row>
        <row r="3537">
          <cell r="AM3537" t="str">
            <v/>
          </cell>
          <cell r="AQ3537" t="str">
            <v/>
          </cell>
          <cell r="AT3537" t="str">
            <v/>
          </cell>
          <cell r="AW3537" t="str">
            <v/>
          </cell>
          <cell r="AZ3537" t="str">
            <v/>
          </cell>
          <cell r="BA3537" t="str">
            <v/>
          </cell>
          <cell r="BB3537" t="str">
            <v/>
          </cell>
          <cell r="BC3537" t="str">
            <v/>
          </cell>
        </row>
        <row r="3538">
          <cell r="AM3538" t="str">
            <v/>
          </cell>
          <cell r="AQ3538" t="str">
            <v/>
          </cell>
          <cell r="AT3538" t="str">
            <v/>
          </cell>
          <cell r="AW3538" t="str">
            <v/>
          </cell>
          <cell r="AZ3538" t="str">
            <v/>
          </cell>
          <cell r="BA3538" t="str">
            <v/>
          </cell>
          <cell r="BB3538" t="str">
            <v/>
          </cell>
          <cell r="BC3538" t="str">
            <v/>
          </cell>
        </row>
        <row r="3539">
          <cell r="AM3539">
            <v>24812.41</v>
          </cell>
          <cell r="AQ3539">
            <v>3</v>
          </cell>
          <cell r="AT3539" t="str">
            <v>СМР</v>
          </cell>
          <cell r="AW3539">
            <v>40540</v>
          </cell>
          <cell r="AZ3539" t="str">
            <v>12.2010</v>
          </cell>
          <cell r="BA3539" t="str">
            <v>12.2010</v>
          </cell>
          <cell r="BB3539" t="str">
            <v/>
          </cell>
          <cell r="BC3539" t="str">
            <v>4.2010</v>
          </cell>
        </row>
        <row r="3540">
          <cell r="AM3540">
            <v>1266088.98</v>
          </cell>
          <cell r="AQ3540">
            <v>3</v>
          </cell>
          <cell r="AT3540" t="str">
            <v>СМР</v>
          </cell>
          <cell r="AW3540">
            <v>40540</v>
          </cell>
          <cell r="AZ3540" t="str">
            <v>12.2010</v>
          </cell>
          <cell r="BA3540" t="str">
            <v>12.2010</v>
          </cell>
          <cell r="BB3540" t="str">
            <v/>
          </cell>
          <cell r="BC3540" t="str">
            <v>4.2010</v>
          </cell>
        </row>
        <row r="3541">
          <cell r="AM3541" t="str">
            <v/>
          </cell>
          <cell r="AQ3541" t="str">
            <v/>
          </cell>
          <cell r="AT3541" t="str">
            <v/>
          </cell>
          <cell r="AW3541" t="str">
            <v/>
          </cell>
          <cell r="AZ3541" t="str">
            <v/>
          </cell>
          <cell r="BA3541" t="str">
            <v/>
          </cell>
          <cell r="BB3541" t="str">
            <v/>
          </cell>
          <cell r="BC3541" t="str">
            <v/>
          </cell>
        </row>
        <row r="3542">
          <cell r="AM3542" t="str">
            <v/>
          </cell>
          <cell r="AQ3542" t="str">
            <v/>
          </cell>
          <cell r="AT3542" t="str">
            <v/>
          </cell>
          <cell r="AW3542" t="str">
            <v/>
          </cell>
          <cell r="AZ3542" t="str">
            <v/>
          </cell>
          <cell r="BA3542" t="str">
            <v/>
          </cell>
          <cell r="BB3542" t="str">
            <v/>
          </cell>
          <cell r="BC3542" t="str">
            <v/>
          </cell>
        </row>
        <row r="3543">
          <cell r="AM3543" t="str">
            <v/>
          </cell>
          <cell r="AQ3543" t="str">
            <v/>
          </cell>
          <cell r="AT3543" t="str">
            <v/>
          </cell>
          <cell r="AW3543" t="str">
            <v/>
          </cell>
          <cell r="AZ3543" t="str">
            <v/>
          </cell>
          <cell r="BA3543" t="str">
            <v/>
          </cell>
          <cell r="BB3543" t="str">
            <v/>
          </cell>
          <cell r="BC3543" t="str">
            <v/>
          </cell>
        </row>
        <row r="3544">
          <cell r="AM3544" t="str">
            <v/>
          </cell>
          <cell r="AQ3544" t="str">
            <v/>
          </cell>
          <cell r="AT3544" t="str">
            <v/>
          </cell>
          <cell r="AW3544" t="str">
            <v/>
          </cell>
          <cell r="AZ3544" t="str">
            <v/>
          </cell>
          <cell r="BA3544" t="str">
            <v/>
          </cell>
          <cell r="BB3544" t="str">
            <v/>
          </cell>
          <cell r="BC3544" t="str">
            <v/>
          </cell>
        </row>
        <row r="3545">
          <cell r="AM3545" t="str">
            <v/>
          </cell>
          <cell r="AQ3545" t="str">
            <v/>
          </cell>
          <cell r="AT3545" t="str">
            <v/>
          </cell>
          <cell r="AW3545" t="str">
            <v/>
          </cell>
          <cell r="AZ3545" t="str">
            <v/>
          </cell>
          <cell r="BA3545" t="str">
            <v/>
          </cell>
          <cell r="BB3545" t="str">
            <v/>
          </cell>
          <cell r="BC3545" t="str">
            <v/>
          </cell>
        </row>
        <row r="3546">
          <cell r="AM3546" t="str">
            <v/>
          </cell>
          <cell r="AQ3546" t="str">
            <v/>
          </cell>
          <cell r="AT3546" t="str">
            <v/>
          </cell>
          <cell r="AW3546" t="str">
            <v/>
          </cell>
          <cell r="AZ3546" t="str">
            <v/>
          </cell>
          <cell r="BA3546" t="str">
            <v/>
          </cell>
          <cell r="BB3546" t="str">
            <v/>
          </cell>
          <cell r="BC3546" t="str">
            <v/>
          </cell>
        </row>
        <row r="3547">
          <cell r="AM3547" t="str">
            <v/>
          </cell>
          <cell r="AQ3547" t="str">
            <v/>
          </cell>
          <cell r="AT3547" t="str">
            <v/>
          </cell>
          <cell r="AW3547" t="str">
            <v/>
          </cell>
          <cell r="AZ3547" t="str">
            <v/>
          </cell>
          <cell r="BA3547" t="str">
            <v/>
          </cell>
          <cell r="BB3547" t="str">
            <v/>
          </cell>
          <cell r="BC3547" t="str">
            <v/>
          </cell>
        </row>
        <row r="3548">
          <cell r="AM3548" t="str">
            <v/>
          </cell>
          <cell r="AQ3548" t="str">
            <v/>
          </cell>
          <cell r="AT3548" t="str">
            <v/>
          </cell>
          <cell r="AW3548" t="str">
            <v/>
          </cell>
          <cell r="AZ3548" t="str">
            <v/>
          </cell>
          <cell r="BA3548" t="str">
            <v/>
          </cell>
          <cell r="BB3548" t="str">
            <v/>
          </cell>
          <cell r="BC3548" t="str">
            <v/>
          </cell>
        </row>
        <row r="3549">
          <cell r="AM3549" t="str">
            <v/>
          </cell>
          <cell r="AQ3549" t="str">
            <v/>
          </cell>
          <cell r="AT3549" t="str">
            <v/>
          </cell>
          <cell r="AW3549" t="str">
            <v/>
          </cell>
          <cell r="AZ3549" t="str">
            <v/>
          </cell>
          <cell r="BA3549" t="str">
            <v/>
          </cell>
          <cell r="BB3549" t="str">
            <v/>
          </cell>
          <cell r="BC3549" t="str">
            <v/>
          </cell>
        </row>
        <row r="3550">
          <cell r="AQ3550" t="str">
            <v/>
          </cell>
          <cell r="AZ3550" t="str">
            <v/>
          </cell>
          <cell r="BA3550" t="str">
            <v/>
          </cell>
          <cell r="BB3550" t="str">
            <v/>
          </cell>
          <cell r="BC3550" t="str">
            <v/>
          </cell>
        </row>
        <row r="3551">
          <cell r="AM3551">
            <v>1090227.6000000001</v>
          </cell>
          <cell r="AQ3551" t="str">
            <v/>
          </cell>
          <cell r="AT3551" t="str">
            <v>Оборудование</v>
          </cell>
          <cell r="AW3551">
            <v>40543</v>
          </cell>
          <cell r="AZ3551" t="str">
            <v>12.2010</v>
          </cell>
          <cell r="BA3551" t="str">
            <v>12.2010</v>
          </cell>
          <cell r="BB3551" t="str">
            <v/>
          </cell>
          <cell r="BC3551" t="str">
            <v>4.2010</v>
          </cell>
        </row>
        <row r="3552">
          <cell r="AM3552" t="str">
            <v/>
          </cell>
          <cell r="AQ3552" t="str">
            <v/>
          </cell>
          <cell r="AT3552" t="str">
            <v/>
          </cell>
          <cell r="AW3552" t="str">
            <v/>
          </cell>
          <cell r="AZ3552" t="str">
            <v/>
          </cell>
          <cell r="BA3552" t="str">
            <v/>
          </cell>
          <cell r="BB3552" t="str">
            <v/>
          </cell>
          <cell r="BC3552" t="str">
            <v/>
          </cell>
        </row>
        <row r="3553">
          <cell r="AM3553">
            <v>375958</v>
          </cell>
          <cell r="AQ3553" t="str">
            <v/>
          </cell>
          <cell r="AT3553" t="str">
            <v>Оборудование</v>
          </cell>
          <cell r="AW3553">
            <v>40602</v>
          </cell>
          <cell r="AZ3553" t="str">
            <v>2.2011</v>
          </cell>
          <cell r="BA3553" t="str">
            <v>2.2011</v>
          </cell>
          <cell r="BB3553" t="str">
            <v>3.2011</v>
          </cell>
          <cell r="BC3553" t="str">
            <v>1.2011</v>
          </cell>
        </row>
        <row r="3554">
          <cell r="AM3554">
            <v>2756688</v>
          </cell>
          <cell r="AQ3554" t="str">
            <v/>
          </cell>
          <cell r="AT3554" t="str">
            <v>Оборудование</v>
          </cell>
          <cell r="AW3554">
            <v>40543</v>
          </cell>
          <cell r="AZ3554" t="str">
            <v>12.2010</v>
          </cell>
          <cell r="BA3554" t="str">
            <v>12.2010</v>
          </cell>
          <cell r="BB3554" t="str">
            <v/>
          </cell>
          <cell r="BC3554" t="str">
            <v>4.2010</v>
          </cell>
        </row>
        <row r="3555">
          <cell r="AM3555" t="str">
            <v/>
          </cell>
          <cell r="AQ3555" t="str">
            <v/>
          </cell>
          <cell r="AT3555" t="str">
            <v/>
          </cell>
          <cell r="AW3555" t="str">
            <v/>
          </cell>
          <cell r="AZ3555" t="str">
            <v/>
          </cell>
          <cell r="BA3555" t="str">
            <v/>
          </cell>
          <cell r="BB3555" t="str">
            <v/>
          </cell>
          <cell r="BC3555" t="str">
            <v/>
          </cell>
        </row>
        <row r="3556">
          <cell r="AM3556" t="str">
            <v/>
          </cell>
          <cell r="AQ3556" t="str">
            <v/>
          </cell>
          <cell r="AT3556" t="str">
            <v/>
          </cell>
          <cell r="AW3556" t="str">
            <v/>
          </cell>
          <cell r="AZ3556" t="str">
            <v/>
          </cell>
          <cell r="BA3556" t="str">
            <v/>
          </cell>
          <cell r="BB3556" t="str">
            <v/>
          </cell>
          <cell r="BC3556" t="str">
            <v/>
          </cell>
        </row>
        <row r="3557">
          <cell r="AM3557" t="str">
            <v/>
          </cell>
          <cell r="AQ3557" t="str">
            <v/>
          </cell>
          <cell r="AT3557" t="str">
            <v/>
          </cell>
          <cell r="AW3557" t="str">
            <v/>
          </cell>
          <cell r="AZ3557" t="str">
            <v/>
          </cell>
          <cell r="BA3557" t="str">
            <v/>
          </cell>
          <cell r="BB3557" t="str">
            <v/>
          </cell>
          <cell r="BC3557" t="str">
            <v/>
          </cell>
        </row>
        <row r="3558">
          <cell r="AM3558" t="str">
            <v/>
          </cell>
          <cell r="AQ3558" t="str">
            <v/>
          </cell>
          <cell r="AT3558" t="str">
            <v/>
          </cell>
          <cell r="AW3558" t="str">
            <v/>
          </cell>
          <cell r="AZ3558" t="str">
            <v/>
          </cell>
          <cell r="BA3558" t="str">
            <v/>
          </cell>
          <cell r="BB3558" t="str">
            <v/>
          </cell>
          <cell r="BC3558" t="str">
            <v/>
          </cell>
        </row>
        <row r="3559">
          <cell r="AM3559" t="str">
            <v/>
          </cell>
          <cell r="AQ3559" t="str">
            <v/>
          </cell>
          <cell r="AT3559" t="str">
            <v/>
          </cell>
          <cell r="AW3559" t="str">
            <v/>
          </cell>
          <cell r="AZ3559" t="str">
            <v/>
          </cell>
          <cell r="BA3559" t="str">
            <v/>
          </cell>
          <cell r="BB3559" t="str">
            <v/>
          </cell>
          <cell r="BC3559" t="str">
            <v/>
          </cell>
        </row>
        <row r="3560">
          <cell r="AM3560" t="str">
            <v/>
          </cell>
          <cell r="AQ3560" t="str">
            <v/>
          </cell>
          <cell r="AT3560" t="str">
            <v/>
          </cell>
          <cell r="AW3560" t="str">
            <v/>
          </cell>
          <cell r="AZ3560" t="str">
            <v/>
          </cell>
          <cell r="BA3560" t="str">
            <v/>
          </cell>
          <cell r="BB3560" t="str">
            <v/>
          </cell>
          <cell r="BC3560" t="str">
            <v/>
          </cell>
        </row>
        <row r="3561">
          <cell r="AM3561" t="str">
            <v/>
          </cell>
          <cell r="AQ3561" t="str">
            <v/>
          </cell>
          <cell r="AT3561" t="str">
            <v/>
          </cell>
          <cell r="AW3561" t="str">
            <v/>
          </cell>
          <cell r="AZ3561" t="str">
            <v/>
          </cell>
          <cell r="BA3561" t="str">
            <v/>
          </cell>
          <cell r="BB3561" t="str">
            <v/>
          </cell>
          <cell r="BC3561" t="str">
            <v/>
          </cell>
        </row>
        <row r="3562">
          <cell r="AM3562" t="str">
            <v/>
          </cell>
          <cell r="AQ3562" t="str">
            <v/>
          </cell>
          <cell r="AT3562" t="str">
            <v/>
          </cell>
          <cell r="AW3562" t="str">
            <v/>
          </cell>
          <cell r="AZ3562" t="str">
            <v/>
          </cell>
          <cell r="BA3562" t="str">
            <v/>
          </cell>
          <cell r="BB3562" t="str">
            <v/>
          </cell>
          <cell r="BC3562" t="str">
            <v/>
          </cell>
        </row>
        <row r="3563">
          <cell r="AM3563" t="str">
            <v/>
          </cell>
          <cell r="AQ3563" t="str">
            <v/>
          </cell>
          <cell r="AT3563" t="str">
            <v/>
          </cell>
          <cell r="AW3563" t="str">
            <v/>
          </cell>
          <cell r="AZ3563" t="str">
            <v/>
          </cell>
          <cell r="BA3563" t="str">
            <v/>
          </cell>
          <cell r="BB3563" t="str">
            <v/>
          </cell>
          <cell r="BC3563" t="str">
            <v/>
          </cell>
        </row>
        <row r="3564">
          <cell r="AM3564">
            <v>75872.710000000006</v>
          </cell>
          <cell r="AQ3564" t="str">
            <v/>
          </cell>
          <cell r="AT3564" t="str">
            <v>УУП</v>
          </cell>
          <cell r="AW3564">
            <v>40359</v>
          </cell>
          <cell r="AZ3564" t="str">
            <v>6.2010</v>
          </cell>
          <cell r="BA3564" t="str">
            <v>6.2010</v>
          </cell>
          <cell r="BB3564" t="str">
            <v/>
          </cell>
          <cell r="BC3564" t="str">
            <v>2.2010</v>
          </cell>
        </row>
        <row r="3565">
          <cell r="AM3565" t="str">
            <v/>
          </cell>
          <cell r="AQ3565" t="str">
            <v/>
          </cell>
          <cell r="AT3565" t="str">
            <v/>
          </cell>
          <cell r="AW3565" t="str">
            <v/>
          </cell>
          <cell r="AZ3565" t="str">
            <v/>
          </cell>
          <cell r="BA3565" t="str">
            <v/>
          </cell>
          <cell r="BB3565" t="str">
            <v/>
          </cell>
          <cell r="BC3565" t="str">
            <v/>
          </cell>
        </row>
        <row r="3566">
          <cell r="AM3566" t="str">
            <v/>
          </cell>
          <cell r="AQ3566" t="str">
            <v/>
          </cell>
          <cell r="AT3566" t="str">
            <v/>
          </cell>
          <cell r="AW3566" t="str">
            <v/>
          </cell>
          <cell r="AZ3566" t="str">
            <v/>
          </cell>
          <cell r="BA3566" t="str">
            <v/>
          </cell>
          <cell r="BB3566" t="str">
            <v/>
          </cell>
          <cell r="BC3566" t="str">
            <v/>
          </cell>
        </row>
        <row r="3567">
          <cell r="AM3567">
            <v>612218.48</v>
          </cell>
          <cell r="AQ3567">
            <v>3</v>
          </cell>
          <cell r="AT3567" t="str">
            <v>СМР</v>
          </cell>
          <cell r="AW3567">
            <v>40409</v>
          </cell>
          <cell r="AZ3567" t="str">
            <v>7.2010</v>
          </cell>
          <cell r="BA3567" t="str">
            <v>8.2010</v>
          </cell>
          <cell r="BB3567" t="str">
            <v/>
          </cell>
          <cell r="BC3567" t="str">
            <v>3.2010</v>
          </cell>
        </row>
        <row r="3568">
          <cell r="AM3568" t="str">
            <v/>
          </cell>
          <cell r="AQ3568" t="str">
            <v/>
          </cell>
          <cell r="AT3568" t="str">
            <v/>
          </cell>
          <cell r="AW3568" t="str">
            <v/>
          </cell>
          <cell r="AZ3568" t="str">
            <v/>
          </cell>
          <cell r="BA3568" t="str">
            <v/>
          </cell>
          <cell r="BB3568" t="str">
            <v/>
          </cell>
          <cell r="BC3568" t="str">
            <v/>
          </cell>
        </row>
        <row r="3569">
          <cell r="AM3569">
            <v>116107.97</v>
          </cell>
          <cell r="AQ3569">
            <v>3</v>
          </cell>
          <cell r="AT3569" t="str">
            <v>СМР</v>
          </cell>
          <cell r="AW3569">
            <v>40409</v>
          </cell>
          <cell r="AZ3569" t="str">
            <v>7.2010</v>
          </cell>
          <cell r="BA3569" t="str">
            <v>8.2010</v>
          </cell>
          <cell r="BB3569" t="str">
            <v/>
          </cell>
          <cell r="BC3569" t="str">
            <v>3.2010</v>
          </cell>
        </row>
        <row r="3570">
          <cell r="AM3570">
            <v>9534.3700000000008</v>
          </cell>
          <cell r="AQ3570">
            <v>3</v>
          </cell>
          <cell r="AT3570" t="str">
            <v>СМР</v>
          </cell>
          <cell r="AW3570">
            <v>40421</v>
          </cell>
          <cell r="AZ3570" t="str">
            <v>8.2010</v>
          </cell>
          <cell r="BA3570" t="str">
            <v>8.2010</v>
          </cell>
          <cell r="BB3570" t="str">
            <v/>
          </cell>
          <cell r="BC3570" t="str">
            <v>3.2010</v>
          </cell>
        </row>
        <row r="3571">
          <cell r="AM3571" t="str">
            <v/>
          </cell>
          <cell r="AQ3571" t="str">
            <v/>
          </cell>
          <cell r="AT3571" t="str">
            <v/>
          </cell>
          <cell r="AW3571" t="str">
            <v/>
          </cell>
          <cell r="AZ3571" t="str">
            <v/>
          </cell>
          <cell r="BA3571" t="str">
            <v/>
          </cell>
          <cell r="BB3571" t="str">
            <v/>
          </cell>
          <cell r="BC3571" t="str">
            <v/>
          </cell>
        </row>
        <row r="3572">
          <cell r="AM3572">
            <v>3810466</v>
          </cell>
          <cell r="AQ3572">
            <v>3</v>
          </cell>
          <cell r="AT3572" t="str">
            <v>СМР</v>
          </cell>
          <cell r="AW3572">
            <v>40409</v>
          </cell>
          <cell r="AZ3572" t="str">
            <v>7.2010</v>
          </cell>
          <cell r="BA3572" t="str">
            <v>8.2010</v>
          </cell>
          <cell r="BB3572" t="str">
            <v/>
          </cell>
          <cell r="BC3572" t="str">
            <v>3.2010</v>
          </cell>
        </row>
        <row r="3573">
          <cell r="AM3573">
            <v>5433213.1299999999</v>
          </cell>
          <cell r="AQ3573">
            <v>3</v>
          </cell>
          <cell r="AT3573" t="str">
            <v>СМР</v>
          </cell>
          <cell r="AW3573">
            <v>40421</v>
          </cell>
          <cell r="AZ3573" t="str">
            <v>8.2010</v>
          </cell>
          <cell r="BA3573" t="str">
            <v>8.2010</v>
          </cell>
          <cell r="BB3573" t="str">
            <v/>
          </cell>
          <cell r="BC3573" t="str">
            <v>3.2010</v>
          </cell>
        </row>
        <row r="3574">
          <cell r="AM3574">
            <v>515706.83</v>
          </cell>
          <cell r="AQ3574">
            <v>3</v>
          </cell>
          <cell r="AT3574" t="str">
            <v>СМР</v>
          </cell>
          <cell r="AW3574">
            <v>40495</v>
          </cell>
          <cell r="AZ3574" t="str">
            <v>10.2010</v>
          </cell>
          <cell r="BA3574" t="str">
            <v>11.2010</v>
          </cell>
          <cell r="BB3574" t="str">
            <v/>
          </cell>
          <cell r="BC3574" t="str">
            <v>4.2010</v>
          </cell>
        </row>
        <row r="3575">
          <cell r="AM3575" t="str">
            <v/>
          </cell>
          <cell r="AQ3575" t="str">
            <v/>
          </cell>
          <cell r="AT3575" t="str">
            <v/>
          </cell>
          <cell r="AW3575" t="str">
            <v/>
          </cell>
          <cell r="AZ3575" t="str">
            <v/>
          </cell>
          <cell r="BA3575" t="str">
            <v/>
          </cell>
          <cell r="BB3575" t="str">
            <v/>
          </cell>
          <cell r="BC3575" t="str">
            <v/>
          </cell>
        </row>
        <row r="3576">
          <cell r="AM3576">
            <v>1127662.17</v>
          </cell>
          <cell r="AQ3576">
            <v>3</v>
          </cell>
          <cell r="AT3576" t="str">
            <v>СМР</v>
          </cell>
          <cell r="AW3576">
            <v>40409</v>
          </cell>
          <cell r="AZ3576" t="str">
            <v>7.2010</v>
          </cell>
          <cell r="BA3576" t="str">
            <v>8.2010</v>
          </cell>
          <cell r="BB3576" t="str">
            <v/>
          </cell>
          <cell r="BC3576" t="str">
            <v>3.2010</v>
          </cell>
        </row>
        <row r="3577">
          <cell r="AM3577">
            <v>3270759.84</v>
          </cell>
          <cell r="AQ3577">
            <v>3</v>
          </cell>
          <cell r="AT3577" t="str">
            <v>СМР</v>
          </cell>
          <cell r="AW3577">
            <v>40421</v>
          </cell>
          <cell r="AZ3577" t="str">
            <v>8.2010</v>
          </cell>
          <cell r="BA3577" t="str">
            <v>8.2010</v>
          </cell>
          <cell r="BB3577" t="str">
            <v/>
          </cell>
          <cell r="BC3577" t="str">
            <v>3.2010</v>
          </cell>
        </row>
        <row r="3578">
          <cell r="AM3578">
            <v>779324.93</v>
          </cell>
          <cell r="AQ3578">
            <v>3</v>
          </cell>
          <cell r="AT3578" t="str">
            <v>СМР</v>
          </cell>
          <cell r="AW3578">
            <v>40535</v>
          </cell>
          <cell r="AZ3578" t="str">
            <v>12.2010</v>
          </cell>
          <cell r="BA3578" t="str">
            <v>12.2010</v>
          </cell>
          <cell r="BB3578" t="str">
            <v/>
          </cell>
          <cell r="BC3578" t="str">
            <v>4.2010</v>
          </cell>
        </row>
        <row r="3579">
          <cell r="AM3579">
            <v>159683.82</v>
          </cell>
          <cell r="AQ3579">
            <v>3</v>
          </cell>
          <cell r="AT3579" t="str">
            <v>СМР</v>
          </cell>
          <cell r="AW3579">
            <v>40535</v>
          </cell>
          <cell r="AZ3579" t="str">
            <v>12.2010</v>
          </cell>
          <cell r="BA3579" t="str">
            <v>12.2010</v>
          </cell>
          <cell r="BB3579" t="str">
            <v/>
          </cell>
          <cell r="BC3579" t="str">
            <v>4.2010</v>
          </cell>
        </row>
        <row r="3580">
          <cell r="AM3580">
            <v>132014.01</v>
          </cell>
          <cell r="AQ3580">
            <v>3</v>
          </cell>
          <cell r="AT3580" t="str">
            <v>СМР</v>
          </cell>
          <cell r="AW3580">
            <v>40576</v>
          </cell>
          <cell r="AZ3580" t="str">
            <v>1.2011</v>
          </cell>
          <cell r="BA3580" t="str">
            <v>2.2011</v>
          </cell>
          <cell r="BB3580" t="str">
            <v>2.2011</v>
          </cell>
          <cell r="BC3580" t="str">
            <v>1.2011</v>
          </cell>
        </row>
        <row r="3581">
          <cell r="AM3581">
            <v>4319.05</v>
          </cell>
          <cell r="AQ3581">
            <v>3</v>
          </cell>
          <cell r="AT3581" t="str">
            <v>СМР</v>
          </cell>
          <cell r="AW3581">
            <v>40535</v>
          </cell>
          <cell r="AZ3581" t="str">
            <v>12.2010</v>
          </cell>
          <cell r="BA3581" t="str">
            <v>12.2010</v>
          </cell>
          <cell r="BB3581" t="str">
            <v/>
          </cell>
          <cell r="BC3581" t="str">
            <v>4.2010</v>
          </cell>
        </row>
        <row r="3582">
          <cell r="AM3582">
            <v>143138.38</v>
          </cell>
          <cell r="AQ3582">
            <v>3</v>
          </cell>
          <cell r="AT3582" t="str">
            <v>СМР</v>
          </cell>
          <cell r="AW3582">
            <v>40540</v>
          </cell>
          <cell r="AZ3582" t="str">
            <v>12.2010</v>
          </cell>
          <cell r="BA3582" t="str">
            <v>12.2010</v>
          </cell>
          <cell r="BB3582" t="str">
            <v/>
          </cell>
          <cell r="BC3582" t="str">
            <v>4.2010</v>
          </cell>
        </row>
        <row r="3583">
          <cell r="AM3583">
            <v>38916.32</v>
          </cell>
          <cell r="AQ3583">
            <v>3</v>
          </cell>
          <cell r="AT3583" t="str">
            <v>СМР</v>
          </cell>
          <cell r="AW3583">
            <v>40495</v>
          </cell>
          <cell r="AZ3583" t="str">
            <v>10.2010</v>
          </cell>
          <cell r="BA3583" t="str">
            <v>11.2010</v>
          </cell>
          <cell r="BB3583" t="str">
            <v/>
          </cell>
          <cell r="BC3583" t="str">
            <v>4.2010</v>
          </cell>
        </row>
        <row r="3584">
          <cell r="AM3584" t="str">
            <v/>
          </cell>
          <cell r="AQ3584" t="str">
            <v/>
          </cell>
          <cell r="AT3584" t="str">
            <v/>
          </cell>
          <cell r="AW3584" t="str">
            <v/>
          </cell>
          <cell r="AZ3584" t="str">
            <v/>
          </cell>
          <cell r="BA3584" t="str">
            <v/>
          </cell>
          <cell r="BB3584" t="str">
            <v/>
          </cell>
          <cell r="BC3584" t="str">
            <v/>
          </cell>
        </row>
        <row r="3585">
          <cell r="AM3585" t="str">
            <v/>
          </cell>
          <cell r="AQ3585" t="str">
            <v/>
          </cell>
          <cell r="AT3585" t="str">
            <v/>
          </cell>
          <cell r="AW3585" t="str">
            <v/>
          </cell>
          <cell r="AZ3585" t="str">
            <v/>
          </cell>
          <cell r="BA3585" t="str">
            <v/>
          </cell>
          <cell r="BB3585" t="str">
            <v/>
          </cell>
          <cell r="BC3585" t="str">
            <v/>
          </cell>
        </row>
        <row r="3586">
          <cell r="AM3586" t="str">
            <v/>
          </cell>
          <cell r="AQ3586" t="str">
            <v/>
          </cell>
          <cell r="AT3586" t="str">
            <v/>
          </cell>
          <cell r="AW3586" t="str">
            <v/>
          </cell>
          <cell r="AZ3586" t="str">
            <v/>
          </cell>
          <cell r="BA3586" t="str">
            <v/>
          </cell>
          <cell r="BB3586" t="str">
            <v/>
          </cell>
          <cell r="BC3586" t="str">
            <v/>
          </cell>
        </row>
        <row r="3587">
          <cell r="AM3587" t="str">
            <v/>
          </cell>
          <cell r="AQ3587" t="str">
            <v/>
          </cell>
          <cell r="AT3587" t="str">
            <v/>
          </cell>
          <cell r="AW3587" t="str">
            <v/>
          </cell>
          <cell r="AZ3587" t="str">
            <v/>
          </cell>
          <cell r="BA3587" t="str">
            <v/>
          </cell>
          <cell r="BB3587" t="str">
            <v/>
          </cell>
          <cell r="BC3587" t="str">
            <v/>
          </cell>
        </row>
        <row r="3588">
          <cell r="AM3588" t="str">
            <v/>
          </cell>
          <cell r="AQ3588" t="str">
            <v/>
          </cell>
          <cell r="AT3588" t="str">
            <v/>
          </cell>
          <cell r="AW3588" t="str">
            <v/>
          </cell>
          <cell r="AZ3588" t="str">
            <v/>
          </cell>
          <cell r="BA3588" t="str">
            <v/>
          </cell>
          <cell r="BB3588" t="str">
            <v/>
          </cell>
          <cell r="BC3588" t="str">
            <v/>
          </cell>
        </row>
        <row r="3589">
          <cell r="AM3589" t="str">
            <v/>
          </cell>
          <cell r="AQ3589" t="str">
            <v/>
          </cell>
          <cell r="AT3589" t="str">
            <v/>
          </cell>
          <cell r="AW3589" t="str">
            <v/>
          </cell>
          <cell r="AZ3589" t="str">
            <v/>
          </cell>
          <cell r="BA3589" t="str">
            <v/>
          </cell>
          <cell r="BB3589" t="str">
            <v/>
          </cell>
          <cell r="BC3589" t="str">
            <v/>
          </cell>
        </row>
        <row r="3590">
          <cell r="AM3590" t="str">
            <v/>
          </cell>
          <cell r="AQ3590" t="str">
            <v/>
          </cell>
          <cell r="AT3590" t="str">
            <v/>
          </cell>
          <cell r="AW3590" t="str">
            <v/>
          </cell>
          <cell r="AZ3590" t="str">
            <v/>
          </cell>
          <cell r="BA3590" t="str">
            <v/>
          </cell>
          <cell r="BB3590" t="str">
            <v/>
          </cell>
          <cell r="BC3590" t="str">
            <v/>
          </cell>
        </row>
        <row r="3591">
          <cell r="AM3591" t="str">
            <v/>
          </cell>
          <cell r="AQ3591" t="str">
            <v/>
          </cell>
          <cell r="AT3591" t="str">
            <v/>
          </cell>
          <cell r="AW3591" t="str">
            <v/>
          </cell>
          <cell r="AZ3591" t="str">
            <v/>
          </cell>
          <cell r="BA3591" t="str">
            <v/>
          </cell>
          <cell r="BB3591" t="str">
            <v/>
          </cell>
          <cell r="BC3591" t="str">
            <v/>
          </cell>
        </row>
        <row r="3592">
          <cell r="AM3592" t="str">
            <v/>
          </cell>
          <cell r="AQ3592">
            <v>6</v>
          </cell>
          <cell r="AT3592" t="str">
            <v/>
          </cell>
          <cell r="AW3592" t="str">
            <v/>
          </cell>
          <cell r="AZ3592" t="str">
            <v/>
          </cell>
          <cell r="BA3592" t="str">
            <v/>
          </cell>
          <cell r="BB3592" t="str">
            <v/>
          </cell>
          <cell r="BC3592" t="str">
            <v/>
          </cell>
        </row>
        <row r="3593">
          <cell r="AM3593" t="str">
            <v/>
          </cell>
          <cell r="AQ3593" t="str">
            <v/>
          </cell>
          <cell r="AT3593" t="str">
            <v/>
          </cell>
          <cell r="AW3593" t="str">
            <v/>
          </cell>
          <cell r="AZ3593" t="str">
            <v/>
          </cell>
          <cell r="BA3593" t="str">
            <v/>
          </cell>
          <cell r="BB3593" t="str">
            <v/>
          </cell>
          <cell r="BC3593" t="str">
            <v/>
          </cell>
        </row>
        <row r="3594">
          <cell r="AM3594">
            <v>2530000</v>
          </cell>
          <cell r="AQ3594" t="str">
            <v/>
          </cell>
          <cell r="AT3594" t="str">
            <v>Оборудование</v>
          </cell>
          <cell r="AW3594">
            <v>40479</v>
          </cell>
          <cell r="AZ3594" t="str">
            <v>10.2010</v>
          </cell>
          <cell r="BA3594" t="str">
            <v>10.2010</v>
          </cell>
          <cell r="BB3594" t="str">
            <v/>
          </cell>
          <cell r="BC3594" t="str">
            <v>4.2010</v>
          </cell>
        </row>
        <row r="3595">
          <cell r="AM3595" t="str">
            <v/>
          </cell>
          <cell r="AQ3595" t="str">
            <v/>
          </cell>
          <cell r="AT3595" t="str">
            <v/>
          </cell>
          <cell r="AW3595" t="str">
            <v/>
          </cell>
          <cell r="AZ3595" t="str">
            <v/>
          </cell>
          <cell r="BA3595" t="str">
            <v/>
          </cell>
          <cell r="BB3595" t="str">
            <v/>
          </cell>
          <cell r="BC3595" t="str">
            <v/>
          </cell>
        </row>
        <row r="3596">
          <cell r="AM3596" t="str">
            <v/>
          </cell>
          <cell r="AQ3596" t="str">
            <v/>
          </cell>
          <cell r="AT3596" t="str">
            <v/>
          </cell>
          <cell r="AW3596" t="str">
            <v/>
          </cell>
          <cell r="AZ3596" t="str">
            <v/>
          </cell>
          <cell r="BA3596" t="str">
            <v/>
          </cell>
          <cell r="BB3596" t="str">
            <v/>
          </cell>
          <cell r="BC3596" t="str">
            <v/>
          </cell>
        </row>
        <row r="3597">
          <cell r="AM3597" t="str">
            <v/>
          </cell>
          <cell r="AQ3597" t="str">
            <v/>
          </cell>
          <cell r="AT3597" t="str">
            <v/>
          </cell>
          <cell r="AW3597" t="str">
            <v/>
          </cell>
          <cell r="AZ3597" t="str">
            <v/>
          </cell>
          <cell r="BA3597" t="str">
            <v/>
          </cell>
          <cell r="BB3597" t="str">
            <v/>
          </cell>
          <cell r="BC3597" t="str">
            <v/>
          </cell>
        </row>
        <row r="3598">
          <cell r="AM3598" t="str">
            <v/>
          </cell>
          <cell r="AQ3598" t="str">
            <v/>
          </cell>
          <cell r="AT3598" t="str">
            <v/>
          </cell>
          <cell r="AW3598" t="str">
            <v/>
          </cell>
          <cell r="AZ3598" t="str">
            <v/>
          </cell>
          <cell r="BA3598" t="str">
            <v/>
          </cell>
          <cell r="BB3598" t="str">
            <v/>
          </cell>
          <cell r="BC3598" t="str">
            <v/>
          </cell>
        </row>
        <row r="3599">
          <cell r="AM3599" t="str">
            <v/>
          </cell>
          <cell r="AQ3599" t="str">
            <v/>
          </cell>
          <cell r="AT3599" t="str">
            <v/>
          </cell>
          <cell r="AW3599" t="str">
            <v/>
          </cell>
          <cell r="AZ3599" t="str">
            <v/>
          </cell>
          <cell r="BA3599" t="str">
            <v/>
          </cell>
          <cell r="BB3599" t="str">
            <v/>
          </cell>
          <cell r="BC3599" t="str">
            <v/>
          </cell>
        </row>
        <row r="3600">
          <cell r="AM3600">
            <v>1814653.81</v>
          </cell>
          <cell r="AQ3600" t="str">
            <v/>
          </cell>
          <cell r="AT3600" t="str">
            <v>УУП</v>
          </cell>
          <cell r="AW3600">
            <v>40390</v>
          </cell>
          <cell r="AZ3600" t="str">
            <v>7.2010</v>
          </cell>
          <cell r="BA3600" t="str">
            <v>7.2010</v>
          </cell>
          <cell r="BB3600" t="str">
            <v/>
          </cell>
          <cell r="BC3600" t="str">
            <v>3.2010</v>
          </cell>
        </row>
        <row r="3601">
          <cell r="AM3601" t="str">
            <v/>
          </cell>
          <cell r="AQ3601" t="str">
            <v/>
          </cell>
          <cell r="AT3601" t="str">
            <v/>
          </cell>
          <cell r="AW3601" t="str">
            <v/>
          </cell>
          <cell r="AZ3601" t="str">
            <v/>
          </cell>
          <cell r="BA3601" t="str">
            <v/>
          </cell>
          <cell r="BB3601" t="str">
            <v/>
          </cell>
          <cell r="BC3601" t="str">
            <v/>
          </cell>
        </row>
        <row r="3602">
          <cell r="AM3602" t="str">
            <v/>
          </cell>
          <cell r="AQ3602" t="str">
            <v/>
          </cell>
          <cell r="AT3602" t="str">
            <v/>
          </cell>
          <cell r="AW3602" t="str">
            <v/>
          </cell>
          <cell r="AZ3602" t="str">
            <v/>
          </cell>
          <cell r="BA3602" t="str">
            <v/>
          </cell>
          <cell r="BB3602" t="str">
            <v/>
          </cell>
          <cell r="BC3602" t="str">
            <v/>
          </cell>
        </row>
        <row r="3603">
          <cell r="AM3603" t="str">
            <v/>
          </cell>
          <cell r="AQ3603" t="str">
            <v/>
          </cell>
          <cell r="AT3603" t="str">
            <v/>
          </cell>
          <cell r="AW3603" t="str">
            <v/>
          </cell>
          <cell r="AZ3603" t="str">
            <v/>
          </cell>
          <cell r="BA3603" t="str">
            <v/>
          </cell>
          <cell r="BB3603" t="str">
            <v/>
          </cell>
          <cell r="BC3603" t="str">
            <v/>
          </cell>
        </row>
        <row r="3604">
          <cell r="AM3604" t="str">
            <v/>
          </cell>
          <cell r="AQ3604" t="str">
            <v/>
          </cell>
          <cell r="AT3604" t="str">
            <v/>
          </cell>
          <cell r="AW3604" t="str">
            <v/>
          </cell>
          <cell r="AZ3604" t="str">
            <v/>
          </cell>
          <cell r="BA3604" t="str">
            <v/>
          </cell>
          <cell r="BB3604" t="str">
            <v/>
          </cell>
          <cell r="BC3604" t="str">
            <v/>
          </cell>
        </row>
        <row r="3605">
          <cell r="AM3605" t="str">
            <v/>
          </cell>
          <cell r="AQ3605" t="str">
            <v/>
          </cell>
          <cell r="AT3605" t="str">
            <v/>
          </cell>
          <cell r="AW3605" t="str">
            <v/>
          </cell>
          <cell r="AZ3605" t="str">
            <v/>
          </cell>
          <cell r="BA3605" t="str">
            <v/>
          </cell>
          <cell r="BB3605" t="str">
            <v/>
          </cell>
          <cell r="BC3605" t="str">
            <v/>
          </cell>
        </row>
        <row r="3606">
          <cell r="AM3606" t="str">
            <v/>
          </cell>
          <cell r="AQ3606" t="str">
            <v/>
          </cell>
          <cell r="AT3606" t="str">
            <v/>
          </cell>
          <cell r="AW3606" t="str">
            <v/>
          </cell>
          <cell r="AZ3606" t="str">
            <v/>
          </cell>
          <cell r="BA3606" t="str">
            <v/>
          </cell>
          <cell r="BB3606" t="str">
            <v/>
          </cell>
          <cell r="BC3606" t="str">
            <v/>
          </cell>
        </row>
        <row r="3607">
          <cell r="AM3607" t="str">
            <v/>
          </cell>
          <cell r="AQ3607" t="str">
            <v/>
          </cell>
          <cell r="AT3607" t="str">
            <v/>
          </cell>
          <cell r="AW3607" t="str">
            <v/>
          </cell>
          <cell r="AZ3607" t="str">
            <v/>
          </cell>
          <cell r="BA3607" t="str">
            <v/>
          </cell>
          <cell r="BB3607" t="str">
            <v/>
          </cell>
          <cell r="BC3607" t="str">
            <v/>
          </cell>
        </row>
        <row r="3608">
          <cell r="AM3608" t="str">
            <v/>
          </cell>
          <cell r="AQ3608" t="str">
            <v/>
          </cell>
          <cell r="AT3608" t="str">
            <v/>
          </cell>
          <cell r="AW3608" t="str">
            <v/>
          </cell>
          <cell r="AZ3608" t="str">
            <v/>
          </cell>
          <cell r="BA3608" t="str">
            <v/>
          </cell>
          <cell r="BB3608" t="str">
            <v/>
          </cell>
          <cell r="BC3608" t="str">
            <v/>
          </cell>
        </row>
        <row r="3609">
          <cell r="AM3609" t="str">
            <v/>
          </cell>
          <cell r="AQ3609" t="str">
            <v/>
          </cell>
          <cell r="AT3609" t="str">
            <v/>
          </cell>
          <cell r="AW3609" t="str">
            <v/>
          </cell>
          <cell r="AZ3609" t="str">
            <v/>
          </cell>
          <cell r="BA3609" t="str">
            <v/>
          </cell>
          <cell r="BB3609" t="str">
            <v/>
          </cell>
          <cell r="BC3609" t="str">
            <v/>
          </cell>
        </row>
        <row r="3610">
          <cell r="AM3610" t="str">
            <v/>
          </cell>
          <cell r="AQ3610" t="str">
            <v/>
          </cell>
          <cell r="AT3610" t="str">
            <v/>
          </cell>
          <cell r="AW3610" t="str">
            <v/>
          </cell>
          <cell r="AZ3610" t="str">
            <v/>
          </cell>
          <cell r="BA3610" t="str">
            <v/>
          </cell>
          <cell r="BB3610" t="str">
            <v/>
          </cell>
          <cell r="BC3610" t="str">
            <v/>
          </cell>
        </row>
        <row r="3611">
          <cell r="AM3611" t="str">
            <v/>
          </cell>
          <cell r="AQ3611" t="str">
            <v/>
          </cell>
          <cell r="AT3611" t="str">
            <v/>
          </cell>
          <cell r="AW3611" t="str">
            <v/>
          </cell>
          <cell r="AZ3611" t="str">
            <v/>
          </cell>
          <cell r="BA3611" t="str">
            <v/>
          </cell>
          <cell r="BB3611" t="str">
            <v/>
          </cell>
          <cell r="BC3611" t="str">
            <v/>
          </cell>
        </row>
        <row r="3612">
          <cell r="AM3612" t="str">
            <v/>
          </cell>
          <cell r="AQ3612" t="str">
            <v/>
          </cell>
          <cell r="AT3612" t="str">
            <v/>
          </cell>
          <cell r="AW3612" t="str">
            <v/>
          </cell>
          <cell r="AZ3612" t="str">
            <v/>
          </cell>
          <cell r="BA3612" t="str">
            <v/>
          </cell>
          <cell r="BB3612" t="str">
            <v/>
          </cell>
          <cell r="BC3612" t="str">
            <v/>
          </cell>
        </row>
        <row r="3613">
          <cell r="AM3613" t="str">
            <v/>
          </cell>
          <cell r="AQ3613" t="str">
            <v/>
          </cell>
          <cell r="AT3613" t="str">
            <v/>
          </cell>
          <cell r="AW3613" t="str">
            <v/>
          </cell>
          <cell r="AZ3613" t="str">
            <v/>
          </cell>
          <cell r="BA3613" t="str">
            <v/>
          </cell>
          <cell r="BB3613" t="str">
            <v/>
          </cell>
          <cell r="BC3613" t="str">
            <v/>
          </cell>
        </row>
        <row r="3614">
          <cell r="AM3614" t="str">
            <v/>
          </cell>
          <cell r="AQ3614" t="str">
            <v/>
          </cell>
          <cell r="AT3614" t="str">
            <v/>
          </cell>
          <cell r="AW3614" t="str">
            <v/>
          </cell>
          <cell r="AZ3614" t="str">
            <v/>
          </cell>
          <cell r="BA3614" t="str">
            <v/>
          </cell>
          <cell r="BB3614" t="str">
            <v/>
          </cell>
          <cell r="BC3614" t="str">
            <v/>
          </cell>
        </row>
        <row r="3615">
          <cell r="AM3615" t="str">
            <v/>
          </cell>
          <cell r="AQ3615" t="str">
            <v/>
          </cell>
          <cell r="AT3615" t="str">
            <v/>
          </cell>
          <cell r="AW3615" t="str">
            <v/>
          </cell>
          <cell r="AZ3615" t="str">
            <v/>
          </cell>
          <cell r="BA3615" t="str">
            <v/>
          </cell>
          <cell r="BB3615" t="str">
            <v/>
          </cell>
          <cell r="BC3615" t="str">
            <v/>
          </cell>
        </row>
        <row r="3616">
          <cell r="AM3616" t="str">
            <v/>
          </cell>
          <cell r="AQ3616" t="str">
            <v/>
          </cell>
          <cell r="AT3616" t="str">
            <v/>
          </cell>
          <cell r="AW3616" t="str">
            <v/>
          </cell>
          <cell r="AZ3616" t="str">
            <v/>
          </cell>
          <cell r="BA3616" t="str">
            <v/>
          </cell>
          <cell r="BB3616" t="str">
            <v/>
          </cell>
          <cell r="BC3616" t="str">
            <v/>
          </cell>
        </row>
        <row r="3617">
          <cell r="AM3617" t="str">
            <v/>
          </cell>
          <cell r="AQ3617" t="str">
            <v/>
          </cell>
          <cell r="AT3617" t="str">
            <v/>
          </cell>
          <cell r="AW3617" t="str">
            <v/>
          </cell>
          <cell r="AZ3617" t="str">
            <v/>
          </cell>
          <cell r="BA3617" t="str">
            <v/>
          </cell>
          <cell r="BB3617" t="str">
            <v/>
          </cell>
          <cell r="BC3617" t="str">
            <v/>
          </cell>
        </row>
        <row r="3618">
          <cell r="AM3618" t="str">
            <v/>
          </cell>
          <cell r="AQ3618" t="str">
            <v/>
          </cell>
          <cell r="AT3618" t="str">
            <v/>
          </cell>
          <cell r="AW3618" t="str">
            <v/>
          </cell>
          <cell r="AZ3618" t="str">
            <v/>
          </cell>
          <cell r="BA3618" t="str">
            <v/>
          </cell>
          <cell r="BB3618" t="str">
            <v/>
          </cell>
          <cell r="BC3618" t="str">
            <v/>
          </cell>
        </row>
        <row r="3619">
          <cell r="AM3619" t="str">
            <v/>
          </cell>
          <cell r="AQ3619" t="str">
            <v/>
          </cell>
          <cell r="AT3619" t="str">
            <v/>
          </cell>
          <cell r="AW3619" t="str">
            <v/>
          </cell>
          <cell r="AZ3619" t="str">
            <v/>
          </cell>
          <cell r="BA3619" t="str">
            <v/>
          </cell>
          <cell r="BB3619" t="str">
            <v/>
          </cell>
          <cell r="BC3619" t="str">
            <v/>
          </cell>
        </row>
        <row r="3620">
          <cell r="AM3620" t="str">
            <v/>
          </cell>
          <cell r="AQ3620" t="str">
            <v/>
          </cell>
          <cell r="AT3620" t="str">
            <v/>
          </cell>
          <cell r="AW3620" t="str">
            <v/>
          </cell>
          <cell r="AZ3620" t="str">
            <v/>
          </cell>
          <cell r="BA3620" t="str">
            <v/>
          </cell>
          <cell r="BB3620" t="str">
            <v/>
          </cell>
          <cell r="BC3620" t="str">
            <v/>
          </cell>
        </row>
        <row r="3621">
          <cell r="AM3621" t="str">
            <v/>
          </cell>
          <cell r="AQ3621" t="str">
            <v/>
          </cell>
          <cell r="AT3621" t="str">
            <v/>
          </cell>
          <cell r="AW3621" t="str">
            <v/>
          </cell>
          <cell r="AZ3621" t="str">
            <v/>
          </cell>
          <cell r="BA3621" t="str">
            <v/>
          </cell>
          <cell r="BB3621" t="str">
            <v/>
          </cell>
          <cell r="BC3621" t="str">
            <v/>
          </cell>
        </row>
        <row r="3622">
          <cell r="AM3622" t="str">
            <v/>
          </cell>
          <cell r="AQ3622" t="str">
            <v/>
          </cell>
          <cell r="AT3622" t="str">
            <v/>
          </cell>
          <cell r="AW3622" t="str">
            <v/>
          </cell>
          <cell r="AZ3622" t="str">
            <v/>
          </cell>
          <cell r="BA3622" t="str">
            <v/>
          </cell>
          <cell r="BB3622" t="str">
            <v/>
          </cell>
          <cell r="BC3622" t="str">
            <v/>
          </cell>
        </row>
        <row r="3623">
          <cell r="AM3623" t="str">
            <v/>
          </cell>
          <cell r="AQ3623" t="str">
            <v/>
          </cell>
          <cell r="AT3623" t="str">
            <v/>
          </cell>
          <cell r="AW3623" t="str">
            <v/>
          </cell>
          <cell r="AZ3623" t="str">
            <v/>
          </cell>
          <cell r="BA3623" t="str">
            <v/>
          </cell>
          <cell r="BB3623" t="str">
            <v/>
          </cell>
          <cell r="BC3623" t="str">
            <v/>
          </cell>
        </row>
        <row r="3624">
          <cell r="AM3624" t="str">
            <v/>
          </cell>
          <cell r="AQ3624" t="str">
            <v/>
          </cell>
          <cell r="AT3624" t="str">
            <v/>
          </cell>
          <cell r="AW3624" t="str">
            <v/>
          </cell>
          <cell r="AZ3624" t="str">
            <v/>
          </cell>
          <cell r="BA3624" t="str">
            <v/>
          </cell>
          <cell r="BB3624" t="str">
            <v/>
          </cell>
          <cell r="BC3624" t="str">
            <v/>
          </cell>
        </row>
        <row r="3625">
          <cell r="AM3625" t="str">
            <v/>
          </cell>
          <cell r="AQ3625" t="str">
            <v/>
          </cell>
          <cell r="AT3625" t="str">
            <v/>
          </cell>
          <cell r="AW3625" t="str">
            <v/>
          </cell>
          <cell r="AZ3625" t="str">
            <v/>
          </cell>
          <cell r="BA3625" t="str">
            <v/>
          </cell>
          <cell r="BB3625" t="str">
            <v/>
          </cell>
          <cell r="BC3625" t="str">
            <v/>
          </cell>
        </row>
        <row r="3626">
          <cell r="AM3626" t="str">
            <v/>
          </cell>
          <cell r="AQ3626" t="str">
            <v/>
          </cell>
          <cell r="AT3626" t="str">
            <v/>
          </cell>
          <cell r="AW3626" t="str">
            <v/>
          </cell>
          <cell r="AZ3626" t="str">
            <v/>
          </cell>
          <cell r="BA3626" t="str">
            <v/>
          </cell>
          <cell r="BB3626" t="str">
            <v/>
          </cell>
          <cell r="BC3626" t="str">
            <v/>
          </cell>
        </row>
        <row r="3627">
          <cell r="AM3627" t="str">
            <v/>
          </cell>
          <cell r="AQ3627" t="str">
            <v/>
          </cell>
          <cell r="AT3627" t="str">
            <v/>
          </cell>
          <cell r="AW3627" t="str">
            <v/>
          </cell>
          <cell r="AZ3627" t="str">
            <v/>
          </cell>
          <cell r="BA3627" t="str">
            <v/>
          </cell>
          <cell r="BB3627" t="str">
            <v/>
          </cell>
          <cell r="BC3627" t="str">
            <v/>
          </cell>
        </row>
        <row r="3628">
          <cell r="AM3628" t="str">
            <v/>
          </cell>
          <cell r="AQ3628" t="str">
            <v/>
          </cell>
          <cell r="AT3628" t="str">
            <v/>
          </cell>
          <cell r="AW3628" t="str">
            <v/>
          </cell>
          <cell r="AZ3628" t="str">
            <v/>
          </cell>
          <cell r="BA3628" t="str">
            <v/>
          </cell>
          <cell r="BB3628" t="str">
            <v/>
          </cell>
          <cell r="BC3628" t="str">
            <v/>
          </cell>
        </row>
        <row r="3629">
          <cell r="AM3629" t="str">
            <v/>
          </cell>
          <cell r="AQ3629" t="str">
            <v/>
          </cell>
          <cell r="AT3629" t="str">
            <v/>
          </cell>
          <cell r="AW3629" t="str">
            <v/>
          </cell>
          <cell r="AZ3629" t="str">
            <v/>
          </cell>
          <cell r="BA3629" t="str">
            <v/>
          </cell>
          <cell r="BB3629" t="str">
            <v/>
          </cell>
          <cell r="BC3629" t="str">
            <v/>
          </cell>
        </row>
        <row r="3630">
          <cell r="AM3630" t="str">
            <v/>
          </cell>
          <cell r="AQ3630" t="str">
            <v/>
          </cell>
          <cell r="AT3630" t="str">
            <v/>
          </cell>
          <cell r="AW3630" t="str">
            <v/>
          </cell>
          <cell r="AZ3630" t="str">
            <v/>
          </cell>
          <cell r="BA3630" t="str">
            <v/>
          </cell>
          <cell r="BB3630" t="str">
            <v/>
          </cell>
          <cell r="BC3630" t="str">
            <v/>
          </cell>
        </row>
        <row r="3631">
          <cell r="AM3631">
            <v>173733.64</v>
          </cell>
          <cell r="AQ3631">
            <v>3</v>
          </cell>
          <cell r="AT3631" t="str">
            <v>СМР</v>
          </cell>
          <cell r="AW3631">
            <v>40359</v>
          </cell>
          <cell r="AZ3631" t="str">
            <v>6.2010</v>
          </cell>
          <cell r="BA3631" t="str">
            <v>6.2010</v>
          </cell>
          <cell r="BB3631" t="str">
            <v/>
          </cell>
          <cell r="BC3631" t="str">
            <v>2.2010</v>
          </cell>
        </row>
        <row r="3632">
          <cell r="AM3632" t="str">
            <v/>
          </cell>
          <cell r="AQ3632" t="str">
            <v/>
          </cell>
          <cell r="AT3632" t="str">
            <v/>
          </cell>
          <cell r="AW3632" t="str">
            <v/>
          </cell>
          <cell r="AZ3632" t="str">
            <v/>
          </cell>
          <cell r="BA3632" t="str">
            <v/>
          </cell>
          <cell r="BB3632" t="str">
            <v/>
          </cell>
          <cell r="BC3632" t="str">
            <v/>
          </cell>
        </row>
        <row r="3633">
          <cell r="AM3633" t="str">
            <v/>
          </cell>
          <cell r="AQ3633" t="str">
            <v/>
          </cell>
          <cell r="AT3633" t="str">
            <v/>
          </cell>
          <cell r="AW3633" t="str">
            <v/>
          </cell>
          <cell r="AZ3633" t="str">
            <v/>
          </cell>
          <cell r="BA3633" t="str">
            <v/>
          </cell>
          <cell r="BB3633" t="str">
            <v/>
          </cell>
          <cell r="BC3633" t="str">
            <v/>
          </cell>
        </row>
        <row r="3634">
          <cell r="AM3634">
            <v>168396.75</v>
          </cell>
          <cell r="AQ3634">
            <v>6</v>
          </cell>
          <cell r="AT3634" t="str">
            <v>СМР</v>
          </cell>
          <cell r="AW3634">
            <v>40409</v>
          </cell>
          <cell r="AZ3634" t="str">
            <v>7.2010</v>
          </cell>
          <cell r="BA3634" t="str">
            <v>8.2010</v>
          </cell>
          <cell r="BB3634" t="str">
            <v/>
          </cell>
          <cell r="BC3634" t="str">
            <v>3.2010</v>
          </cell>
        </row>
        <row r="3635">
          <cell r="AM3635" t="str">
            <v/>
          </cell>
          <cell r="AQ3635" t="str">
            <v/>
          </cell>
          <cell r="AT3635" t="str">
            <v/>
          </cell>
          <cell r="AW3635" t="str">
            <v/>
          </cell>
          <cell r="AZ3635" t="str">
            <v/>
          </cell>
          <cell r="BA3635" t="str">
            <v/>
          </cell>
          <cell r="BB3635" t="str">
            <v/>
          </cell>
          <cell r="BC3635" t="str">
            <v/>
          </cell>
        </row>
        <row r="3636">
          <cell r="AM3636" t="str">
            <v/>
          </cell>
          <cell r="AQ3636" t="str">
            <v/>
          </cell>
          <cell r="AT3636" t="str">
            <v/>
          </cell>
          <cell r="AW3636" t="str">
            <v/>
          </cell>
          <cell r="AZ3636" t="str">
            <v/>
          </cell>
          <cell r="BA3636" t="str">
            <v/>
          </cell>
          <cell r="BB3636" t="str">
            <v/>
          </cell>
          <cell r="BC3636" t="str">
            <v/>
          </cell>
        </row>
        <row r="3637">
          <cell r="AM3637" t="str">
            <v/>
          </cell>
          <cell r="AQ3637" t="str">
            <v/>
          </cell>
          <cell r="AT3637" t="str">
            <v/>
          </cell>
          <cell r="AW3637" t="str">
            <v/>
          </cell>
          <cell r="AZ3637" t="str">
            <v/>
          </cell>
          <cell r="BA3637" t="str">
            <v/>
          </cell>
          <cell r="BB3637" t="str">
            <v/>
          </cell>
          <cell r="BC3637" t="str">
            <v/>
          </cell>
        </row>
        <row r="3638">
          <cell r="AM3638" t="str">
            <v/>
          </cell>
          <cell r="AQ3638" t="str">
            <v/>
          </cell>
          <cell r="AT3638" t="str">
            <v/>
          </cell>
          <cell r="AW3638" t="str">
            <v/>
          </cell>
          <cell r="AZ3638" t="str">
            <v/>
          </cell>
          <cell r="BA3638" t="str">
            <v/>
          </cell>
          <cell r="BB3638" t="str">
            <v/>
          </cell>
          <cell r="BC3638" t="str">
            <v/>
          </cell>
        </row>
        <row r="3639">
          <cell r="AM3639" t="str">
            <v/>
          </cell>
          <cell r="AQ3639" t="str">
            <v/>
          </cell>
          <cell r="AT3639" t="str">
            <v/>
          </cell>
          <cell r="AW3639" t="str">
            <v/>
          </cell>
          <cell r="AZ3639" t="str">
            <v/>
          </cell>
          <cell r="BA3639" t="str">
            <v/>
          </cell>
          <cell r="BB3639" t="str">
            <v/>
          </cell>
          <cell r="BC3639" t="str">
            <v/>
          </cell>
        </row>
        <row r="3640">
          <cell r="AM3640" t="str">
            <v/>
          </cell>
          <cell r="AQ3640" t="str">
            <v/>
          </cell>
          <cell r="AT3640" t="str">
            <v/>
          </cell>
          <cell r="AW3640" t="str">
            <v/>
          </cell>
          <cell r="AZ3640" t="str">
            <v/>
          </cell>
          <cell r="BA3640" t="str">
            <v/>
          </cell>
          <cell r="BB3640" t="str">
            <v/>
          </cell>
          <cell r="BC3640" t="str">
            <v/>
          </cell>
        </row>
        <row r="3641">
          <cell r="AM3641" t="str">
            <v/>
          </cell>
          <cell r="AQ3641" t="str">
            <v/>
          </cell>
          <cell r="AT3641" t="str">
            <v/>
          </cell>
          <cell r="AW3641" t="str">
            <v/>
          </cell>
          <cell r="AZ3641" t="str">
            <v/>
          </cell>
          <cell r="BA3641" t="str">
            <v/>
          </cell>
          <cell r="BB3641" t="str">
            <v/>
          </cell>
          <cell r="BC3641" t="str">
            <v/>
          </cell>
        </row>
        <row r="3642">
          <cell r="AM3642">
            <v>76018.41</v>
          </cell>
          <cell r="AQ3642" t="str">
            <v/>
          </cell>
          <cell r="AT3642" t="str">
            <v>Оборудование</v>
          </cell>
          <cell r="AW3642">
            <v>40679</v>
          </cell>
          <cell r="AZ3642" t="str">
            <v>5.2011</v>
          </cell>
          <cell r="BA3642" t="str">
            <v>5.2011</v>
          </cell>
          <cell r="BB3642" t="str">
            <v>5.2011</v>
          </cell>
          <cell r="BC3642" t="str">
            <v>2.2011</v>
          </cell>
        </row>
        <row r="3643">
          <cell r="AM3643" t="str">
            <v/>
          </cell>
          <cell r="AQ3643" t="str">
            <v/>
          </cell>
          <cell r="AT3643" t="str">
            <v/>
          </cell>
          <cell r="AW3643" t="str">
            <v/>
          </cell>
          <cell r="AZ3643" t="str">
            <v/>
          </cell>
          <cell r="BA3643" t="str">
            <v/>
          </cell>
          <cell r="BB3643" t="str">
            <v/>
          </cell>
          <cell r="BC3643" t="str">
            <v/>
          </cell>
        </row>
        <row r="3644">
          <cell r="AM3644" t="str">
            <v/>
          </cell>
          <cell r="AQ3644" t="str">
            <v/>
          </cell>
          <cell r="AT3644" t="str">
            <v/>
          </cell>
          <cell r="AW3644" t="str">
            <v/>
          </cell>
          <cell r="AZ3644" t="str">
            <v/>
          </cell>
          <cell r="BA3644" t="str">
            <v/>
          </cell>
          <cell r="BB3644" t="str">
            <v/>
          </cell>
          <cell r="BC3644" t="str">
            <v/>
          </cell>
        </row>
        <row r="3645">
          <cell r="AM3645">
            <v>21924.01</v>
          </cell>
          <cell r="AQ3645" t="str">
            <v/>
          </cell>
          <cell r="AT3645" t="str">
            <v>УУП</v>
          </cell>
          <cell r="AW3645">
            <v>40359</v>
          </cell>
          <cell r="AZ3645" t="str">
            <v>6.2010</v>
          </cell>
          <cell r="BA3645" t="str">
            <v>6.2010</v>
          </cell>
          <cell r="BB3645" t="str">
            <v/>
          </cell>
          <cell r="BC3645" t="str">
            <v>2.2010</v>
          </cell>
        </row>
        <row r="3646">
          <cell r="AM3646">
            <v>21250.53</v>
          </cell>
          <cell r="AQ3646" t="str">
            <v/>
          </cell>
          <cell r="AT3646" t="str">
            <v>УУП</v>
          </cell>
          <cell r="AW3646">
            <v>40390</v>
          </cell>
          <cell r="AZ3646" t="str">
            <v>7.2010</v>
          </cell>
          <cell r="BA3646" t="str">
            <v>7.2010</v>
          </cell>
          <cell r="BB3646" t="str">
            <v/>
          </cell>
          <cell r="BC3646" t="str">
            <v>3.2010</v>
          </cell>
        </row>
        <row r="3647">
          <cell r="AM3647" t="str">
            <v/>
          </cell>
          <cell r="AQ3647" t="str">
            <v/>
          </cell>
          <cell r="AT3647" t="str">
            <v/>
          </cell>
          <cell r="AW3647" t="str">
            <v/>
          </cell>
          <cell r="AZ3647" t="str">
            <v/>
          </cell>
          <cell r="BA3647" t="str">
            <v/>
          </cell>
          <cell r="BB3647" t="str">
            <v/>
          </cell>
          <cell r="BC3647" t="str">
            <v/>
          </cell>
        </row>
        <row r="3648">
          <cell r="AM3648" t="str">
            <v/>
          </cell>
          <cell r="AQ3648" t="str">
            <v/>
          </cell>
          <cell r="AT3648" t="str">
            <v/>
          </cell>
          <cell r="AW3648" t="str">
            <v/>
          </cell>
          <cell r="AZ3648" t="str">
            <v/>
          </cell>
          <cell r="BA3648" t="str">
            <v/>
          </cell>
          <cell r="BB3648" t="str">
            <v/>
          </cell>
          <cell r="BC3648" t="str">
            <v/>
          </cell>
        </row>
        <row r="3649">
          <cell r="AM3649">
            <v>53257.95</v>
          </cell>
          <cell r="AQ3649">
            <v>3</v>
          </cell>
          <cell r="AT3649" t="str">
            <v>СМР</v>
          </cell>
          <cell r="AW3649">
            <v>40540</v>
          </cell>
          <cell r="AZ3649" t="str">
            <v>12.2010</v>
          </cell>
          <cell r="BA3649" t="str">
            <v>12.2010</v>
          </cell>
          <cell r="BB3649" t="str">
            <v/>
          </cell>
          <cell r="BC3649" t="str">
            <v>4.2010</v>
          </cell>
        </row>
        <row r="3650">
          <cell r="AM3650">
            <v>4440596.82</v>
          </cell>
          <cell r="AQ3650">
            <v>3</v>
          </cell>
          <cell r="AT3650" t="str">
            <v>СМР</v>
          </cell>
          <cell r="AW3650">
            <v>40592</v>
          </cell>
          <cell r="AZ3650" t="str">
            <v>2.2011</v>
          </cell>
          <cell r="BA3650" t="str">
            <v>2.2011</v>
          </cell>
          <cell r="BB3650" t="str">
            <v>3.2011</v>
          </cell>
          <cell r="BC3650" t="str">
            <v>1.2011</v>
          </cell>
        </row>
        <row r="3651">
          <cell r="AM3651" t="str">
            <v/>
          </cell>
          <cell r="AQ3651">
            <v>3</v>
          </cell>
          <cell r="AT3651" t="str">
            <v/>
          </cell>
          <cell r="AW3651" t="str">
            <v/>
          </cell>
          <cell r="AZ3651" t="str">
            <v/>
          </cell>
          <cell r="BA3651" t="str">
            <v/>
          </cell>
          <cell r="BB3651" t="str">
            <v/>
          </cell>
          <cell r="BC3651" t="str">
            <v/>
          </cell>
        </row>
        <row r="3652">
          <cell r="AM3652">
            <v>105983.73</v>
          </cell>
          <cell r="AQ3652">
            <v>3</v>
          </cell>
          <cell r="AT3652" t="str">
            <v>СМР</v>
          </cell>
          <cell r="AW3652">
            <v>40653</v>
          </cell>
          <cell r="AZ3652" t="str">
            <v>3.2011</v>
          </cell>
          <cell r="BA3652" t="str">
            <v>4.2011</v>
          </cell>
          <cell r="BB3652" t="str">
            <v>5.2011</v>
          </cell>
          <cell r="BC3652" t="str">
            <v>2.2011</v>
          </cell>
        </row>
        <row r="3653">
          <cell r="AM3653" t="str">
            <v/>
          </cell>
          <cell r="AQ3653" t="str">
            <v/>
          </cell>
          <cell r="AT3653" t="str">
            <v/>
          </cell>
          <cell r="AW3653" t="str">
            <v/>
          </cell>
          <cell r="AZ3653" t="str">
            <v/>
          </cell>
          <cell r="BA3653" t="str">
            <v/>
          </cell>
          <cell r="BB3653" t="str">
            <v/>
          </cell>
          <cell r="BC3653" t="str">
            <v/>
          </cell>
        </row>
        <row r="3654">
          <cell r="AM3654" t="str">
            <v/>
          </cell>
          <cell r="AQ3654" t="str">
            <v/>
          </cell>
          <cell r="AT3654" t="str">
            <v/>
          </cell>
          <cell r="AW3654" t="str">
            <v/>
          </cell>
          <cell r="AZ3654" t="str">
            <v/>
          </cell>
          <cell r="BA3654" t="str">
            <v/>
          </cell>
          <cell r="BB3654" t="str">
            <v/>
          </cell>
          <cell r="BC3654" t="str">
            <v/>
          </cell>
        </row>
        <row r="3655">
          <cell r="AM3655" t="str">
            <v/>
          </cell>
          <cell r="AQ3655" t="str">
            <v/>
          </cell>
          <cell r="AT3655" t="str">
            <v/>
          </cell>
          <cell r="AW3655" t="str">
            <v/>
          </cell>
          <cell r="AZ3655" t="str">
            <v/>
          </cell>
          <cell r="BA3655" t="str">
            <v/>
          </cell>
          <cell r="BB3655" t="str">
            <v/>
          </cell>
          <cell r="BC3655" t="str">
            <v/>
          </cell>
        </row>
        <row r="3656">
          <cell r="AM3656" t="str">
            <v/>
          </cell>
          <cell r="AQ3656" t="str">
            <v/>
          </cell>
          <cell r="AT3656" t="str">
            <v/>
          </cell>
          <cell r="AW3656" t="str">
            <v/>
          </cell>
          <cell r="AZ3656" t="str">
            <v/>
          </cell>
          <cell r="BA3656" t="str">
            <v/>
          </cell>
          <cell r="BB3656" t="str">
            <v/>
          </cell>
          <cell r="BC3656" t="str">
            <v/>
          </cell>
        </row>
        <row r="3657">
          <cell r="AM3657" t="str">
            <v/>
          </cell>
          <cell r="AQ3657">
            <v>10</v>
          </cell>
          <cell r="AT3657" t="str">
            <v>СМР</v>
          </cell>
          <cell r="AW3657" t="str">
            <v/>
          </cell>
          <cell r="AZ3657" t="str">
            <v/>
          </cell>
          <cell r="BA3657" t="str">
            <v/>
          </cell>
          <cell r="BB3657" t="str">
            <v/>
          </cell>
          <cell r="BC3657" t="str">
            <v/>
          </cell>
        </row>
        <row r="3658">
          <cell r="AM3658" t="str">
            <v/>
          </cell>
          <cell r="AQ3658">
            <v>10</v>
          </cell>
          <cell r="AT3658" t="str">
            <v>СМР</v>
          </cell>
          <cell r="AW3658" t="str">
            <v/>
          </cell>
          <cell r="AZ3658" t="str">
            <v/>
          </cell>
          <cell r="BA3658" t="str">
            <v/>
          </cell>
          <cell r="BB3658" t="str">
            <v/>
          </cell>
          <cell r="BC3658" t="str">
            <v/>
          </cell>
        </row>
        <row r="3659">
          <cell r="AM3659" t="str">
            <v/>
          </cell>
          <cell r="AQ3659" t="str">
            <v/>
          </cell>
          <cell r="AT3659" t="str">
            <v/>
          </cell>
          <cell r="AW3659" t="str">
            <v/>
          </cell>
          <cell r="AZ3659" t="str">
            <v/>
          </cell>
          <cell r="BA3659" t="str">
            <v/>
          </cell>
          <cell r="BB3659" t="str">
            <v/>
          </cell>
          <cell r="BC3659" t="str">
            <v/>
          </cell>
        </row>
        <row r="3660">
          <cell r="AM3660" t="str">
            <v/>
          </cell>
          <cell r="AQ3660" t="str">
            <v/>
          </cell>
          <cell r="AT3660" t="str">
            <v/>
          </cell>
          <cell r="AW3660" t="str">
            <v/>
          </cell>
          <cell r="AZ3660" t="str">
            <v/>
          </cell>
          <cell r="BA3660" t="str">
            <v/>
          </cell>
          <cell r="BB3660" t="str">
            <v/>
          </cell>
          <cell r="BC3660" t="str">
            <v/>
          </cell>
        </row>
        <row r="3661">
          <cell r="AM3661" t="str">
            <v/>
          </cell>
          <cell r="AQ3661" t="str">
            <v/>
          </cell>
          <cell r="AT3661" t="str">
            <v/>
          </cell>
          <cell r="AW3661" t="str">
            <v/>
          </cell>
          <cell r="AZ3661" t="str">
            <v/>
          </cell>
          <cell r="BA3661" t="str">
            <v/>
          </cell>
          <cell r="BB3661" t="str">
            <v/>
          </cell>
          <cell r="BC3661" t="str">
            <v/>
          </cell>
        </row>
        <row r="3662">
          <cell r="AM3662" t="str">
            <v/>
          </cell>
          <cell r="AQ3662">
            <v>10</v>
          </cell>
          <cell r="AT3662" t="str">
            <v>СМР</v>
          </cell>
          <cell r="AW3662" t="str">
            <v/>
          </cell>
          <cell r="AZ3662" t="str">
            <v/>
          </cell>
          <cell r="BA3662" t="str">
            <v/>
          </cell>
          <cell r="BB3662" t="str">
            <v/>
          </cell>
          <cell r="BC3662" t="str">
            <v/>
          </cell>
        </row>
        <row r="3663">
          <cell r="AM3663" t="str">
            <v/>
          </cell>
          <cell r="AQ3663">
            <v>10</v>
          </cell>
          <cell r="AT3663" t="str">
            <v>СМР</v>
          </cell>
          <cell r="AW3663" t="str">
            <v/>
          </cell>
          <cell r="AZ3663" t="str">
            <v/>
          </cell>
          <cell r="BA3663" t="str">
            <v/>
          </cell>
          <cell r="BB3663" t="str">
            <v/>
          </cell>
          <cell r="BC3663" t="str">
            <v/>
          </cell>
        </row>
        <row r="3664">
          <cell r="AM3664" t="str">
            <v/>
          </cell>
          <cell r="AQ3664" t="str">
            <v/>
          </cell>
          <cell r="AT3664" t="str">
            <v/>
          </cell>
          <cell r="AW3664" t="str">
            <v/>
          </cell>
          <cell r="AZ3664" t="str">
            <v/>
          </cell>
          <cell r="BA3664" t="str">
            <v/>
          </cell>
          <cell r="BB3664" t="str">
            <v/>
          </cell>
          <cell r="BC3664" t="str">
            <v/>
          </cell>
        </row>
        <row r="3665">
          <cell r="AM3665" t="str">
            <v/>
          </cell>
          <cell r="AQ3665" t="str">
            <v/>
          </cell>
          <cell r="AT3665" t="str">
            <v/>
          </cell>
          <cell r="AW3665" t="str">
            <v/>
          </cell>
          <cell r="AZ3665" t="str">
            <v/>
          </cell>
          <cell r="BA3665" t="str">
            <v/>
          </cell>
          <cell r="BB3665" t="str">
            <v/>
          </cell>
          <cell r="BC3665" t="str">
            <v/>
          </cell>
        </row>
        <row r="3666">
          <cell r="AM3666" t="str">
            <v/>
          </cell>
          <cell r="AQ3666" t="str">
            <v/>
          </cell>
          <cell r="AT3666" t="str">
            <v/>
          </cell>
          <cell r="AW3666" t="str">
            <v/>
          </cell>
          <cell r="AZ3666" t="str">
            <v/>
          </cell>
          <cell r="BA3666" t="str">
            <v/>
          </cell>
          <cell r="BB3666" t="str">
            <v/>
          </cell>
          <cell r="BC3666" t="str">
            <v/>
          </cell>
        </row>
        <row r="3667">
          <cell r="AM3667">
            <v>92041.44</v>
          </cell>
          <cell r="AQ3667">
            <v>10</v>
          </cell>
          <cell r="AT3667" t="str">
            <v>СМР</v>
          </cell>
          <cell r="AW3667">
            <v>40686</v>
          </cell>
          <cell r="AZ3667" t="str">
            <v>5.2011</v>
          </cell>
          <cell r="BA3667" t="str">
            <v>5.2011</v>
          </cell>
          <cell r="BB3667" t="str">
            <v>6.2011</v>
          </cell>
          <cell r="BC3667" t="str">
            <v>2.2011</v>
          </cell>
        </row>
        <row r="3668">
          <cell r="AM3668">
            <v>521875.41</v>
          </cell>
          <cell r="AQ3668">
            <v>10</v>
          </cell>
          <cell r="AT3668" t="str">
            <v>СМР</v>
          </cell>
          <cell r="AW3668">
            <v>40686</v>
          </cell>
          <cell r="AZ3668" t="str">
            <v>5.2011</v>
          </cell>
          <cell r="BA3668" t="str">
            <v>5.2011</v>
          </cell>
          <cell r="BB3668" t="str">
            <v>6.2011</v>
          </cell>
          <cell r="BC3668" t="str">
            <v>2.2011</v>
          </cell>
        </row>
        <row r="3669">
          <cell r="AM3669" t="str">
            <v/>
          </cell>
          <cell r="AQ3669" t="str">
            <v/>
          </cell>
          <cell r="AT3669" t="str">
            <v/>
          </cell>
          <cell r="AW3669" t="str">
            <v/>
          </cell>
          <cell r="AZ3669" t="str">
            <v/>
          </cell>
          <cell r="BA3669" t="str">
            <v/>
          </cell>
          <cell r="BB3669" t="str">
            <v/>
          </cell>
          <cell r="BC3669" t="str">
            <v/>
          </cell>
        </row>
        <row r="3670">
          <cell r="AM3670" t="str">
            <v/>
          </cell>
          <cell r="AQ3670" t="str">
            <v/>
          </cell>
          <cell r="AT3670" t="str">
            <v/>
          </cell>
          <cell r="AW3670" t="str">
            <v/>
          </cell>
          <cell r="AZ3670" t="str">
            <v/>
          </cell>
          <cell r="BA3670" t="str">
            <v/>
          </cell>
          <cell r="BB3670" t="str">
            <v/>
          </cell>
          <cell r="BC3670" t="str">
            <v/>
          </cell>
        </row>
        <row r="3671">
          <cell r="AM3671" t="str">
            <v/>
          </cell>
          <cell r="AQ3671" t="str">
            <v/>
          </cell>
          <cell r="AT3671" t="str">
            <v/>
          </cell>
          <cell r="AW3671" t="str">
            <v/>
          </cell>
          <cell r="AZ3671" t="str">
            <v/>
          </cell>
          <cell r="BA3671" t="str">
            <v/>
          </cell>
          <cell r="BB3671" t="str">
            <v/>
          </cell>
          <cell r="BC3671" t="str">
            <v/>
          </cell>
        </row>
        <row r="3672">
          <cell r="AM3672" t="str">
            <v/>
          </cell>
          <cell r="AQ3672" t="str">
            <v/>
          </cell>
          <cell r="AT3672" t="str">
            <v/>
          </cell>
          <cell r="AW3672" t="str">
            <v/>
          </cell>
          <cell r="AZ3672" t="str">
            <v/>
          </cell>
          <cell r="BA3672" t="str">
            <v/>
          </cell>
          <cell r="BB3672" t="str">
            <v/>
          </cell>
          <cell r="BC3672" t="str">
            <v/>
          </cell>
        </row>
        <row r="3673">
          <cell r="AM3673" t="str">
            <v/>
          </cell>
          <cell r="AQ3673" t="str">
            <v/>
          </cell>
          <cell r="AT3673" t="str">
            <v/>
          </cell>
          <cell r="AW3673" t="str">
            <v/>
          </cell>
          <cell r="AZ3673" t="str">
            <v/>
          </cell>
          <cell r="BA3673" t="str">
            <v/>
          </cell>
          <cell r="BB3673" t="str">
            <v/>
          </cell>
          <cell r="BC3673" t="str">
            <v/>
          </cell>
        </row>
        <row r="3674">
          <cell r="AM3674" t="str">
            <v/>
          </cell>
          <cell r="AQ3674" t="str">
            <v/>
          </cell>
          <cell r="AT3674" t="str">
            <v/>
          </cell>
          <cell r="AW3674" t="str">
            <v/>
          </cell>
          <cell r="AZ3674" t="str">
            <v/>
          </cell>
          <cell r="BA3674" t="str">
            <v/>
          </cell>
          <cell r="BB3674" t="str">
            <v/>
          </cell>
          <cell r="BC3674" t="str">
            <v/>
          </cell>
        </row>
        <row r="3675">
          <cell r="AM3675" t="str">
            <v/>
          </cell>
          <cell r="AQ3675" t="str">
            <v/>
          </cell>
          <cell r="AT3675" t="str">
            <v/>
          </cell>
          <cell r="AW3675" t="str">
            <v/>
          </cell>
          <cell r="AZ3675" t="str">
            <v/>
          </cell>
          <cell r="BA3675" t="str">
            <v/>
          </cell>
          <cell r="BB3675" t="str">
            <v/>
          </cell>
          <cell r="BC3675" t="str">
            <v/>
          </cell>
        </row>
        <row r="3676">
          <cell r="AM3676" t="str">
            <v/>
          </cell>
          <cell r="AQ3676" t="str">
            <v/>
          </cell>
          <cell r="AT3676" t="str">
            <v/>
          </cell>
          <cell r="AW3676" t="str">
            <v/>
          </cell>
          <cell r="AZ3676" t="str">
            <v/>
          </cell>
          <cell r="BA3676" t="str">
            <v/>
          </cell>
          <cell r="BB3676" t="str">
            <v/>
          </cell>
          <cell r="BC3676" t="str">
            <v/>
          </cell>
        </row>
        <row r="3677">
          <cell r="AM3677" t="str">
            <v/>
          </cell>
          <cell r="AQ3677" t="str">
            <v/>
          </cell>
          <cell r="AT3677" t="str">
            <v/>
          </cell>
          <cell r="AW3677" t="str">
            <v/>
          </cell>
          <cell r="AZ3677" t="str">
            <v/>
          </cell>
          <cell r="BA3677" t="str">
            <v/>
          </cell>
          <cell r="BB3677" t="str">
            <v/>
          </cell>
          <cell r="BC3677" t="str">
            <v/>
          </cell>
        </row>
        <row r="3678">
          <cell r="AM3678" t="str">
            <v/>
          </cell>
          <cell r="AQ3678" t="str">
            <v/>
          </cell>
          <cell r="AT3678" t="str">
            <v/>
          </cell>
          <cell r="AW3678" t="str">
            <v/>
          </cell>
          <cell r="AZ3678" t="str">
            <v/>
          </cell>
          <cell r="BA3678" t="str">
            <v/>
          </cell>
          <cell r="BB3678" t="str">
            <v/>
          </cell>
          <cell r="BC3678" t="str">
            <v/>
          </cell>
        </row>
        <row r="3679">
          <cell r="AM3679" t="str">
            <v/>
          </cell>
          <cell r="AQ3679" t="str">
            <v/>
          </cell>
          <cell r="AT3679" t="str">
            <v/>
          </cell>
          <cell r="AW3679" t="str">
            <v/>
          </cell>
          <cell r="AZ3679" t="str">
            <v/>
          </cell>
          <cell r="BA3679" t="str">
            <v/>
          </cell>
          <cell r="BB3679" t="str">
            <v/>
          </cell>
          <cell r="BC3679" t="str">
            <v/>
          </cell>
        </row>
        <row r="3680">
          <cell r="AM3680" t="str">
            <v/>
          </cell>
          <cell r="AQ3680" t="str">
            <v/>
          </cell>
          <cell r="AT3680" t="str">
            <v/>
          </cell>
          <cell r="AW3680" t="str">
            <v/>
          </cell>
          <cell r="AZ3680" t="str">
            <v/>
          </cell>
          <cell r="BA3680" t="str">
            <v/>
          </cell>
          <cell r="BB3680" t="str">
            <v/>
          </cell>
          <cell r="BC3680" t="str">
            <v/>
          </cell>
        </row>
        <row r="3681">
          <cell r="AM3681" t="str">
            <v/>
          </cell>
          <cell r="AQ3681" t="str">
            <v/>
          </cell>
          <cell r="AT3681" t="str">
            <v/>
          </cell>
          <cell r="AW3681" t="str">
            <v/>
          </cell>
          <cell r="AZ3681" t="str">
            <v/>
          </cell>
          <cell r="BA3681" t="str">
            <v/>
          </cell>
          <cell r="BB3681" t="str">
            <v/>
          </cell>
          <cell r="BC3681" t="str">
            <v/>
          </cell>
        </row>
        <row r="3682">
          <cell r="AM3682" t="str">
            <v/>
          </cell>
          <cell r="AQ3682" t="str">
            <v/>
          </cell>
          <cell r="AT3682" t="str">
            <v/>
          </cell>
          <cell r="AW3682" t="str">
            <v/>
          </cell>
          <cell r="AZ3682" t="str">
            <v/>
          </cell>
          <cell r="BA3682" t="str">
            <v/>
          </cell>
          <cell r="BB3682" t="str">
            <v/>
          </cell>
          <cell r="BC3682" t="str">
            <v/>
          </cell>
        </row>
        <row r="3683">
          <cell r="AM3683" t="str">
            <v/>
          </cell>
          <cell r="AQ3683" t="str">
            <v/>
          </cell>
          <cell r="AT3683" t="str">
            <v/>
          </cell>
          <cell r="AW3683" t="str">
            <v/>
          </cell>
          <cell r="AZ3683" t="str">
            <v/>
          </cell>
          <cell r="BA3683" t="str">
            <v/>
          </cell>
          <cell r="BB3683" t="str">
            <v/>
          </cell>
          <cell r="BC3683" t="str">
            <v/>
          </cell>
        </row>
        <row r="3684">
          <cell r="AM3684" t="str">
            <v/>
          </cell>
          <cell r="AQ3684" t="str">
            <v/>
          </cell>
          <cell r="AT3684" t="str">
            <v/>
          </cell>
          <cell r="AW3684" t="str">
            <v/>
          </cell>
          <cell r="AZ3684" t="str">
            <v/>
          </cell>
          <cell r="BA3684" t="str">
            <v/>
          </cell>
          <cell r="BB3684" t="str">
            <v/>
          </cell>
          <cell r="BC3684" t="str">
            <v/>
          </cell>
        </row>
        <row r="3685">
          <cell r="AM3685" t="str">
            <v/>
          </cell>
          <cell r="AQ3685" t="str">
            <v/>
          </cell>
          <cell r="AT3685" t="str">
            <v/>
          </cell>
          <cell r="AW3685" t="str">
            <v/>
          </cell>
          <cell r="AZ3685" t="str">
            <v/>
          </cell>
          <cell r="BA3685" t="str">
            <v/>
          </cell>
          <cell r="BB3685" t="str">
            <v/>
          </cell>
          <cell r="BC3685" t="str">
            <v/>
          </cell>
        </row>
        <row r="3686">
          <cell r="AM3686" t="str">
            <v/>
          </cell>
          <cell r="AQ3686" t="str">
            <v/>
          </cell>
          <cell r="AT3686" t="str">
            <v/>
          </cell>
          <cell r="AW3686" t="str">
            <v/>
          </cell>
          <cell r="AZ3686" t="str">
            <v/>
          </cell>
          <cell r="BA3686" t="str">
            <v/>
          </cell>
          <cell r="BB3686" t="str">
            <v/>
          </cell>
          <cell r="BC3686" t="str">
            <v/>
          </cell>
        </row>
        <row r="3687">
          <cell r="AM3687" t="str">
            <v/>
          </cell>
          <cell r="AQ3687" t="str">
            <v/>
          </cell>
          <cell r="AT3687" t="str">
            <v/>
          </cell>
          <cell r="AW3687" t="str">
            <v/>
          </cell>
          <cell r="AZ3687" t="str">
            <v/>
          </cell>
          <cell r="BA3687" t="str">
            <v/>
          </cell>
          <cell r="BB3687" t="str">
            <v/>
          </cell>
          <cell r="BC3687" t="str">
            <v/>
          </cell>
        </row>
        <row r="3688">
          <cell r="AM3688" t="str">
            <v/>
          </cell>
          <cell r="AQ3688" t="str">
            <v/>
          </cell>
          <cell r="AT3688" t="str">
            <v/>
          </cell>
          <cell r="AW3688" t="str">
            <v/>
          </cell>
          <cell r="AZ3688" t="str">
            <v/>
          </cell>
          <cell r="BA3688" t="str">
            <v/>
          </cell>
          <cell r="BB3688" t="str">
            <v/>
          </cell>
          <cell r="BC3688" t="str">
            <v/>
          </cell>
        </row>
        <row r="3689">
          <cell r="AM3689" t="str">
            <v/>
          </cell>
          <cell r="AQ3689" t="str">
            <v/>
          </cell>
          <cell r="AT3689" t="str">
            <v/>
          </cell>
          <cell r="AW3689" t="str">
            <v/>
          </cell>
          <cell r="AZ3689" t="str">
            <v/>
          </cell>
          <cell r="BA3689" t="str">
            <v/>
          </cell>
          <cell r="BB3689" t="str">
            <v/>
          </cell>
          <cell r="BC3689" t="str">
            <v/>
          </cell>
        </row>
        <row r="3690">
          <cell r="AM3690" t="str">
            <v/>
          </cell>
          <cell r="AQ3690" t="str">
            <v/>
          </cell>
          <cell r="AT3690" t="str">
            <v/>
          </cell>
          <cell r="AW3690" t="str">
            <v/>
          </cell>
          <cell r="AZ3690" t="str">
            <v/>
          </cell>
          <cell r="BA3690" t="str">
            <v/>
          </cell>
          <cell r="BB3690" t="str">
            <v/>
          </cell>
          <cell r="BC3690" t="str">
            <v/>
          </cell>
        </row>
        <row r="3691">
          <cell r="AM3691">
            <v>2204136</v>
          </cell>
          <cell r="AQ3691" t="str">
            <v/>
          </cell>
          <cell r="AT3691" t="str">
            <v>Оборудование</v>
          </cell>
          <cell r="AW3691">
            <v>40578</v>
          </cell>
          <cell r="AZ3691" t="str">
            <v>2.2011</v>
          </cell>
          <cell r="BA3691" t="str">
            <v>2.2011</v>
          </cell>
          <cell r="BB3691" t="str">
            <v/>
          </cell>
          <cell r="BC3691" t="str">
            <v>1.2011</v>
          </cell>
        </row>
        <row r="3692">
          <cell r="AM3692">
            <v>115368</v>
          </cell>
          <cell r="AQ3692" t="str">
            <v/>
          </cell>
          <cell r="AT3692" t="str">
            <v>Оборудование</v>
          </cell>
          <cell r="AW3692">
            <v>40659</v>
          </cell>
          <cell r="AZ3692" t="str">
            <v>4.2011</v>
          </cell>
          <cell r="BA3692" t="str">
            <v>4.2011</v>
          </cell>
          <cell r="BB3692" t="str">
            <v>5.2011</v>
          </cell>
          <cell r="BC3692" t="str">
            <v>2.2011</v>
          </cell>
        </row>
        <row r="3693">
          <cell r="AM3693" t="str">
            <v/>
          </cell>
          <cell r="AQ3693" t="str">
            <v/>
          </cell>
          <cell r="AT3693" t="str">
            <v/>
          </cell>
          <cell r="AW3693" t="str">
            <v/>
          </cell>
          <cell r="AZ3693" t="str">
            <v/>
          </cell>
          <cell r="BA3693" t="str">
            <v/>
          </cell>
          <cell r="BB3693" t="str">
            <v/>
          </cell>
          <cell r="BC3693" t="str">
            <v/>
          </cell>
        </row>
        <row r="3694">
          <cell r="AQ3694" t="str">
            <v/>
          </cell>
          <cell r="AZ3694" t="str">
            <v/>
          </cell>
          <cell r="BA3694" t="str">
            <v/>
          </cell>
          <cell r="BB3694" t="str">
            <v/>
          </cell>
          <cell r="BC3694" t="str">
            <v/>
          </cell>
        </row>
        <row r="3695">
          <cell r="AM3695" t="str">
            <v/>
          </cell>
          <cell r="AQ3695" t="str">
            <v/>
          </cell>
          <cell r="AT3695" t="str">
            <v/>
          </cell>
          <cell r="AW3695" t="str">
            <v/>
          </cell>
          <cell r="AZ3695" t="str">
            <v/>
          </cell>
          <cell r="BA3695" t="str">
            <v/>
          </cell>
          <cell r="BB3695" t="str">
            <v/>
          </cell>
          <cell r="BC3695" t="str">
            <v/>
          </cell>
        </row>
        <row r="3696">
          <cell r="AM3696" t="str">
            <v/>
          </cell>
          <cell r="AQ3696" t="str">
            <v/>
          </cell>
          <cell r="AT3696" t="str">
            <v/>
          </cell>
          <cell r="AW3696" t="str">
            <v/>
          </cell>
          <cell r="AZ3696" t="str">
            <v/>
          </cell>
          <cell r="BA3696" t="str">
            <v/>
          </cell>
          <cell r="BB3696" t="str">
            <v/>
          </cell>
          <cell r="BC3696" t="str">
            <v/>
          </cell>
        </row>
        <row r="3697">
          <cell r="AM3697" t="str">
            <v/>
          </cell>
          <cell r="AQ3697" t="str">
            <v/>
          </cell>
          <cell r="AT3697" t="str">
            <v/>
          </cell>
          <cell r="AW3697" t="str">
            <v/>
          </cell>
          <cell r="AZ3697" t="str">
            <v/>
          </cell>
          <cell r="BA3697" t="str">
            <v/>
          </cell>
          <cell r="BB3697" t="str">
            <v/>
          </cell>
          <cell r="BC3697" t="str">
            <v/>
          </cell>
        </row>
        <row r="3698">
          <cell r="AM3698" t="str">
            <v/>
          </cell>
          <cell r="AQ3698" t="str">
            <v/>
          </cell>
          <cell r="AT3698" t="str">
            <v/>
          </cell>
          <cell r="AW3698" t="str">
            <v/>
          </cell>
          <cell r="AZ3698" t="str">
            <v/>
          </cell>
          <cell r="BA3698" t="str">
            <v/>
          </cell>
          <cell r="BB3698" t="str">
            <v/>
          </cell>
          <cell r="BC3698" t="str">
            <v/>
          </cell>
        </row>
        <row r="3699">
          <cell r="AM3699" t="str">
            <v/>
          </cell>
          <cell r="AQ3699" t="str">
            <v/>
          </cell>
          <cell r="AT3699" t="str">
            <v/>
          </cell>
          <cell r="AW3699" t="str">
            <v/>
          </cell>
          <cell r="AZ3699" t="str">
            <v/>
          </cell>
          <cell r="BA3699" t="str">
            <v/>
          </cell>
          <cell r="BB3699" t="str">
            <v/>
          </cell>
          <cell r="BC3699" t="str">
            <v/>
          </cell>
        </row>
        <row r="3700">
          <cell r="AM3700" t="str">
            <v/>
          </cell>
          <cell r="AQ3700" t="str">
            <v/>
          </cell>
          <cell r="AT3700" t="str">
            <v/>
          </cell>
          <cell r="AW3700" t="str">
            <v/>
          </cell>
          <cell r="AZ3700" t="str">
            <v/>
          </cell>
          <cell r="BA3700" t="str">
            <v/>
          </cell>
          <cell r="BB3700" t="str">
            <v/>
          </cell>
          <cell r="BC3700" t="str">
            <v/>
          </cell>
        </row>
        <row r="3701">
          <cell r="AM3701" t="str">
            <v/>
          </cell>
          <cell r="AQ3701" t="str">
            <v/>
          </cell>
          <cell r="AT3701" t="str">
            <v/>
          </cell>
          <cell r="AW3701" t="str">
            <v/>
          </cell>
          <cell r="AZ3701" t="str">
            <v/>
          </cell>
          <cell r="BA3701" t="str">
            <v/>
          </cell>
          <cell r="BB3701" t="str">
            <v/>
          </cell>
          <cell r="BC3701" t="str">
            <v/>
          </cell>
        </row>
        <row r="3702">
          <cell r="AM3702" t="str">
            <v/>
          </cell>
          <cell r="AQ3702" t="str">
            <v/>
          </cell>
          <cell r="AT3702" t="str">
            <v/>
          </cell>
          <cell r="AW3702" t="str">
            <v/>
          </cell>
          <cell r="AZ3702" t="str">
            <v/>
          </cell>
          <cell r="BA3702" t="str">
            <v/>
          </cell>
          <cell r="BB3702" t="str">
            <v/>
          </cell>
          <cell r="BC3702" t="str">
            <v/>
          </cell>
        </row>
        <row r="3703">
          <cell r="AM3703" t="str">
            <v/>
          </cell>
          <cell r="AQ3703" t="str">
            <v/>
          </cell>
          <cell r="AT3703" t="str">
            <v/>
          </cell>
          <cell r="AW3703" t="str">
            <v/>
          </cell>
          <cell r="AZ3703" t="str">
            <v/>
          </cell>
          <cell r="BA3703" t="str">
            <v/>
          </cell>
          <cell r="BB3703" t="str">
            <v/>
          </cell>
          <cell r="BC3703" t="str">
            <v/>
          </cell>
        </row>
        <row r="3704">
          <cell r="AM3704" t="str">
            <v/>
          </cell>
          <cell r="AQ3704" t="str">
            <v/>
          </cell>
          <cell r="AT3704" t="str">
            <v/>
          </cell>
          <cell r="AW3704" t="str">
            <v/>
          </cell>
          <cell r="AZ3704" t="str">
            <v/>
          </cell>
          <cell r="BA3704" t="str">
            <v/>
          </cell>
          <cell r="BB3704" t="str">
            <v/>
          </cell>
          <cell r="BC3704" t="str">
            <v/>
          </cell>
        </row>
        <row r="3705">
          <cell r="AM3705" t="str">
            <v/>
          </cell>
          <cell r="AQ3705" t="str">
            <v/>
          </cell>
          <cell r="AT3705" t="str">
            <v/>
          </cell>
          <cell r="AW3705" t="str">
            <v/>
          </cell>
          <cell r="AZ3705" t="str">
            <v/>
          </cell>
          <cell r="BA3705" t="str">
            <v/>
          </cell>
          <cell r="BB3705" t="str">
            <v/>
          </cell>
          <cell r="BC3705" t="str">
            <v/>
          </cell>
        </row>
        <row r="3706">
          <cell r="AM3706" t="str">
            <v/>
          </cell>
          <cell r="AQ3706" t="str">
            <v/>
          </cell>
          <cell r="AT3706" t="str">
            <v/>
          </cell>
          <cell r="AW3706" t="str">
            <v/>
          </cell>
          <cell r="AZ3706" t="str">
            <v/>
          </cell>
          <cell r="BA3706" t="str">
            <v/>
          </cell>
          <cell r="BB3706" t="str">
            <v/>
          </cell>
          <cell r="BC3706" t="str">
            <v/>
          </cell>
        </row>
        <row r="3707">
          <cell r="AM3707">
            <v>83901.67</v>
          </cell>
          <cell r="AQ3707">
            <v>10</v>
          </cell>
          <cell r="AT3707" t="str">
            <v>СМР</v>
          </cell>
          <cell r="AW3707">
            <v>40686</v>
          </cell>
          <cell r="AZ3707" t="str">
            <v>5.2011</v>
          </cell>
          <cell r="BA3707" t="str">
            <v>5.2011</v>
          </cell>
          <cell r="BB3707" t="str">
            <v>6.2011</v>
          </cell>
          <cell r="BC3707" t="str">
            <v>2.2011</v>
          </cell>
        </row>
        <row r="3708">
          <cell r="AM3708">
            <v>429448.15</v>
          </cell>
          <cell r="AQ3708">
            <v>10</v>
          </cell>
          <cell r="AT3708" t="str">
            <v>СМР</v>
          </cell>
          <cell r="AW3708">
            <v>40686</v>
          </cell>
          <cell r="AZ3708" t="str">
            <v>5.2011</v>
          </cell>
          <cell r="BA3708" t="str">
            <v>5.2011</v>
          </cell>
          <cell r="BB3708" t="str">
            <v>6.2011</v>
          </cell>
          <cell r="BC3708" t="str">
            <v>2.2011</v>
          </cell>
        </row>
        <row r="3709">
          <cell r="AM3709" t="str">
            <v/>
          </cell>
          <cell r="AQ3709" t="str">
            <v/>
          </cell>
          <cell r="AT3709" t="str">
            <v/>
          </cell>
          <cell r="AW3709" t="str">
            <v/>
          </cell>
          <cell r="AZ3709" t="str">
            <v/>
          </cell>
          <cell r="BA3709" t="str">
            <v/>
          </cell>
          <cell r="BB3709" t="str">
            <v/>
          </cell>
          <cell r="BC3709" t="str">
            <v/>
          </cell>
        </row>
        <row r="3710">
          <cell r="AM3710" t="str">
            <v/>
          </cell>
          <cell r="AQ3710" t="str">
            <v/>
          </cell>
          <cell r="AT3710" t="str">
            <v/>
          </cell>
          <cell r="AW3710" t="str">
            <v/>
          </cell>
          <cell r="AZ3710" t="str">
            <v/>
          </cell>
          <cell r="BA3710" t="str">
            <v/>
          </cell>
          <cell r="BB3710" t="str">
            <v/>
          </cell>
          <cell r="BC3710" t="str">
            <v/>
          </cell>
        </row>
        <row r="3711">
          <cell r="AM3711" t="str">
            <v/>
          </cell>
          <cell r="AQ3711" t="str">
            <v/>
          </cell>
          <cell r="AT3711" t="str">
            <v/>
          </cell>
          <cell r="AW3711" t="str">
            <v/>
          </cell>
          <cell r="AZ3711" t="str">
            <v/>
          </cell>
          <cell r="BA3711" t="str">
            <v/>
          </cell>
          <cell r="BB3711" t="str">
            <v/>
          </cell>
          <cell r="BC3711" t="str">
            <v/>
          </cell>
        </row>
        <row r="3712">
          <cell r="AM3712">
            <v>55244.9</v>
          </cell>
          <cell r="AQ3712">
            <v>10</v>
          </cell>
          <cell r="AT3712" t="str">
            <v>СМР</v>
          </cell>
          <cell r="AW3712">
            <v>40686</v>
          </cell>
          <cell r="AZ3712" t="str">
            <v>5.2011</v>
          </cell>
          <cell r="BA3712" t="str">
            <v>5.2011</v>
          </cell>
          <cell r="BB3712" t="str">
            <v>6.2011</v>
          </cell>
          <cell r="BC3712" t="str">
            <v>2.2011</v>
          </cell>
        </row>
        <row r="3713">
          <cell r="AM3713">
            <v>558596.68999999994</v>
          </cell>
          <cell r="AQ3713">
            <v>10</v>
          </cell>
          <cell r="AT3713" t="str">
            <v>СМР</v>
          </cell>
          <cell r="AW3713">
            <v>40686</v>
          </cell>
          <cell r="AZ3713" t="str">
            <v>5.2011</v>
          </cell>
          <cell r="BA3713" t="str">
            <v>5.2011</v>
          </cell>
          <cell r="BB3713" t="str">
            <v>6.2011</v>
          </cell>
          <cell r="BC3713" t="str">
            <v>2.2011</v>
          </cell>
        </row>
        <row r="3714">
          <cell r="AM3714" t="str">
            <v/>
          </cell>
          <cell r="AQ3714" t="str">
            <v/>
          </cell>
          <cell r="AT3714" t="str">
            <v/>
          </cell>
          <cell r="AW3714" t="str">
            <v/>
          </cell>
          <cell r="AZ3714" t="str">
            <v/>
          </cell>
          <cell r="BA3714" t="str">
            <v/>
          </cell>
          <cell r="BB3714" t="str">
            <v/>
          </cell>
          <cell r="BC3714" t="str">
            <v/>
          </cell>
        </row>
        <row r="3715">
          <cell r="AM3715" t="str">
            <v/>
          </cell>
          <cell r="AQ3715" t="str">
            <v/>
          </cell>
          <cell r="AT3715" t="str">
            <v/>
          </cell>
          <cell r="AW3715" t="str">
            <v/>
          </cell>
          <cell r="AZ3715" t="str">
            <v/>
          </cell>
          <cell r="BA3715" t="str">
            <v/>
          </cell>
          <cell r="BB3715" t="str">
            <v/>
          </cell>
          <cell r="BC3715" t="str">
            <v/>
          </cell>
        </row>
        <row r="3716">
          <cell r="AM3716" t="str">
            <v/>
          </cell>
          <cell r="AQ3716" t="str">
            <v/>
          </cell>
          <cell r="AT3716" t="str">
            <v/>
          </cell>
          <cell r="AW3716" t="str">
            <v/>
          </cell>
          <cell r="AZ3716" t="str">
            <v/>
          </cell>
          <cell r="BA3716" t="str">
            <v/>
          </cell>
          <cell r="BB3716" t="str">
            <v/>
          </cell>
          <cell r="BC3716" t="str">
            <v/>
          </cell>
        </row>
        <row r="3717">
          <cell r="AM3717" t="str">
            <v/>
          </cell>
          <cell r="AQ3717" t="str">
            <v/>
          </cell>
          <cell r="AT3717" t="str">
            <v/>
          </cell>
          <cell r="AW3717" t="str">
            <v/>
          </cell>
          <cell r="AZ3717" t="str">
            <v/>
          </cell>
          <cell r="BA3717" t="str">
            <v/>
          </cell>
          <cell r="BB3717" t="str">
            <v/>
          </cell>
          <cell r="BC3717" t="str">
            <v/>
          </cell>
        </row>
        <row r="3718">
          <cell r="AM3718" t="str">
            <v/>
          </cell>
          <cell r="AQ3718" t="str">
            <v/>
          </cell>
          <cell r="AT3718" t="str">
            <v/>
          </cell>
          <cell r="AW3718" t="str">
            <v/>
          </cell>
          <cell r="AZ3718" t="str">
            <v/>
          </cell>
          <cell r="BA3718" t="str">
            <v/>
          </cell>
          <cell r="BB3718" t="str">
            <v/>
          </cell>
          <cell r="BC3718" t="str">
            <v/>
          </cell>
        </row>
        <row r="3719">
          <cell r="AM3719">
            <v>2756688</v>
          </cell>
          <cell r="AQ3719" t="str">
            <v/>
          </cell>
          <cell r="AT3719" t="str">
            <v>Оборудование</v>
          </cell>
          <cell r="AW3719">
            <v>40543</v>
          </cell>
          <cell r="AZ3719" t="str">
            <v>12.2010</v>
          </cell>
          <cell r="BA3719" t="str">
            <v>12.2010</v>
          </cell>
          <cell r="BB3719" t="str">
            <v/>
          </cell>
          <cell r="BC3719" t="str">
            <v>4.2010</v>
          </cell>
        </row>
        <row r="3720">
          <cell r="AM3720">
            <v>2756688</v>
          </cell>
          <cell r="AQ3720" t="str">
            <v/>
          </cell>
          <cell r="AT3720" t="str">
            <v>Оборудование</v>
          </cell>
          <cell r="AW3720">
            <v>40574</v>
          </cell>
          <cell r="AZ3720" t="str">
            <v>1.2011</v>
          </cell>
          <cell r="BA3720" t="str">
            <v>1.2011</v>
          </cell>
          <cell r="BB3720" t="str">
            <v>2.2011</v>
          </cell>
          <cell r="BC3720" t="str">
            <v>1.2011</v>
          </cell>
        </row>
        <row r="3721">
          <cell r="AQ3721" t="str">
            <v/>
          </cell>
          <cell r="AZ3721" t="str">
            <v/>
          </cell>
          <cell r="BA3721" t="str">
            <v/>
          </cell>
          <cell r="BB3721" t="str">
            <v/>
          </cell>
          <cell r="BC3721" t="str">
            <v/>
          </cell>
        </row>
        <row r="3722">
          <cell r="AM3722" t="str">
            <v/>
          </cell>
          <cell r="AQ3722" t="str">
            <v/>
          </cell>
          <cell r="AT3722" t="str">
            <v/>
          </cell>
          <cell r="AW3722" t="str">
            <v/>
          </cell>
          <cell r="AZ3722" t="str">
            <v/>
          </cell>
          <cell r="BA3722" t="str">
            <v/>
          </cell>
          <cell r="BB3722" t="str">
            <v/>
          </cell>
          <cell r="BC3722" t="str">
            <v/>
          </cell>
        </row>
        <row r="3723">
          <cell r="AM3723" t="str">
            <v/>
          </cell>
          <cell r="AQ3723" t="str">
            <v/>
          </cell>
          <cell r="AT3723" t="str">
            <v/>
          </cell>
          <cell r="AW3723" t="str">
            <v/>
          </cell>
          <cell r="AZ3723" t="str">
            <v/>
          </cell>
          <cell r="BA3723" t="str">
            <v/>
          </cell>
          <cell r="BB3723" t="str">
            <v/>
          </cell>
          <cell r="BC3723" t="str">
            <v/>
          </cell>
        </row>
        <row r="3724">
          <cell r="AM3724" t="str">
            <v/>
          </cell>
          <cell r="AQ3724" t="str">
            <v/>
          </cell>
          <cell r="AT3724" t="str">
            <v/>
          </cell>
          <cell r="AW3724" t="str">
            <v/>
          </cell>
          <cell r="AZ3724" t="str">
            <v/>
          </cell>
          <cell r="BA3724" t="str">
            <v/>
          </cell>
          <cell r="BB3724" t="str">
            <v/>
          </cell>
          <cell r="BC3724" t="str">
            <v/>
          </cell>
        </row>
        <row r="3725">
          <cell r="AM3725" t="str">
            <v/>
          </cell>
          <cell r="AQ3725">
            <v>12</v>
          </cell>
          <cell r="AT3725" t="str">
            <v>СМР</v>
          </cell>
          <cell r="AW3725" t="str">
            <v/>
          </cell>
          <cell r="AZ3725" t="str">
            <v/>
          </cell>
          <cell r="BA3725" t="str">
            <v/>
          </cell>
          <cell r="BB3725" t="str">
            <v/>
          </cell>
          <cell r="BC3725" t="str">
            <v/>
          </cell>
        </row>
        <row r="3726">
          <cell r="AM3726" t="str">
            <v/>
          </cell>
          <cell r="AQ3726" t="str">
            <v/>
          </cell>
          <cell r="AT3726" t="str">
            <v/>
          </cell>
          <cell r="AW3726" t="str">
            <v/>
          </cell>
          <cell r="AZ3726" t="str">
            <v/>
          </cell>
          <cell r="BA3726" t="str">
            <v/>
          </cell>
          <cell r="BB3726" t="str">
            <v/>
          </cell>
          <cell r="BC3726" t="str">
            <v/>
          </cell>
        </row>
        <row r="3727">
          <cell r="AM3727" t="str">
            <v/>
          </cell>
          <cell r="AQ3727" t="str">
            <v/>
          </cell>
          <cell r="AT3727" t="str">
            <v/>
          </cell>
          <cell r="AW3727" t="str">
            <v/>
          </cell>
          <cell r="AZ3727" t="str">
            <v/>
          </cell>
          <cell r="BA3727" t="str">
            <v/>
          </cell>
          <cell r="BB3727" t="str">
            <v/>
          </cell>
          <cell r="BC3727" t="str">
            <v/>
          </cell>
        </row>
        <row r="3728">
          <cell r="AM3728" t="str">
            <v/>
          </cell>
          <cell r="AQ3728" t="str">
            <v/>
          </cell>
          <cell r="AT3728" t="str">
            <v/>
          </cell>
          <cell r="AW3728" t="str">
            <v/>
          </cell>
          <cell r="AZ3728" t="str">
            <v/>
          </cell>
          <cell r="BA3728" t="str">
            <v/>
          </cell>
          <cell r="BB3728" t="str">
            <v/>
          </cell>
          <cell r="BC3728" t="str">
            <v/>
          </cell>
        </row>
        <row r="3729">
          <cell r="AM3729" t="str">
            <v/>
          </cell>
          <cell r="AQ3729" t="str">
            <v/>
          </cell>
          <cell r="AT3729" t="str">
            <v/>
          </cell>
          <cell r="AW3729" t="str">
            <v/>
          </cell>
          <cell r="AZ3729" t="str">
            <v/>
          </cell>
          <cell r="BA3729" t="str">
            <v/>
          </cell>
          <cell r="BB3729" t="str">
            <v/>
          </cell>
          <cell r="BC3729" t="str">
            <v/>
          </cell>
        </row>
        <row r="3730">
          <cell r="AM3730" t="str">
            <v/>
          </cell>
          <cell r="AQ3730" t="str">
            <v/>
          </cell>
          <cell r="AT3730" t="str">
            <v/>
          </cell>
          <cell r="AW3730" t="str">
            <v/>
          </cell>
          <cell r="AZ3730" t="str">
            <v/>
          </cell>
          <cell r="BA3730" t="str">
            <v/>
          </cell>
          <cell r="BB3730" t="str">
            <v/>
          </cell>
          <cell r="BC3730" t="str">
            <v/>
          </cell>
        </row>
        <row r="3731">
          <cell r="AM3731" t="str">
            <v/>
          </cell>
          <cell r="AQ3731" t="str">
            <v/>
          </cell>
          <cell r="AT3731" t="str">
            <v/>
          </cell>
          <cell r="AW3731" t="str">
            <v/>
          </cell>
          <cell r="AZ3731" t="str">
            <v/>
          </cell>
          <cell r="BA3731" t="str">
            <v/>
          </cell>
          <cell r="BB3731" t="str">
            <v/>
          </cell>
          <cell r="BC3731" t="str">
            <v/>
          </cell>
        </row>
        <row r="3732">
          <cell r="AM3732">
            <v>60034.13</v>
          </cell>
          <cell r="AQ3732">
            <v>2</v>
          </cell>
          <cell r="AT3732" t="str">
            <v>СМР</v>
          </cell>
          <cell r="AW3732">
            <v>40542</v>
          </cell>
          <cell r="AZ3732" t="str">
            <v>12.2010</v>
          </cell>
          <cell r="BA3732" t="str">
            <v>12.2010</v>
          </cell>
          <cell r="BB3732" t="str">
            <v/>
          </cell>
          <cell r="BC3732" t="str">
            <v>4.2010</v>
          </cell>
        </row>
        <row r="3733">
          <cell r="AM3733">
            <v>1541318.4</v>
          </cell>
          <cell r="AQ3733">
            <v>2</v>
          </cell>
          <cell r="AT3733" t="str">
            <v>СМР</v>
          </cell>
          <cell r="AW3733">
            <v>40540</v>
          </cell>
          <cell r="AZ3733" t="str">
            <v>12.2010</v>
          </cell>
          <cell r="BA3733" t="str">
            <v>12.2010</v>
          </cell>
          <cell r="BB3733" t="str">
            <v/>
          </cell>
          <cell r="BC3733" t="str">
            <v>4.2010</v>
          </cell>
        </row>
        <row r="3734">
          <cell r="AM3734" t="str">
            <v/>
          </cell>
          <cell r="AQ3734" t="str">
            <v/>
          </cell>
          <cell r="AT3734" t="str">
            <v/>
          </cell>
          <cell r="AW3734" t="str">
            <v/>
          </cell>
          <cell r="AZ3734" t="str">
            <v/>
          </cell>
          <cell r="BA3734" t="str">
            <v/>
          </cell>
          <cell r="BB3734" t="str">
            <v/>
          </cell>
          <cell r="BC3734" t="str">
            <v/>
          </cell>
        </row>
        <row r="3735">
          <cell r="AM3735" t="str">
            <v/>
          </cell>
          <cell r="AQ3735" t="str">
            <v/>
          </cell>
          <cell r="AT3735" t="str">
            <v/>
          </cell>
          <cell r="AW3735" t="str">
            <v/>
          </cell>
          <cell r="AZ3735" t="str">
            <v/>
          </cell>
          <cell r="BA3735" t="str">
            <v/>
          </cell>
          <cell r="BB3735" t="str">
            <v/>
          </cell>
          <cell r="BC3735" t="str">
            <v/>
          </cell>
        </row>
        <row r="3736">
          <cell r="AM3736">
            <v>620991.43999999994</v>
          </cell>
          <cell r="AQ3736">
            <v>3</v>
          </cell>
          <cell r="AT3736" t="str">
            <v>СМР</v>
          </cell>
          <cell r="AW3736">
            <v>40633</v>
          </cell>
          <cell r="AZ3736" t="str">
            <v>3.2011</v>
          </cell>
          <cell r="BA3736" t="str">
            <v>3.2011</v>
          </cell>
          <cell r="BB3736" t="str">
            <v>4.2011</v>
          </cell>
          <cell r="BC3736" t="str">
            <v>1.2011</v>
          </cell>
        </row>
        <row r="3737">
          <cell r="AM3737" t="str">
            <v/>
          </cell>
          <cell r="AQ3737" t="str">
            <v/>
          </cell>
          <cell r="AT3737" t="str">
            <v/>
          </cell>
          <cell r="AW3737" t="str">
            <v/>
          </cell>
          <cell r="AZ3737" t="str">
            <v/>
          </cell>
          <cell r="BA3737" t="str">
            <v/>
          </cell>
          <cell r="BB3737" t="str">
            <v/>
          </cell>
          <cell r="BC3737" t="str">
            <v/>
          </cell>
        </row>
        <row r="3738">
          <cell r="AM3738" t="str">
            <v/>
          </cell>
          <cell r="AQ3738" t="str">
            <v/>
          </cell>
          <cell r="AT3738" t="str">
            <v/>
          </cell>
          <cell r="AW3738" t="str">
            <v/>
          </cell>
          <cell r="AZ3738" t="str">
            <v/>
          </cell>
          <cell r="BA3738" t="str">
            <v/>
          </cell>
          <cell r="BB3738" t="str">
            <v/>
          </cell>
          <cell r="BC3738" t="str">
            <v/>
          </cell>
        </row>
        <row r="3739">
          <cell r="AM3739" t="str">
            <v/>
          </cell>
          <cell r="AQ3739" t="str">
            <v/>
          </cell>
          <cell r="AT3739" t="str">
            <v/>
          </cell>
          <cell r="AW3739" t="str">
            <v/>
          </cell>
          <cell r="AZ3739" t="str">
            <v/>
          </cell>
          <cell r="BA3739" t="str">
            <v/>
          </cell>
          <cell r="BB3739" t="str">
            <v/>
          </cell>
          <cell r="BC3739" t="str">
            <v/>
          </cell>
        </row>
        <row r="3740">
          <cell r="AM3740" t="str">
            <v/>
          </cell>
          <cell r="AQ3740" t="str">
            <v/>
          </cell>
          <cell r="AT3740" t="str">
            <v/>
          </cell>
          <cell r="AW3740" t="str">
            <v/>
          </cell>
          <cell r="AZ3740" t="str">
            <v/>
          </cell>
          <cell r="BA3740" t="str">
            <v/>
          </cell>
          <cell r="BB3740" t="str">
            <v/>
          </cell>
          <cell r="BC3740" t="str">
            <v/>
          </cell>
        </row>
        <row r="3741">
          <cell r="AM3741" t="str">
            <v/>
          </cell>
          <cell r="AQ3741">
            <v>3</v>
          </cell>
          <cell r="AT3741" t="str">
            <v>СМР</v>
          </cell>
          <cell r="AW3741" t="str">
            <v/>
          </cell>
          <cell r="AZ3741" t="str">
            <v/>
          </cell>
          <cell r="BA3741" t="str">
            <v/>
          </cell>
          <cell r="BB3741" t="str">
            <v/>
          </cell>
          <cell r="BC3741" t="str">
            <v/>
          </cell>
        </row>
        <row r="3742">
          <cell r="AM3742" t="str">
            <v/>
          </cell>
          <cell r="AQ3742">
            <v>2</v>
          </cell>
          <cell r="AT3742" t="str">
            <v/>
          </cell>
          <cell r="AW3742" t="str">
            <v/>
          </cell>
          <cell r="AZ3742" t="str">
            <v/>
          </cell>
          <cell r="BA3742" t="str">
            <v/>
          </cell>
          <cell r="BB3742" t="str">
            <v/>
          </cell>
          <cell r="BC3742" t="str">
            <v/>
          </cell>
        </row>
        <row r="3743">
          <cell r="AM3743" t="str">
            <v/>
          </cell>
          <cell r="AQ3743" t="str">
            <v/>
          </cell>
          <cell r="AT3743" t="str">
            <v/>
          </cell>
          <cell r="AW3743" t="str">
            <v/>
          </cell>
          <cell r="AZ3743" t="str">
            <v/>
          </cell>
          <cell r="BA3743" t="str">
            <v/>
          </cell>
          <cell r="BB3743" t="str">
            <v/>
          </cell>
          <cell r="BC3743" t="str">
            <v/>
          </cell>
        </row>
        <row r="3744">
          <cell r="AM3744" t="str">
            <v/>
          </cell>
          <cell r="AQ3744" t="str">
            <v/>
          </cell>
          <cell r="AT3744" t="str">
            <v/>
          </cell>
          <cell r="AW3744" t="str">
            <v/>
          </cell>
          <cell r="AZ3744" t="str">
            <v/>
          </cell>
          <cell r="BA3744" t="str">
            <v/>
          </cell>
          <cell r="BB3744" t="str">
            <v/>
          </cell>
          <cell r="BC3744" t="str">
            <v/>
          </cell>
        </row>
        <row r="3745">
          <cell r="AM3745" t="str">
            <v/>
          </cell>
          <cell r="AQ3745" t="str">
            <v/>
          </cell>
          <cell r="AT3745" t="str">
            <v/>
          </cell>
          <cell r="AW3745" t="str">
            <v/>
          </cell>
          <cell r="AZ3745" t="str">
            <v/>
          </cell>
          <cell r="BA3745" t="str">
            <v/>
          </cell>
          <cell r="BB3745" t="str">
            <v/>
          </cell>
          <cell r="BC3745" t="str">
            <v/>
          </cell>
        </row>
        <row r="3746">
          <cell r="AM3746" t="str">
            <v/>
          </cell>
          <cell r="AQ3746" t="str">
            <v/>
          </cell>
          <cell r="AT3746" t="str">
            <v/>
          </cell>
          <cell r="AW3746" t="str">
            <v/>
          </cell>
          <cell r="AZ3746" t="str">
            <v/>
          </cell>
          <cell r="BA3746" t="str">
            <v/>
          </cell>
          <cell r="BB3746" t="str">
            <v/>
          </cell>
          <cell r="BC3746" t="str">
            <v/>
          </cell>
        </row>
        <row r="3747">
          <cell r="AM3747" t="str">
            <v/>
          </cell>
          <cell r="AQ3747">
            <v>2</v>
          </cell>
          <cell r="AT3747" t="str">
            <v/>
          </cell>
          <cell r="AW3747" t="str">
            <v/>
          </cell>
          <cell r="AZ3747" t="str">
            <v/>
          </cell>
          <cell r="BA3747" t="str">
            <v/>
          </cell>
          <cell r="BB3747" t="str">
            <v/>
          </cell>
          <cell r="BC3747" t="str">
            <v/>
          </cell>
        </row>
        <row r="3748">
          <cell r="AM3748" t="str">
            <v/>
          </cell>
          <cell r="AQ3748">
            <v>2</v>
          </cell>
          <cell r="AT3748" t="str">
            <v/>
          </cell>
          <cell r="AW3748" t="str">
            <v/>
          </cell>
          <cell r="AZ3748" t="str">
            <v/>
          </cell>
          <cell r="BA3748" t="str">
            <v/>
          </cell>
          <cell r="BB3748" t="str">
            <v/>
          </cell>
          <cell r="BC3748" t="str">
            <v/>
          </cell>
        </row>
        <row r="3749">
          <cell r="AM3749">
            <v>246963.56</v>
          </cell>
          <cell r="AQ3749">
            <v>1</v>
          </cell>
          <cell r="AT3749" t="str">
            <v>СМР</v>
          </cell>
          <cell r="AW3749">
            <v>40711</v>
          </cell>
          <cell r="AZ3749" t="str">
            <v>6.2011</v>
          </cell>
          <cell r="BA3749" t="str">
            <v>6.2011</v>
          </cell>
          <cell r="BB3749" t="str">
            <v>1.1900</v>
          </cell>
          <cell r="BC3749" t="str">
            <v>2.2011</v>
          </cell>
        </row>
        <row r="3750">
          <cell r="AQ3750" t="str">
            <v/>
          </cell>
          <cell r="AZ3750" t="str">
            <v/>
          </cell>
          <cell r="BA3750" t="str">
            <v/>
          </cell>
          <cell r="BB3750" t="str">
            <v/>
          </cell>
          <cell r="BC3750" t="str">
            <v/>
          </cell>
        </row>
        <row r="3751">
          <cell r="AM3751">
            <v>207651.91</v>
          </cell>
          <cell r="AQ3751">
            <v>1</v>
          </cell>
          <cell r="AT3751" t="str">
            <v>СМР</v>
          </cell>
          <cell r="AW3751">
            <v>40711</v>
          </cell>
          <cell r="AZ3751" t="str">
            <v>6.2011</v>
          </cell>
          <cell r="BA3751" t="str">
            <v>6.2011</v>
          </cell>
          <cell r="BB3751" t="str">
            <v>1.1900</v>
          </cell>
          <cell r="BC3751" t="str">
            <v>2.2011</v>
          </cell>
        </row>
        <row r="3752">
          <cell r="AM3752" t="str">
            <v/>
          </cell>
          <cell r="AQ3752" t="str">
            <v/>
          </cell>
          <cell r="AT3752" t="str">
            <v/>
          </cell>
          <cell r="AW3752" t="str">
            <v/>
          </cell>
          <cell r="AZ3752" t="str">
            <v/>
          </cell>
          <cell r="BA3752" t="str">
            <v/>
          </cell>
          <cell r="BB3752" t="str">
            <v/>
          </cell>
          <cell r="BC3752" t="str">
            <v/>
          </cell>
        </row>
        <row r="3753">
          <cell r="AM3753" t="str">
            <v/>
          </cell>
          <cell r="AQ3753" t="str">
            <v/>
          </cell>
          <cell r="AT3753" t="str">
            <v/>
          </cell>
          <cell r="AW3753" t="str">
            <v/>
          </cell>
          <cell r="AZ3753" t="str">
            <v/>
          </cell>
          <cell r="BA3753" t="str">
            <v/>
          </cell>
          <cell r="BB3753" t="str">
            <v/>
          </cell>
          <cell r="BC3753" t="str">
            <v/>
          </cell>
        </row>
        <row r="3754">
          <cell r="AM3754" t="str">
            <v/>
          </cell>
          <cell r="AQ3754" t="str">
            <v/>
          </cell>
          <cell r="AT3754" t="str">
            <v/>
          </cell>
          <cell r="AW3754" t="str">
            <v/>
          </cell>
          <cell r="AZ3754" t="str">
            <v/>
          </cell>
          <cell r="BA3754" t="str">
            <v/>
          </cell>
          <cell r="BB3754" t="str">
            <v/>
          </cell>
          <cell r="BC3754" t="str">
            <v/>
          </cell>
        </row>
        <row r="3755">
          <cell r="AM3755" t="str">
            <v/>
          </cell>
          <cell r="AQ3755" t="str">
            <v/>
          </cell>
          <cell r="AT3755" t="str">
            <v/>
          </cell>
          <cell r="AW3755" t="str">
            <v/>
          </cell>
          <cell r="AZ3755" t="str">
            <v/>
          </cell>
          <cell r="BA3755" t="str">
            <v/>
          </cell>
          <cell r="BB3755" t="str">
            <v/>
          </cell>
          <cell r="BC3755" t="str">
            <v/>
          </cell>
        </row>
        <row r="3756">
          <cell r="AM3756" t="str">
            <v/>
          </cell>
          <cell r="AQ3756" t="str">
            <v/>
          </cell>
          <cell r="AT3756" t="str">
            <v/>
          </cell>
          <cell r="AW3756" t="str">
            <v/>
          </cell>
          <cell r="AZ3756" t="str">
            <v/>
          </cell>
          <cell r="BA3756" t="str">
            <v/>
          </cell>
          <cell r="BB3756" t="str">
            <v/>
          </cell>
          <cell r="BC3756" t="str">
            <v/>
          </cell>
        </row>
        <row r="3757">
          <cell r="AM3757" t="str">
            <v/>
          </cell>
          <cell r="AQ3757" t="str">
            <v/>
          </cell>
          <cell r="AT3757" t="str">
            <v/>
          </cell>
          <cell r="AW3757" t="str">
            <v/>
          </cell>
          <cell r="AZ3757" t="str">
            <v/>
          </cell>
          <cell r="BA3757" t="str">
            <v/>
          </cell>
          <cell r="BB3757" t="str">
            <v/>
          </cell>
          <cell r="BC3757" t="str">
            <v/>
          </cell>
        </row>
        <row r="3758">
          <cell r="AM3758" t="str">
            <v/>
          </cell>
          <cell r="AQ3758" t="str">
            <v/>
          </cell>
          <cell r="AT3758" t="str">
            <v/>
          </cell>
          <cell r="AW3758" t="str">
            <v/>
          </cell>
          <cell r="AZ3758" t="str">
            <v/>
          </cell>
          <cell r="BA3758" t="str">
            <v/>
          </cell>
          <cell r="BB3758" t="str">
            <v/>
          </cell>
          <cell r="BC3758" t="str">
            <v/>
          </cell>
        </row>
        <row r="3759">
          <cell r="AM3759" t="str">
            <v/>
          </cell>
          <cell r="AQ3759" t="str">
            <v/>
          </cell>
          <cell r="AT3759" t="str">
            <v/>
          </cell>
          <cell r="AW3759" t="str">
            <v/>
          </cell>
          <cell r="AZ3759" t="str">
            <v/>
          </cell>
          <cell r="BA3759" t="str">
            <v/>
          </cell>
          <cell r="BB3759" t="str">
            <v/>
          </cell>
          <cell r="BC3759" t="str">
            <v/>
          </cell>
        </row>
        <row r="3760">
          <cell r="AM3760" t="str">
            <v/>
          </cell>
          <cell r="AQ3760" t="str">
            <v/>
          </cell>
          <cell r="AT3760" t="str">
            <v/>
          </cell>
          <cell r="AW3760" t="str">
            <v/>
          </cell>
          <cell r="AZ3760" t="str">
            <v/>
          </cell>
          <cell r="BA3760" t="str">
            <v/>
          </cell>
          <cell r="BB3760" t="str">
            <v/>
          </cell>
          <cell r="BC3760" t="str">
            <v/>
          </cell>
        </row>
        <row r="3761">
          <cell r="AM3761" t="str">
            <v/>
          </cell>
          <cell r="AQ3761" t="str">
            <v/>
          </cell>
          <cell r="AT3761" t="str">
            <v/>
          </cell>
          <cell r="AW3761" t="str">
            <v/>
          </cell>
          <cell r="AZ3761" t="str">
            <v/>
          </cell>
          <cell r="BA3761" t="str">
            <v/>
          </cell>
          <cell r="BB3761" t="str">
            <v/>
          </cell>
          <cell r="BC3761" t="str">
            <v/>
          </cell>
        </row>
        <row r="3762">
          <cell r="AM3762" t="str">
            <v/>
          </cell>
          <cell r="AQ3762" t="str">
            <v/>
          </cell>
          <cell r="AT3762" t="str">
            <v/>
          </cell>
          <cell r="AW3762" t="str">
            <v/>
          </cell>
          <cell r="AZ3762" t="str">
            <v/>
          </cell>
          <cell r="BA3762" t="str">
            <v/>
          </cell>
          <cell r="BB3762" t="str">
            <v/>
          </cell>
          <cell r="BC3762" t="str">
            <v/>
          </cell>
        </row>
        <row r="3763">
          <cell r="AM3763" t="str">
            <v/>
          </cell>
          <cell r="AQ3763" t="str">
            <v/>
          </cell>
          <cell r="AT3763" t="str">
            <v/>
          </cell>
          <cell r="AW3763" t="str">
            <v/>
          </cell>
          <cell r="AZ3763" t="str">
            <v/>
          </cell>
          <cell r="BA3763" t="str">
            <v/>
          </cell>
          <cell r="BB3763" t="str">
            <v/>
          </cell>
          <cell r="BC3763" t="str">
            <v/>
          </cell>
        </row>
        <row r="3764">
          <cell r="AM3764" t="str">
            <v/>
          </cell>
          <cell r="AQ3764" t="str">
            <v/>
          </cell>
          <cell r="AT3764" t="str">
            <v/>
          </cell>
          <cell r="AW3764" t="str">
            <v/>
          </cell>
          <cell r="AZ3764" t="str">
            <v/>
          </cell>
          <cell r="BA3764" t="str">
            <v/>
          </cell>
          <cell r="BB3764" t="str">
            <v/>
          </cell>
          <cell r="BC3764" t="str">
            <v/>
          </cell>
        </row>
        <row r="3765">
          <cell r="AM3765" t="str">
            <v/>
          </cell>
          <cell r="AQ3765">
            <v>3</v>
          </cell>
          <cell r="AT3765" t="str">
            <v>СМР</v>
          </cell>
          <cell r="AW3765" t="str">
            <v/>
          </cell>
          <cell r="AZ3765" t="str">
            <v/>
          </cell>
          <cell r="BA3765" t="str">
            <v/>
          </cell>
          <cell r="BB3765" t="str">
            <v/>
          </cell>
          <cell r="BC3765" t="str">
            <v/>
          </cell>
        </row>
        <row r="3766">
          <cell r="AM3766" t="str">
            <v/>
          </cell>
          <cell r="AQ3766" t="str">
            <v/>
          </cell>
          <cell r="AT3766" t="str">
            <v/>
          </cell>
          <cell r="AW3766" t="str">
            <v/>
          </cell>
          <cell r="AZ3766" t="str">
            <v/>
          </cell>
          <cell r="BA3766" t="str">
            <v/>
          </cell>
          <cell r="BB3766" t="str">
            <v/>
          </cell>
          <cell r="BC3766" t="str">
            <v/>
          </cell>
        </row>
        <row r="3767">
          <cell r="AM3767" t="str">
            <v/>
          </cell>
          <cell r="AQ3767" t="str">
            <v/>
          </cell>
          <cell r="AT3767" t="str">
            <v/>
          </cell>
          <cell r="AW3767" t="str">
            <v/>
          </cell>
          <cell r="AZ3767" t="str">
            <v/>
          </cell>
          <cell r="BA3767" t="str">
            <v/>
          </cell>
          <cell r="BB3767" t="str">
            <v/>
          </cell>
          <cell r="BC3767" t="str">
            <v/>
          </cell>
        </row>
        <row r="3768">
          <cell r="AM3768" t="str">
            <v/>
          </cell>
          <cell r="AQ3768" t="str">
            <v/>
          </cell>
          <cell r="AT3768" t="str">
            <v/>
          </cell>
          <cell r="AW3768" t="str">
            <v/>
          </cell>
          <cell r="AZ3768" t="str">
            <v/>
          </cell>
          <cell r="BA3768" t="str">
            <v/>
          </cell>
          <cell r="BB3768" t="str">
            <v/>
          </cell>
          <cell r="BC3768" t="str">
            <v/>
          </cell>
        </row>
        <row r="3769">
          <cell r="AM3769" t="str">
            <v/>
          </cell>
          <cell r="AQ3769" t="str">
            <v/>
          </cell>
          <cell r="AT3769" t="str">
            <v/>
          </cell>
          <cell r="AW3769" t="str">
            <v/>
          </cell>
          <cell r="AZ3769" t="str">
            <v/>
          </cell>
          <cell r="BA3769" t="str">
            <v/>
          </cell>
          <cell r="BB3769" t="str">
            <v/>
          </cell>
          <cell r="BC3769" t="str">
            <v/>
          </cell>
        </row>
        <row r="3770">
          <cell r="AM3770" t="str">
            <v/>
          </cell>
          <cell r="AQ3770" t="str">
            <v/>
          </cell>
          <cell r="AT3770" t="str">
            <v/>
          </cell>
          <cell r="AW3770" t="str">
            <v/>
          </cell>
          <cell r="AZ3770" t="str">
            <v/>
          </cell>
          <cell r="BA3770" t="str">
            <v/>
          </cell>
          <cell r="BB3770" t="str">
            <v/>
          </cell>
          <cell r="BC3770" t="str">
            <v/>
          </cell>
        </row>
        <row r="3771">
          <cell r="AM3771" t="str">
            <v/>
          </cell>
          <cell r="AQ3771" t="str">
            <v/>
          </cell>
          <cell r="AT3771" t="str">
            <v/>
          </cell>
          <cell r="AW3771" t="str">
            <v/>
          </cell>
          <cell r="AZ3771" t="str">
            <v/>
          </cell>
          <cell r="BA3771" t="str">
            <v/>
          </cell>
          <cell r="BB3771" t="str">
            <v/>
          </cell>
          <cell r="BC3771" t="str">
            <v/>
          </cell>
        </row>
        <row r="3772">
          <cell r="AM3772" t="str">
            <v/>
          </cell>
          <cell r="AQ3772" t="str">
            <v/>
          </cell>
          <cell r="AT3772" t="str">
            <v/>
          </cell>
          <cell r="AW3772" t="str">
            <v/>
          </cell>
          <cell r="AZ3772" t="str">
            <v/>
          </cell>
          <cell r="BA3772" t="str">
            <v/>
          </cell>
          <cell r="BB3772" t="str">
            <v/>
          </cell>
          <cell r="BC3772" t="str">
            <v/>
          </cell>
        </row>
        <row r="3773">
          <cell r="AM3773" t="str">
            <v/>
          </cell>
          <cell r="AQ3773">
            <v>12</v>
          </cell>
          <cell r="AT3773" t="str">
            <v>СМР</v>
          </cell>
          <cell r="AW3773" t="str">
            <v/>
          </cell>
          <cell r="AZ3773" t="str">
            <v/>
          </cell>
          <cell r="BA3773" t="str">
            <v/>
          </cell>
          <cell r="BB3773" t="str">
            <v/>
          </cell>
          <cell r="BC3773" t="str">
            <v/>
          </cell>
        </row>
        <row r="3774">
          <cell r="AM3774" t="str">
            <v/>
          </cell>
          <cell r="AQ3774" t="str">
            <v/>
          </cell>
          <cell r="AT3774" t="str">
            <v/>
          </cell>
          <cell r="AW3774" t="str">
            <v/>
          </cell>
          <cell r="AZ3774" t="str">
            <v/>
          </cell>
          <cell r="BA3774" t="str">
            <v/>
          </cell>
          <cell r="BB3774" t="str">
            <v/>
          </cell>
          <cell r="BC3774" t="str">
            <v/>
          </cell>
        </row>
        <row r="3775">
          <cell r="AM3775" t="str">
            <v/>
          </cell>
          <cell r="AQ3775" t="str">
            <v/>
          </cell>
          <cell r="AT3775" t="str">
            <v/>
          </cell>
          <cell r="AW3775" t="str">
            <v/>
          </cell>
          <cell r="AZ3775" t="str">
            <v/>
          </cell>
          <cell r="BA3775" t="str">
            <v/>
          </cell>
          <cell r="BB3775" t="str">
            <v/>
          </cell>
          <cell r="BC3775" t="str">
            <v/>
          </cell>
        </row>
        <row r="3776">
          <cell r="AM3776" t="str">
            <v/>
          </cell>
          <cell r="AQ3776" t="str">
            <v/>
          </cell>
          <cell r="AT3776" t="str">
            <v/>
          </cell>
          <cell r="AW3776" t="str">
            <v/>
          </cell>
          <cell r="AZ3776" t="str">
            <v/>
          </cell>
          <cell r="BA3776" t="str">
            <v/>
          </cell>
          <cell r="BB3776" t="str">
            <v/>
          </cell>
          <cell r="BC3776" t="str">
            <v/>
          </cell>
        </row>
        <row r="3777">
          <cell r="AM3777" t="str">
            <v/>
          </cell>
          <cell r="AQ3777" t="str">
            <v/>
          </cell>
          <cell r="AT3777" t="str">
            <v/>
          </cell>
          <cell r="AW3777" t="str">
            <v/>
          </cell>
          <cell r="AZ3777" t="str">
            <v/>
          </cell>
          <cell r="BA3777" t="str">
            <v/>
          </cell>
          <cell r="BB3777" t="str">
            <v/>
          </cell>
          <cell r="BC3777" t="str">
            <v/>
          </cell>
        </row>
        <row r="3778">
          <cell r="AM3778" t="str">
            <v/>
          </cell>
          <cell r="AQ3778" t="str">
            <v/>
          </cell>
          <cell r="AT3778" t="str">
            <v/>
          </cell>
          <cell r="AW3778" t="str">
            <v/>
          </cell>
          <cell r="AZ3778" t="str">
            <v/>
          </cell>
          <cell r="BA3778" t="str">
            <v/>
          </cell>
          <cell r="BB3778" t="str">
            <v/>
          </cell>
          <cell r="BC3778" t="str">
            <v/>
          </cell>
        </row>
        <row r="3779">
          <cell r="AM3779" t="str">
            <v/>
          </cell>
          <cell r="AQ3779" t="str">
            <v/>
          </cell>
          <cell r="AT3779" t="str">
            <v/>
          </cell>
          <cell r="AW3779" t="str">
            <v/>
          </cell>
          <cell r="AZ3779" t="str">
            <v/>
          </cell>
          <cell r="BA3779" t="str">
            <v/>
          </cell>
          <cell r="BB3779" t="str">
            <v/>
          </cell>
          <cell r="BC3779" t="str">
            <v/>
          </cell>
        </row>
        <row r="3780">
          <cell r="AM3780" t="str">
            <v/>
          </cell>
          <cell r="AQ3780" t="str">
            <v/>
          </cell>
          <cell r="AT3780" t="str">
            <v/>
          </cell>
          <cell r="AW3780" t="str">
            <v/>
          </cell>
          <cell r="AZ3780" t="str">
            <v/>
          </cell>
          <cell r="BA3780" t="str">
            <v/>
          </cell>
          <cell r="BB3780" t="str">
            <v/>
          </cell>
          <cell r="BC3780" t="str">
            <v/>
          </cell>
        </row>
        <row r="3781">
          <cell r="AM3781" t="str">
            <v/>
          </cell>
          <cell r="AQ3781" t="str">
            <v/>
          </cell>
          <cell r="AT3781" t="str">
            <v/>
          </cell>
          <cell r="AW3781" t="str">
            <v/>
          </cell>
          <cell r="AZ3781" t="str">
            <v/>
          </cell>
          <cell r="BA3781" t="str">
            <v/>
          </cell>
          <cell r="BB3781" t="str">
            <v/>
          </cell>
          <cell r="BC3781" t="str">
            <v/>
          </cell>
        </row>
        <row r="3782">
          <cell r="AM3782" t="str">
            <v/>
          </cell>
          <cell r="AQ3782" t="str">
            <v/>
          </cell>
          <cell r="AT3782" t="str">
            <v/>
          </cell>
          <cell r="AW3782" t="str">
            <v/>
          </cell>
          <cell r="AZ3782" t="str">
            <v/>
          </cell>
          <cell r="BA3782" t="str">
            <v/>
          </cell>
          <cell r="BB3782" t="str">
            <v/>
          </cell>
          <cell r="BC3782" t="str">
            <v/>
          </cell>
        </row>
        <row r="3783">
          <cell r="AM3783" t="str">
            <v/>
          </cell>
          <cell r="AQ3783" t="str">
            <v/>
          </cell>
          <cell r="AT3783" t="str">
            <v/>
          </cell>
          <cell r="AW3783" t="str">
            <v/>
          </cell>
          <cell r="AZ3783" t="str">
            <v/>
          </cell>
          <cell r="BA3783" t="str">
            <v/>
          </cell>
          <cell r="BB3783" t="str">
            <v/>
          </cell>
          <cell r="BC3783" t="str">
            <v/>
          </cell>
        </row>
        <row r="3784">
          <cell r="AM3784" t="str">
            <v/>
          </cell>
          <cell r="AQ3784" t="str">
            <v/>
          </cell>
          <cell r="AT3784" t="str">
            <v/>
          </cell>
          <cell r="AW3784" t="str">
            <v/>
          </cell>
          <cell r="AZ3784" t="str">
            <v/>
          </cell>
          <cell r="BA3784" t="str">
            <v/>
          </cell>
          <cell r="BB3784" t="str">
            <v/>
          </cell>
          <cell r="BC3784" t="str">
            <v/>
          </cell>
        </row>
        <row r="3785">
          <cell r="AM3785" t="str">
            <v/>
          </cell>
          <cell r="AQ3785" t="str">
            <v/>
          </cell>
          <cell r="AT3785" t="str">
            <v/>
          </cell>
          <cell r="AW3785" t="str">
            <v/>
          </cell>
          <cell r="AZ3785" t="str">
            <v/>
          </cell>
          <cell r="BA3785" t="str">
            <v/>
          </cell>
          <cell r="BB3785" t="str">
            <v/>
          </cell>
          <cell r="BC3785" t="str">
            <v/>
          </cell>
        </row>
        <row r="3786">
          <cell r="AM3786" t="str">
            <v/>
          </cell>
          <cell r="AQ3786" t="str">
            <v/>
          </cell>
          <cell r="AT3786" t="str">
            <v/>
          </cell>
          <cell r="AW3786" t="str">
            <v/>
          </cell>
          <cell r="AZ3786" t="str">
            <v/>
          </cell>
          <cell r="BA3786" t="str">
            <v/>
          </cell>
          <cell r="BB3786" t="str">
            <v/>
          </cell>
          <cell r="BC3786" t="str">
            <v/>
          </cell>
        </row>
        <row r="3787">
          <cell r="AM3787" t="str">
            <v/>
          </cell>
          <cell r="AQ3787" t="str">
            <v/>
          </cell>
          <cell r="AT3787" t="str">
            <v/>
          </cell>
          <cell r="AW3787" t="str">
            <v/>
          </cell>
          <cell r="AZ3787" t="str">
            <v/>
          </cell>
          <cell r="BA3787" t="str">
            <v/>
          </cell>
          <cell r="BB3787" t="str">
            <v/>
          </cell>
          <cell r="BC3787" t="str">
            <v/>
          </cell>
        </row>
        <row r="3788">
          <cell r="AM3788" t="str">
            <v/>
          </cell>
          <cell r="AQ3788">
            <v>3</v>
          </cell>
          <cell r="AT3788" t="str">
            <v/>
          </cell>
          <cell r="AW3788" t="str">
            <v/>
          </cell>
          <cell r="AZ3788" t="str">
            <v/>
          </cell>
          <cell r="BA3788" t="str">
            <v/>
          </cell>
          <cell r="BB3788" t="str">
            <v/>
          </cell>
          <cell r="BC3788" t="str">
            <v/>
          </cell>
        </row>
        <row r="3789">
          <cell r="AM3789" t="str">
            <v/>
          </cell>
          <cell r="AQ3789" t="str">
            <v/>
          </cell>
          <cell r="AT3789" t="str">
            <v/>
          </cell>
          <cell r="AW3789" t="str">
            <v/>
          </cell>
          <cell r="AZ3789" t="str">
            <v/>
          </cell>
          <cell r="BA3789" t="str">
            <v/>
          </cell>
          <cell r="BB3789" t="str">
            <v/>
          </cell>
          <cell r="BC3789" t="str">
            <v/>
          </cell>
        </row>
        <row r="3790">
          <cell r="AM3790" t="str">
            <v/>
          </cell>
          <cell r="AQ3790" t="str">
            <v/>
          </cell>
          <cell r="AT3790" t="str">
            <v/>
          </cell>
          <cell r="AW3790" t="str">
            <v/>
          </cell>
          <cell r="AZ3790" t="str">
            <v/>
          </cell>
          <cell r="BA3790" t="str">
            <v/>
          </cell>
          <cell r="BB3790" t="str">
            <v/>
          </cell>
          <cell r="BC3790" t="str">
            <v/>
          </cell>
        </row>
        <row r="3791">
          <cell r="AM3791" t="str">
            <v/>
          </cell>
          <cell r="AQ3791" t="str">
            <v/>
          </cell>
          <cell r="AT3791" t="str">
            <v/>
          </cell>
          <cell r="AW3791" t="str">
            <v/>
          </cell>
          <cell r="AZ3791" t="str">
            <v/>
          </cell>
          <cell r="BA3791" t="str">
            <v/>
          </cell>
          <cell r="BB3791" t="str">
            <v/>
          </cell>
          <cell r="BC3791" t="str">
            <v/>
          </cell>
        </row>
        <row r="3792">
          <cell r="AM3792" t="str">
            <v/>
          </cell>
          <cell r="AQ3792" t="str">
            <v/>
          </cell>
          <cell r="AT3792" t="str">
            <v/>
          </cell>
          <cell r="AW3792" t="str">
            <v/>
          </cell>
          <cell r="AZ3792" t="str">
            <v/>
          </cell>
          <cell r="BA3792" t="str">
            <v/>
          </cell>
          <cell r="BB3792" t="str">
            <v/>
          </cell>
          <cell r="BC3792" t="str">
            <v/>
          </cell>
        </row>
        <row r="3793">
          <cell r="AM3793" t="str">
            <v/>
          </cell>
          <cell r="AQ3793" t="str">
            <v/>
          </cell>
          <cell r="AT3793" t="str">
            <v/>
          </cell>
          <cell r="AW3793" t="str">
            <v/>
          </cell>
          <cell r="AZ3793" t="str">
            <v/>
          </cell>
          <cell r="BA3793" t="str">
            <v/>
          </cell>
          <cell r="BB3793" t="str">
            <v/>
          </cell>
          <cell r="BC3793" t="str">
            <v/>
          </cell>
        </row>
        <row r="3794">
          <cell r="AM3794" t="str">
            <v/>
          </cell>
          <cell r="AQ3794" t="str">
            <v/>
          </cell>
          <cell r="AT3794" t="str">
            <v/>
          </cell>
          <cell r="AW3794" t="str">
            <v/>
          </cell>
          <cell r="AZ3794" t="str">
            <v/>
          </cell>
          <cell r="BA3794" t="str">
            <v/>
          </cell>
          <cell r="BB3794" t="str">
            <v/>
          </cell>
          <cell r="BC3794" t="str">
            <v/>
          </cell>
        </row>
        <row r="3795">
          <cell r="AM3795" t="str">
            <v/>
          </cell>
          <cell r="AQ3795">
            <v>3</v>
          </cell>
          <cell r="AT3795" t="str">
            <v>СМР</v>
          </cell>
          <cell r="AW3795" t="str">
            <v/>
          </cell>
          <cell r="AZ3795" t="str">
            <v/>
          </cell>
          <cell r="BA3795" t="str">
            <v/>
          </cell>
          <cell r="BB3795" t="str">
            <v/>
          </cell>
          <cell r="BC3795" t="str">
            <v/>
          </cell>
        </row>
        <row r="3796">
          <cell r="AM3796" t="str">
            <v/>
          </cell>
          <cell r="AQ3796">
            <v>3</v>
          </cell>
          <cell r="AT3796" t="str">
            <v>СМР</v>
          </cell>
          <cell r="AW3796" t="str">
            <v/>
          </cell>
          <cell r="AZ3796" t="str">
            <v/>
          </cell>
          <cell r="BA3796" t="str">
            <v/>
          </cell>
          <cell r="BB3796" t="str">
            <v/>
          </cell>
          <cell r="BC3796" t="str">
            <v/>
          </cell>
        </row>
        <row r="3797">
          <cell r="AM3797" t="str">
            <v/>
          </cell>
          <cell r="AQ3797" t="str">
            <v/>
          </cell>
          <cell r="AT3797" t="str">
            <v/>
          </cell>
          <cell r="AW3797" t="str">
            <v/>
          </cell>
          <cell r="AZ3797" t="str">
            <v/>
          </cell>
          <cell r="BA3797" t="str">
            <v/>
          </cell>
          <cell r="BB3797" t="str">
            <v/>
          </cell>
          <cell r="BC3797" t="str">
            <v/>
          </cell>
        </row>
        <row r="3798">
          <cell r="AM3798" t="str">
            <v/>
          </cell>
          <cell r="AQ3798">
            <v>12</v>
          </cell>
          <cell r="AT3798" t="str">
            <v>СМР</v>
          </cell>
          <cell r="AW3798" t="str">
            <v/>
          </cell>
          <cell r="AZ3798" t="str">
            <v/>
          </cell>
          <cell r="BA3798" t="str">
            <v/>
          </cell>
          <cell r="BB3798" t="str">
            <v/>
          </cell>
          <cell r="BC3798" t="str">
            <v/>
          </cell>
        </row>
        <row r="3799">
          <cell r="AM3799" t="str">
            <v/>
          </cell>
          <cell r="AQ3799" t="str">
            <v/>
          </cell>
          <cell r="AT3799" t="str">
            <v/>
          </cell>
          <cell r="AW3799" t="str">
            <v/>
          </cell>
          <cell r="AZ3799" t="str">
            <v/>
          </cell>
          <cell r="BA3799" t="str">
            <v/>
          </cell>
          <cell r="BB3799" t="str">
            <v/>
          </cell>
          <cell r="BC3799" t="str">
            <v/>
          </cell>
        </row>
        <row r="3800">
          <cell r="AM3800" t="str">
            <v/>
          </cell>
          <cell r="AQ3800" t="str">
            <v/>
          </cell>
          <cell r="AT3800" t="str">
            <v/>
          </cell>
          <cell r="AW3800" t="str">
            <v/>
          </cell>
          <cell r="AZ3800" t="str">
            <v/>
          </cell>
          <cell r="BA3800" t="str">
            <v/>
          </cell>
          <cell r="BB3800" t="str">
            <v/>
          </cell>
          <cell r="BC3800" t="str">
            <v/>
          </cell>
        </row>
        <row r="3801">
          <cell r="AM3801" t="str">
            <v/>
          </cell>
          <cell r="AQ3801" t="str">
            <v/>
          </cell>
          <cell r="AT3801" t="str">
            <v/>
          </cell>
          <cell r="AW3801" t="str">
            <v/>
          </cell>
          <cell r="AZ3801" t="str">
            <v/>
          </cell>
          <cell r="BA3801" t="str">
            <v/>
          </cell>
          <cell r="BB3801" t="str">
            <v/>
          </cell>
          <cell r="BC3801" t="str">
            <v/>
          </cell>
        </row>
        <row r="3802">
          <cell r="AM3802" t="str">
            <v/>
          </cell>
          <cell r="AQ3802" t="str">
            <v/>
          </cell>
          <cell r="AT3802" t="str">
            <v/>
          </cell>
          <cell r="AW3802" t="str">
            <v/>
          </cell>
          <cell r="AZ3802" t="str">
            <v/>
          </cell>
          <cell r="BA3802" t="str">
            <v/>
          </cell>
          <cell r="BB3802" t="str">
            <v/>
          </cell>
          <cell r="BC3802" t="str">
            <v/>
          </cell>
        </row>
        <row r="3803">
          <cell r="AM3803" t="str">
            <v/>
          </cell>
          <cell r="AQ3803" t="str">
            <v/>
          </cell>
          <cell r="AT3803" t="str">
            <v/>
          </cell>
          <cell r="AW3803" t="str">
            <v/>
          </cell>
          <cell r="AZ3803" t="str">
            <v/>
          </cell>
          <cell r="BA3803" t="str">
            <v/>
          </cell>
          <cell r="BB3803" t="str">
            <v/>
          </cell>
          <cell r="BC3803" t="str">
            <v/>
          </cell>
        </row>
        <row r="3804">
          <cell r="AM3804" t="str">
            <v/>
          </cell>
          <cell r="AQ3804" t="str">
            <v/>
          </cell>
          <cell r="AT3804" t="str">
            <v/>
          </cell>
          <cell r="AW3804" t="str">
            <v/>
          </cell>
          <cell r="AZ3804" t="str">
            <v/>
          </cell>
          <cell r="BA3804" t="str">
            <v/>
          </cell>
          <cell r="BB3804" t="str">
            <v/>
          </cell>
          <cell r="BC3804" t="str">
            <v/>
          </cell>
        </row>
        <row r="3805">
          <cell r="AM3805" t="str">
            <v/>
          </cell>
          <cell r="AQ3805" t="str">
            <v/>
          </cell>
          <cell r="AT3805" t="str">
            <v/>
          </cell>
          <cell r="AW3805" t="str">
            <v/>
          </cell>
          <cell r="AZ3805" t="str">
            <v/>
          </cell>
          <cell r="BA3805" t="str">
            <v/>
          </cell>
          <cell r="BB3805" t="str">
            <v/>
          </cell>
          <cell r="BC3805" t="str">
            <v/>
          </cell>
        </row>
        <row r="3806">
          <cell r="AM3806" t="str">
            <v/>
          </cell>
          <cell r="AQ3806" t="str">
            <v/>
          </cell>
          <cell r="AT3806" t="str">
            <v/>
          </cell>
          <cell r="AW3806" t="str">
            <v/>
          </cell>
          <cell r="AZ3806" t="str">
            <v/>
          </cell>
          <cell r="BA3806" t="str">
            <v/>
          </cell>
          <cell r="BB3806" t="str">
            <v/>
          </cell>
          <cell r="BC3806" t="str">
            <v/>
          </cell>
        </row>
        <row r="3807">
          <cell r="AM3807" t="str">
            <v/>
          </cell>
          <cell r="AQ3807" t="str">
            <v/>
          </cell>
          <cell r="AT3807" t="str">
            <v/>
          </cell>
          <cell r="AW3807" t="str">
            <v/>
          </cell>
          <cell r="AZ3807" t="str">
            <v/>
          </cell>
          <cell r="BA3807" t="str">
            <v/>
          </cell>
          <cell r="BB3807" t="str">
            <v/>
          </cell>
          <cell r="BC3807" t="str">
            <v/>
          </cell>
        </row>
        <row r="3808">
          <cell r="AM3808" t="str">
            <v/>
          </cell>
          <cell r="AQ3808" t="str">
            <v/>
          </cell>
          <cell r="AT3808" t="str">
            <v/>
          </cell>
          <cell r="AW3808" t="str">
            <v/>
          </cell>
          <cell r="AZ3808" t="str">
            <v/>
          </cell>
          <cell r="BA3808" t="str">
            <v/>
          </cell>
          <cell r="BB3808" t="str">
            <v/>
          </cell>
          <cell r="BC3808" t="str">
            <v/>
          </cell>
        </row>
        <row r="3809">
          <cell r="AM3809" t="str">
            <v/>
          </cell>
          <cell r="AQ3809" t="str">
            <v/>
          </cell>
          <cell r="AT3809" t="str">
            <v/>
          </cell>
          <cell r="AW3809" t="str">
            <v/>
          </cell>
          <cell r="AZ3809" t="str">
            <v/>
          </cell>
          <cell r="BA3809" t="str">
            <v/>
          </cell>
          <cell r="BB3809" t="str">
            <v/>
          </cell>
          <cell r="BC3809" t="str">
            <v/>
          </cell>
        </row>
        <row r="3810">
          <cell r="AM3810" t="str">
            <v/>
          </cell>
          <cell r="AQ3810" t="str">
            <v/>
          </cell>
          <cell r="AT3810" t="str">
            <v/>
          </cell>
          <cell r="AW3810" t="str">
            <v/>
          </cell>
          <cell r="AZ3810" t="str">
            <v/>
          </cell>
          <cell r="BA3810" t="str">
            <v/>
          </cell>
          <cell r="BB3810" t="str">
            <v/>
          </cell>
          <cell r="BC3810" t="str">
            <v/>
          </cell>
        </row>
        <row r="3811">
          <cell r="AM3811" t="str">
            <v/>
          </cell>
          <cell r="AQ3811" t="str">
            <v/>
          </cell>
          <cell r="AT3811" t="str">
            <v/>
          </cell>
          <cell r="AW3811" t="str">
            <v/>
          </cell>
          <cell r="AZ3811" t="str">
            <v/>
          </cell>
          <cell r="BA3811" t="str">
            <v/>
          </cell>
          <cell r="BB3811" t="str">
            <v/>
          </cell>
          <cell r="BC3811" t="str">
            <v/>
          </cell>
        </row>
        <row r="3812">
          <cell r="AM3812" t="str">
            <v/>
          </cell>
          <cell r="AQ3812" t="str">
            <v/>
          </cell>
          <cell r="AT3812" t="str">
            <v/>
          </cell>
          <cell r="AW3812" t="str">
            <v/>
          </cell>
          <cell r="AZ3812" t="str">
            <v/>
          </cell>
          <cell r="BA3812" t="str">
            <v/>
          </cell>
          <cell r="BB3812" t="str">
            <v/>
          </cell>
          <cell r="BC3812" t="str">
            <v/>
          </cell>
        </row>
        <row r="3813">
          <cell r="AM3813" t="str">
            <v/>
          </cell>
          <cell r="AQ3813" t="str">
            <v/>
          </cell>
          <cell r="AT3813" t="str">
            <v/>
          </cell>
          <cell r="AW3813" t="str">
            <v/>
          </cell>
          <cell r="AZ3813" t="str">
            <v/>
          </cell>
          <cell r="BA3813" t="str">
            <v/>
          </cell>
          <cell r="BB3813" t="str">
            <v/>
          </cell>
          <cell r="BC3813" t="str">
            <v/>
          </cell>
        </row>
        <row r="3814">
          <cell r="AM3814" t="str">
            <v/>
          </cell>
          <cell r="AQ3814" t="str">
            <v/>
          </cell>
          <cell r="AT3814" t="str">
            <v/>
          </cell>
          <cell r="AW3814" t="str">
            <v/>
          </cell>
          <cell r="AZ3814" t="str">
            <v/>
          </cell>
          <cell r="BA3814" t="str">
            <v/>
          </cell>
          <cell r="BB3814" t="str">
            <v/>
          </cell>
          <cell r="BC3814" t="str">
            <v/>
          </cell>
        </row>
        <row r="3815">
          <cell r="AM3815">
            <v>204301.42</v>
          </cell>
          <cell r="AQ3815">
            <v>1</v>
          </cell>
          <cell r="AT3815" t="str">
            <v>СМР</v>
          </cell>
          <cell r="AW3815">
            <v>40495</v>
          </cell>
          <cell r="AZ3815" t="str">
            <v>10.2010</v>
          </cell>
          <cell r="BA3815" t="str">
            <v>11.2010</v>
          </cell>
          <cell r="BB3815" t="str">
            <v/>
          </cell>
          <cell r="BC3815" t="str">
            <v>4.2010</v>
          </cell>
        </row>
        <row r="3816">
          <cell r="AM3816">
            <v>20264.18</v>
          </cell>
          <cell r="AQ3816">
            <v>1</v>
          </cell>
          <cell r="AT3816" t="str">
            <v>СМР</v>
          </cell>
          <cell r="AW3816">
            <v>40681</v>
          </cell>
          <cell r="AZ3816" t="str">
            <v>4.2011</v>
          </cell>
          <cell r="BA3816" t="str">
            <v>5.2011</v>
          </cell>
          <cell r="BB3816" t="str">
            <v>5.2011</v>
          </cell>
          <cell r="BC3816" t="str">
            <v>2.2011</v>
          </cell>
        </row>
        <row r="3817">
          <cell r="AM3817" t="str">
            <v/>
          </cell>
          <cell r="AQ3817" t="str">
            <v/>
          </cell>
          <cell r="AT3817" t="str">
            <v/>
          </cell>
          <cell r="AW3817" t="str">
            <v/>
          </cell>
          <cell r="AZ3817" t="str">
            <v/>
          </cell>
          <cell r="BA3817" t="str">
            <v/>
          </cell>
          <cell r="BB3817" t="str">
            <v/>
          </cell>
          <cell r="BC3817" t="str">
            <v/>
          </cell>
        </row>
        <row r="3818">
          <cell r="AM3818" t="str">
            <v/>
          </cell>
          <cell r="AQ3818" t="str">
            <v/>
          </cell>
          <cell r="AT3818" t="str">
            <v/>
          </cell>
          <cell r="AW3818" t="str">
            <v/>
          </cell>
          <cell r="AZ3818" t="str">
            <v/>
          </cell>
          <cell r="BA3818" t="str">
            <v/>
          </cell>
          <cell r="BB3818" t="str">
            <v/>
          </cell>
          <cell r="BC3818" t="str">
            <v/>
          </cell>
        </row>
        <row r="3819">
          <cell r="AM3819" t="str">
            <v/>
          </cell>
          <cell r="AQ3819" t="str">
            <v/>
          </cell>
          <cell r="AT3819" t="str">
            <v/>
          </cell>
          <cell r="AW3819" t="str">
            <v/>
          </cell>
          <cell r="AZ3819" t="str">
            <v/>
          </cell>
          <cell r="BA3819" t="str">
            <v/>
          </cell>
          <cell r="BB3819" t="str">
            <v/>
          </cell>
          <cell r="BC3819" t="str">
            <v/>
          </cell>
        </row>
        <row r="3820">
          <cell r="AM3820" t="str">
            <v/>
          </cell>
          <cell r="AQ3820" t="str">
            <v/>
          </cell>
          <cell r="AT3820" t="str">
            <v/>
          </cell>
          <cell r="AW3820" t="str">
            <v/>
          </cell>
          <cell r="AZ3820" t="str">
            <v/>
          </cell>
          <cell r="BA3820" t="str">
            <v/>
          </cell>
          <cell r="BB3820" t="str">
            <v/>
          </cell>
          <cell r="BC3820" t="str">
            <v/>
          </cell>
        </row>
        <row r="3821">
          <cell r="AM3821">
            <v>181362.55</v>
          </cell>
          <cell r="AQ3821">
            <v>1</v>
          </cell>
          <cell r="AT3821" t="str">
            <v>СМР</v>
          </cell>
          <cell r="AW3821">
            <v>40495</v>
          </cell>
          <cell r="AZ3821" t="str">
            <v>10.2010</v>
          </cell>
          <cell r="BA3821" t="str">
            <v>11.2010</v>
          </cell>
          <cell r="BB3821" t="str">
            <v/>
          </cell>
          <cell r="BC3821" t="str">
            <v>4.2010</v>
          </cell>
        </row>
        <row r="3822">
          <cell r="AM3822">
            <v>24495.97</v>
          </cell>
          <cell r="AQ3822">
            <v>1</v>
          </cell>
          <cell r="AT3822" t="str">
            <v>СМР</v>
          </cell>
          <cell r="AW3822">
            <v>40681</v>
          </cell>
          <cell r="AZ3822" t="str">
            <v>4.2011</v>
          </cell>
          <cell r="BA3822" t="str">
            <v>5.2011</v>
          </cell>
          <cell r="BB3822" t="str">
            <v>5.2011</v>
          </cell>
          <cell r="BC3822" t="str">
            <v>2.2011</v>
          </cell>
        </row>
        <row r="3823">
          <cell r="AM3823" t="str">
            <v/>
          </cell>
          <cell r="AQ3823" t="str">
            <v/>
          </cell>
          <cell r="AT3823" t="str">
            <v/>
          </cell>
          <cell r="AW3823" t="str">
            <v/>
          </cell>
          <cell r="AZ3823" t="str">
            <v/>
          </cell>
          <cell r="BA3823" t="str">
            <v/>
          </cell>
          <cell r="BB3823" t="str">
            <v/>
          </cell>
          <cell r="BC3823" t="str">
            <v/>
          </cell>
        </row>
        <row r="3824">
          <cell r="AM3824" t="str">
            <v/>
          </cell>
          <cell r="AQ3824" t="str">
            <v/>
          </cell>
          <cell r="AT3824" t="str">
            <v/>
          </cell>
          <cell r="AW3824" t="str">
            <v/>
          </cell>
          <cell r="AZ3824" t="str">
            <v/>
          </cell>
          <cell r="BA3824" t="str">
            <v/>
          </cell>
          <cell r="BB3824" t="str">
            <v/>
          </cell>
          <cell r="BC3824" t="str">
            <v/>
          </cell>
        </row>
        <row r="3825">
          <cell r="AM3825" t="str">
            <v/>
          </cell>
          <cell r="AQ3825" t="str">
            <v/>
          </cell>
          <cell r="AT3825" t="str">
            <v/>
          </cell>
          <cell r="AW3825" t="str">
            <v/>
          </cell>
          <cell r="AZ3825" t="str">
            <v/>
          </cell>
          <cell r="BA3825" t="str">
            <v/>
          </cell>
          <cell r="BB3825" t="str">
            <v/>
          </cell>
          <cell r="BC3825" t="str">
            <v/>
          </cell>
        </row>
        <row r="3826">
          <cell r="AM3826" t="str">
            <v/>
          </cell>
          <cell r="AQ3826" t="str">
            <v/>
          </cell>
          <cell r="AT3826" t="str">
            <v/>
          </cell>
          <cell r="AW3826" t="str">
            <v/>
          </cell>
          <cell r="AZ3826" t="str">
            <v/>
          </cell>
          <cell r="BA3826" t="str">
            <v/>
          </cell>
          <cell r="BB3826" t="str">
            <v/>
          </cell>
          <cell r="BC3826" t="str">
            <v/>
          </cell>
        </row>
        <row r="3827">
          <cell r="AM3827">
            <v>181362.55</v>
          </cell>
          <cell r="AQ3827">
            <v>1</v>
          </cell>
          <cell r="AT3827" t="str">
            <v>СМР</v>
          </cell>
          <cell r="AW3827">
            <v>40495</v>
          </cell>
          <cell r="AZ3827" t="str">
            <v>10.2010</v>
          </cell>
          <cell r="BA3827" t="str">
            <v>11.2010</v>
          </cell>
          <cell r="BB3827" t="str">
            <v/>
          </cell>
          <cell r="BC3827" t="str">
            <v>4.2010</v>
          </cell>
        </row>
        <row r="3828">
          <cell r="AM3828">
            <v>24065.14</v>
          </cell>
          <cell r="AQ3828">
            <v>1</v>
          </cell>
          <cell r="AT3828" t="str">
            <v>СМР</v>
          </cell>
          <cell r="AW3828">
            <v>40681</v>
          </cell>
          <cell r="AZ3828" t="str">
            <v>4.2011</v>
          </cell>
          <cell r="BA3828" t="str">
            <v>5.2011</v>
          </cell>
          <cell r="BB3828" t="str">
            <v>5.2011</v>
          </cell>
          <cell r="BC3828" t="str">
            <v>2.2011</v>
          </cell>
        </row>
        <row r="3829">
          <cell r="AM3829" t="str">
            <v/>
          </cell>
          <cell r="AQ3829" t="str">
            <v/>
          </cell>
          <cell r="AT3829" t="str">
            <v/>
          </cell>
          <cell r="AW3829" t="str">
            <v/>
          </cell>
          <cell r="AZ3829" t="str">
            <v/>
          </cell>
          <cell r="BA3829" t="str">
            <v/>
          </cell>
          <cell r="BB3829" t="str">
            <v/>
          </cell>
          <cell r="BC3829" t="str">
            <v/>
          </cell>
        </row>
        <row r="3830">
          <cell r="AM3830" t="str">
            <v/>
          </cell>
          <cell r="AQ3830" t="str">
            <v/>
          </cell>
          <cell r="AT3830" t="str">
            <v/>
          </cell>
          <cell r="AW3830" t="str">
            <v/>
          </cell>
          <cell r="AZ3830" t="str">
            <v/>
          </cell>
          <cell r="BA3830" t="str">
            <v/>
          </cell>
          <cell r="BB3830" t="str">
            <v/>
          </cell>
          <cell r="BC3830" t="str">
            <v/>
          </cell>
        </row>
        <row r="3831">
          <cell r="AM3831" t="str">
            <v/>
          </cell>
          <cell r="AQ3831" t="str">
            <v/>
          </cell>
          <cell r="AT3831" t="str">
            <v/>
          </cell>
          <cell r="AW3831" t="str">
            <v/>
          </cell>
          <cell r="AZ3831" t="str">
            <v/>
          </cell>
          <cell r="BA3831" t="str">
            <v/>
          </cell>
          <cell r="BB3831" t="str">
            <v/>
          </cell>
          <cell r="BC3831" t="str">
            <v/>
          </cell>
        </row>
        <row r="3832">
          <cell r="AM3832" t="str">
            <v/>
          </cell>
          <cell r="AQ3832" t="str">
            <v/>
          </cell>
          <cell r="AT3832" t="str">
            <v/>
          </cell>
          <cell r="AW3832" t="str">
            <v/>
          </cell>
          <cell r="AZ3832" t="str">
            <v/>
          </cell>
          <cell r="BA3832" t="str">
            <v/>
          </cell>
          <cell r="BB3832" t="str">
            <v/>
          </cell>
          <cell r="BC3832" t="str">
            <v/>
          </cell>
        </row>
        <row r="3833">
          <cell r="AM3833">
            <v>192292.28</v>
          </cell>
          <cell r="AQ3833">
            <v>1</v>
          </cell>
          <cell r="AT3833" t="str">
            <v>СМР</v>
          </cell>
          <cell r="AW3833">
            <v>40535</v>
          </cell>
          <cell r="AZ3833" t="str">
            <v>12.2010</v>
          </cell>
          <cell r="BA3833" t="str">
            <v>12.2010</v>
          </cell>
          <cell r="BB3833" t="str">
            <v/>
          </cell>
          <cell r="BC3833" t="str">
            <v>4.2010</v>
          </cell>
        </row>
        <row r="3834">
          <cell r="AM3834">
            <v>15339.03</v>
          </cell>
          <cell r="AQ3834">
            <v>1</v>
          </cell>
          <cell r="AT3834" t="str">
            <v>СМР</v>
          </cell>
          <cell r="AW3834">
            <v>40681</v>
          </cell>
          <cell r="AZ3834" t="str">
            <v>4.2011</v>
          </cell>
          <cell r="BA3834" t="str">
            <v>5.2011</v>
          </cell>
          <cell r="BB3834" t="str">
            <v>5.2011</v>
          </cell>
          <cell r="BC3834" t="str">
            <v>2.2011</v>
          </cell>
        </row>
        <row r="3835">
          <cell r="AM3835" t="str">
            <v/>
          </cell>
          <cell r="AQ3835" t="str">
            <v/>
          </cell>
          <cell r="AT3835" t="str">
            <v/>
          </cell>
          <cell r="AW3835" t="str">
            <v/>
          </cell>
          <cell r="AZ3835" t="str">
            <v/>
          </cell>
          <cell r="BA3835" t="str">
            <v/>
          </cell>
          <cell r="BB3835" t="str">
            <v/>
          </cell>
          <cell r="BC3835" t="str">
            <v/>
          </cell>
        </row>
        <row r="3836">
          <cell r="AM3836" t="str">
            <v/>
          </cell>
          <cell r="AQ3836" t="str">
            <v/>
          </cell>
          <cell r="AT3836" t="str">
            <v/>
          </cell>
          <cell r="AW3836" t="str">
            <v/>
          </cell>
          <cell r="AZ3836" t="str">
            <v/>
          </cell>
          <cell r="BA3836" t="str">
            <v/>
          </cell>
          <cell r="BB3836" t="str">
            <v/>
          </cell>
          <cell r="BC3836" t="str">
            <v/>
          </cell>
        </row>
        <row r="3837">
          <cell r="AM3837" t="str">
            <v/>
          </cell>
          <cell r="AQ3837" t="str">
            <v/>
          </cell>
          <cell r="AT3837" t="str">
            <v/>
          </cell>
          <cell r="AW3837" t="str">
            <v/>
          </cell>
          <cell r="AZ3837" t="str">
            <v/>
          </cell>
          <cell r="BA3837" t="str">
            <v/>
          </cell>
          <cell r="BB3837" t="str">
            <v/>
          </cell>
          <cell r="BC3837" t="str">
            <v/>
          </cell>
        </row>
        <row r="3838">
          <cell r="AM3838" t="str">
            <v/>
          </cell>
          <cell r="AQ3838" t="str">
            <v/>
          </cell>
          <cell r="AT3838" t="str">
            <v/>
          </cell>
          <cell r="AW3838" t="str">
            <v/>
          </cell>
          <cell r="AZ3838" t="str">
            <v/>
          </cell>
          <cell r="BA3838" t="str">
            <v/>
          </cell>
          <cell r="BB3838" t="str">
            <v/>
          </cell>
          <cell r="BC3838" t="str">
            <v/>
          </cell>
        </row>
        <row r="3839">
          <cell r="AM3839" t="str">
            <v/>
          </cell>
          <cell r="AQ3839" t="str">
            <v/>
          </cell>
          <cell r="AT3839" t="str">
            <v/>
          </cell>
          <cell r="AW3839" t="str">
            <v/>
          </cell>
          <cell r="AZ3839" t="str">
            <v/>
          </cell>
          <cell r="BA3839" t="str">
            <v/>
          </cell>
          <cell r="BB3839" t="str">
            <v/>
          </cell>
          <cell r="BC3839" t="str">
            <v/>
          </cell>
        </row>
        <row r="3840">
          <cell r="AM3840">
            <v>263016.74</v>
          </cell>
          <cell r="AQ3840">
            <v>1</v>
          </cell>
          <cell r="AT3840" t="str">
            <v>СМР</v>
          </cell>
          <cell r="AW3840">
            <v>40535</v>
          </cell>
          <cell r="AZ3840" t="str">
            <v>12.2010</v>
          </cell>
          <cell r="BA3840" t="str">
            <v>12.2010</v>
          </cell>
          <cell r="BB3840" t="str">
            <v/>
          </cell>
          <cell r="BC3840" t="str">
            <v>4.2010</v>
          </cell>
        </row>
        <row r="3841">
          <cell r="AM3841">
            <v>99003.69</v>
          </cell>
          <cell r="AQ3841">
            <v>1</v>
          </cell>
          <cell r="AT3841" t="str">
            <v>СМР</v>
          </cell>
          <cell r="AW3841">
            <v>40681</v>
          </cell>
          <cell r="AZ3841" t="str">
            <v>4.2011</v>
          </cell>
          <cell r="BA3841" t="str">
            <v>5.2011</v>
          </cell>
          <cell r="BB3841" t="str">
            <v>5.2011</v>
          </cell>
          <cell r="BC3841" t="str">
            <v>2.2011</v>
          </cell>
        </row>
        <row r="3842">
          <cell r="AM3842" t="str">
            <v/>
          </cell>
          <cell r="AQ3842" t="str">
            <v/>
          </cell>
          <cell r="AT3842" t="str">
            <v/>
          </cell>
          <cell r="AW3842" t="str">
            <v/>
          </cell>
          <cell r="AZ3842" t="str">
            <v/>
          </cell>
          <cell r="BA3842" t="str">
            <v/>
          </cell>
          <cell r="BB3842" t="str">
            <v/>
          </cell>
          <cell r="BC3842" t="str">
            <v/>
          </cell>
        </row>
        <row r="3843">
          <cell r="AM3843" t="str">
            <v/>
          </cell>
          <cell r="AQ3843" t="str">
            <v/>
          </cell>
          <cell r="AT3843" t="str">
            <v/>
          </cell>
          <cell r="AW3843" t="str">
            <v/>
          </cell>
          <cell r="AZ3843" t="str">
            <v/>
          </cell>
          <cell r="BA3843" t="str">
            <v/>
          </cell>
          <cell r="BB3843" t="str">
            <v/>
          </cell>
          <cell r="BC3843" t="str">
            <v/>
          </cell>
        </row>
        <row r="3844">
          <cell r="AM3844" t="str">
            <v/>
          </cell>
          <cell r="AQ3844" t="str">
            <v/>
          </cell>
          <cell r="AT3844" t="str">
            <v/>
          </cell>
          <cell r="AW3844" t="str">
            <v/>
          </cell>
          <cell r="AZ3844" t="str">
            <v/>
          </cell>
          <cell r="BA3844" t="str">
            <v/>
          </cell>
          <cell r="BB3844" t="str">
            <v/>
          </cell>
          <cell r="BC3844" t="str">
            <v/>
          </cell>
        </row>
        <row r="3845">
          <cell r="AM3845" t="str">
            <v/>
          </cell>
          <cell r="AQ3845" t="str">
            <v/>
          </cell>
          <cell r="AT3845" t="str">
            <v/>
          </cell>
          <cell r="AW3845" t="str">
            <v/>
          </cell>
          <cell r="AZ3845" t="str">
            <v/>
          </cell>
          <cell r="BA3845" t="str">
            <v/>
          </cell>
          <cell r="BB3845" t="str">
            <v/>
          </cell>
          <cell r="BC3845" t="str">
            <v/>
          </cell>
        </row>
        <row r="3846">
          <cell r="AM3846" t="str">
            <v/>
          </cell>
          <cell r="AQ3846" t="str">
            <v/>
          </cell>
          <cell r="AT3846" t="str">
            <v/>
          </cell>
          <cell r="AW3846" t="str">
            <v/>
          </cell>
          <cell r="AZ3846" t="str">
            <v/>
          </cell>
          <cell r="BA3846" t="str">
            <v/>
          </cell>
          <cell r="BB3846" t="str">
            <v/>
          </cell>
          <cell r="BC3846" t="str">
            <v/>
          </cell>
        </row>
        <row r="3847">
          <cell r="AM3847" t="str">
            <v/>
          </cell>
          <cell r="AQ3847" t="str">
            <v/>
          </cell>
          <cell r="AT3847" t="str">
            <v/>
          </cell>
          <cell r="AW3847" t="str">
            <v/>
          </cell>
          <cell r="AZ3847" t="str">
            <v/>
          </cell>
          <cell r="BA3847" t="str">
            <v/>
          </cell>
          <cell r="BB3847" t="str">
            <v/>
          </cell>
          <cell r="BC3847" t="str">
            <v/>
          </cell>
        </row>
        <row r="3848">
          <cell r="AM3848" t="str">
            <v/>
          </cell>
          <cell r="AQ3848" t="str">
            <v/>
          </cell>
          <cell r="AT3848" t="str">
            <v/>
          </cell>
          <cell r="AW3848" t="str">
            <v/>
          </cell>
          <cell r="AZ3848" t="str">
            <v/>
          </cell>
          <cell r="BA3848" t="str">
            <v/>
          </cell>
          <cell r="BB3848" t="str">
            <v/>
          </cell>
          <cell r="BC3848" t="str">
            <v/>
          </cell>
        </row>
        <row r="3849">
          <cell r="AM3849" t="str">
            <v/>
          </cell>
          <cell r="AQ3849">
            <v>1</v>
          </cell>
          <cell r="AT3849" t="str">
            <v/>
          </cell>
          <cell r="AW3849" t="str">
            <v/>
          </cell>
          <cell r="AZ3849" t="str">
            <v/>
          </cell>
          <cell r="BA3849" t="str">
            <v/>
          </cell>
          <cell r="BB3849" t="str">
            <v/>
          </cell>
          <cell r="BC3849" t="str">
            <v/>
          </cell>
        </row>
        <row r="3850">
          <cell r="AM3850" t="str">
            <v/>
          </cell>
          <cell r="AQ3850">
            <v>1</v>
          </cell>
          <cell r="AT3850" t="str">
            <v/>
          </cell>
          <cell r="AW3850" t="str">
            <v/>
          </cell>
          <cell r="AZ3850" t="str">
            <v/>
          </cell>
          <cell r="BA3850" t="str">
            <v/>
          </cell>
          <cell r="BB3850" t="str">
            <v/>
          </cell>
          <cell r="BC3850" t="str">
            <v/>
          </cell>
        </row>
        <row r="3851">
          <cell r="AM3851" t="str">
            <v/>
          </cell>
          <cell r="AQ3851" t="str">
            <v/>
          </cell>
          <cell r="AT3851" t="str">
            <v/>
          </cell>
          <cell r="AW3851" t="str">
            <v/>
          </cell>
          <cell r="AZ3851" t="str">
            <v/>
          </cell>
          <cell r="BA3851" t="str">
            <v/>
          </cell>
          <cell r="BB3851" t="str">
            <v/>
          </cell>
          <cell r="BC3851" t="str">
            <v/>
          </cell>
        </row>
        <row r="3852">
          <cell r="AM3852" t="str">
            <v/>
          </cell>
          <cell r="AQ3852" t="str">
            <v/>
          </cell>
          <cell r="AT3852" t="str">
            <v/>
          </cell>
          <cell r="AW3852" t="str">
            <v/>
          </cell>
          <cell r="AZ3852" t="str">
            <v/>
          </cell>
          <cell r="BA3852" t="str">
            <v/>
          </cell>
          <cell r="BB3852" t="str">
            <v/>
          </cell>
          <cell r="BC3852" t="str">
            <v/>
          </cell>
        </row>
        <row r="3853">
          <cell r="AM3853" t="str">
            <v/>
          </cell>
          <cell r="AQ3853" t="str">
            <v/>
          </cell>
          <cell r="AT3853" t="str">
            <v/>
          </cell>
          <cell r="AW3853" t="str">
            <v/>
          </cell>
          <cell r="AZ3853" t="str">
            <v/>
          </cell>
          <cell r="BA3853" t="str">
            <v/>
          </cell>
          <cell r="BB3853" t="str">
            <v/>
          </cell>
          <cell r="BC3853" t="str">
            <v/>
          </cell>
        </row>
        <row r="3854">
          <cell r="AM3854" t="str">
            <v/>
          </cell>
          <cell r="AQ3854" t="str">
            <v/>
          </cell>
          <cell r="AT3854" t="str">
            <v/>
          </cell>
          <cell r="AW3854" t="str">
            <v/>
          </cell>
          <cell r="AZ3854" t="str">
            <v/>
          </cell>
          <cell r="BA3854" t="str">
            <v/>
          </cell>
          <cell r="BB3854" t="str">
            <v/>
          </cell>
          <cell r="BC3854" t="str">
            <v/>
          </cell>
        </row>
        <row r="3855">
          <cell r="AM3855" t="str">
            <v/>
          </cell>
          <cell r="AQ3855" t="str">
            <v/>
          </cell>
          <cell r="AT3855" t="str">
            <v/>
          </cell>
          <cell r="AW3855" t="str">
            <v/>
          </cell>
          <cell r="AZ3855" t="str">
            <v/>
          </cell>
          <cell r="BA3855" t="str">
            <v/>
          </cell>
          <cell r="BB3855" t="str">
            <v/>
          </cell>
          <cell r="BC3855" t="str">
            <v/>
          </cell>
        </row>
        <row r="3856">
          <cell r="AM3856" t="str">
            <v/>
          </cell>
          <cell r="AQ3856" t="str">
            <v/>
          </cell>
          <cell r="AT3856" t="str">
            <v/>
          </cell>
          <cell r="AW3856" t="str">
            <v/>
          </cell>
          <cell r="AZ3856" t="str">
            <v/>
          </cell>
          <cell r="BA3856" t="str">
            <v/>
          </cell>
          <cell r="BB3856" t="str">
            <v/>
          </cell>
          <cell r="BC3856" t="str">
            <v/>
          </cell>
        </row>
        <row r="3857">
          <cell r="AM3857">
            <v>1466448.2</v>
          </cell>
          <cell r="AQ3857">
            <v>5</v>
          </cell>
          <cell r="AT3857" t="str">
            <v>СМР</v>
          </cell>
          <cell r="AW3857">
            <v>40409</v>
          </cell>
          <cell r="AZ3857" t="str">
            <v>7.2010</v>
          </cell>
          <cell r="BA3857" t="str">
            <v>8.2010</v>
          </cell>
          <cell r="BB3857" t="str">
            <v/>
          </cell>
          <cell r="BC3857" t="str">
            <v>3.2010</v>
          </cell>
        </row>
        <row r="3858">
          <cell r="AM3858">
            <v>3559857.71</v>
          </cell>
          <cell r="AQ3858">
            <v>5</v>
          </cell>
          <cell r="AT3858" t="str">
            <v>СМР</v>
          </cell>
          <cell r="AW3858">
            <v>40409</v>
          </cell>
          <cell r="AZ3858" t="str">
            <v>7.2010</v>
          </cell>
          <cell r="BA3858" t="str">
            <v>8.2010</v>
          </cell>
          <cell r="BB3858" t="str">
            <v/>
          </cell>
          <cell r="BC3858" t="str">
            <v>3.2010</v>
          </cell>
        </row>
        <row r="3859">
          <cell r="AM3859" t="str">
            <v/>
          </cell>
          <cell r="AQ3859" t="str">
            <v/>
          </cell>
          <cell r="AT3859" t="str">
            <v/>
          </cell>
          <cell r="AW3859" t="str">
            <v/>
          </cell>
          <cell r="AZ3859" t="str">
            <v/>
          </cell>
          <cell r="BA3859" t="str">
            <v/>
          </cell>
          <cell r="BB3859" t="str">
            <v/>
          </cell>
          <cell r="BC3859" t="str">
            <v/>
          </cell>
        </row>
        <row r="3860">
          <cell r="AM3860">
            <v>174956.11</v>
          </cell>
          <cell r="AQ3860">
            <v>5</v>
          </cell>
          <cell r="AT3860" t="str">
            <v>СМР</v>
          </cell>
          <cell r="AW3860">
            <v>40421</v>
          </cell>
          <cell r="AZ3860" t="str">
            <v>8.2010</v>
          </cell>
          <cell r="BA3860" t="str">
            <v>8.2010</v>
          </cell>
          <cell r="BB3860" t="str">
            <v/>
          </cell>
          <cell r="BC3860" t="str">
            <v>3.2010</v>
          </cell>
        </row>
        <row r="3861">
          <cell r="AM3861">
            <v>280496.90000000002</v>
          </cell>
          <cell r="AQ3861">
            <v>5</v>
          </cell>
          <cell r="AT3861" t="str">
            <v>СМР</v>
          </cell>
          <cell r="AW3861">
            <v>40421</v>
          </cell>
          <cell r="AZ3861" t="str">
            <v>8.2010</v>
          </cell>
          <cell r="BA3861" t="str">
            <v>8.2010</v>
          </cell>
          <cell r="BB3861" t="str">
            <v/>
          </cell>
          <cell r="BC3861" t="str">
            <v>3.2010</v>
          </cell>
        </row>
        <row r="3862">
          <cell r="AM3862">
            <v>778612.08</v>
          </cell>
          <cell r="AQ3862">
            <v>5</v>
          </cell>
          <cell r="AT3862" t="str">
            <v>СМР</v>
          </cell>
          <cell r="AW3862">
            <v>40421</v>
          </cell>
          <cell r="AZ3862" t="str">
            <v>8.2010</v>
          </cell>
          <cell r="BA3862" t="str">
            <v>8.2010</v>
          </cell>
          <cell r="BB3862" t="str">
            <v/>
          </cell>
          <cell r="BC3862" t="str">
            <v>3.2010</v>
          </cell>
        </row>
        <row r="3863">
          <cell r="AM3863" t="str">
            <v/>
          </cell>
          <cell r="AQ3863">
            <v>1</v>
          </cell>
          <cell r="AT3863" t="str">
            <v>СМР</v>
          </cell>
          <cell r="AW3863" t="str">
            <v/>
          </cell>
          <cell r="AZ3863" t="str">
            <v/>
          </cell>
          <cell r="BA3863" t="str">
            <v/>
          </cell>
          <cell r="BB3863" t="str">
            <v/>
          </cell>
          <cell r="BC3863" t="str">
            <v/>
          </cell>
        </row>
        <row r="3864">
          <cell r="AM3864" t="str">
            <v/>
          </cell>
          <cell r="AQ3864" t="str">
            <v/>
          </cell>
          <cell r="AT3864" t="str">
            <v/>
          </cell>
          <cell r="AW3864" t="str">
            <v/>
          </cell>
          <cell r="AZ3864" t="str">
            <v/>
          </cell>
          <cell r="BA3864" t="str">
            <v/>
          </cell>
          <cell r="BB3864" t="str">
            <v/>
          </cell>
          <cell r="BC3864" t="str">
            <v/>
          </cell>
        </row>
        <row r="3865">
          <cell r="AM3865" t="str">
            <v/>
          </cell>
          <cell r="AQ3865" t="str">
            <v/>
          </cell>
          <cell r="AT3865" t="str">
            <v/>
          </cell>
          <cell r="AW3865" t="str">
            <v/>
          </cell>
          <cell r="AZ3865" t="str">
            <v/>
          </cell>
          <cell r="BA3865" t="str">
            <v/>
          </cell>
          <cell r="BB3865" t="str">
            <v/>
          </cell>
          <cell r="BC3865" t="str">
            <v/>
          </cell>
        </row>
        <row r="3866">
          <cell r="AM3866" t="str">
            <v/>
          </cell>
          <cell r="AQ3866" t="str">
            <v/>
          </cell>
          <cell r="AT3866" t="str">
            <v/>
          </cell>
          <cell r="AW3866" t="str">
            <v/>
          </cell>
          <cell r="AZ3866" t="str">
            <v/>
          </cell>
          <cell r="BA3866" t="str">
            <v/>
          </cell>
          <cell r="BB3866" t="str">
            <v/>
          </cell>
          <cell r="BC3866" t="str">
            <v/>
          </cell>
        </row>
        <row r="3867">
          <cell r="AM3867" t="str">
            <v/>
          </cell>
          <cell r="AQ3867" t="str">
            <v/>
          </cell>
          <cell r="AT3867" t="str">
            <v/>
          </cell>
          <cell r="AW3867" t="str">
            <v/>
          </cell>
          <cell r="AZ3867" t="str">
            <v/>
          </cell>
          <cell r="BA3867" t="str">
            <v/>
          </cell>
          <cell r="BB3867" t="str">
            <v/>
          </cell>
          <cell r="BC3867" t="str">
            <v/>
          </cell>
        </row>
        <row r="3868">
          <cell r="AM3868" t="str">
            <v/>
          </cell>
          <cell r="AQ3868" t="str">
            <v/>
          </cell>
          <cell r="AT3868" t="str">
            <v/>
          </cell>
          <cell r="AW3868" t="str">
            <v/>
          </cell>
          <cell r="AZ3868" t="str">
            <v/>
          </cell>
          <cell r="BA3868" t="str">
            <v/>
          </cell>
          <cell r="BB3868" t="str">
            <v/>
          </cell>
          <cell r="BC3868" t="str">
            <v/>
          </cell>
        </row>
        <row r="3869">
          <cell r="AM3869" t="str">
            <v/>
          </cell>
          <cell r="AQ3869" t="str">
            <v/>
          </cell>
          <cell r="AT3869" t="str">
            <v/>
          </cell>
          <cell r="AW3869" t="str">
            <v/>
          </cell>
          <cell r="AZ3869" t="str">
            <v/>
          </cell>
          <cell r="BA3869" t="str">
            <v/>
          </cell>
          <cell r="BB3869" t="str">
            <v/>
          </cell>
          <cell r="BC3869" t="str">
            <v/>
          </cell>
        </row>
        <row r="3870">
          <cell r="AM3870" t="str">
            <v/>
          </cell>
          <cell r="AQ3870" t="str">
            <v/>
          </cell>
          <cell r="AT3870" t="str">
            <v/>
          </cell>
          <cell r="AW3870" t="str">
            <v/>
          </cell>
          <cell r="AZ3870" t="str">
            <v/>
          </cell>
          <cell r="BA3870" t="str">
            <v/>
          </cell>
          <cell r="BB3870" t="str">
            <v/>
          </cell>
          <cell r="BC3870" t="str">
            <v/>
          </cell>
        </row>
        <row r="3871">
          <cell r="AM3871" t="str">
            <v/>
          </cell>
          <cell r="AQ3871" t="str">
            <v/>
          </cell>
          <cell r="AT3871" t="str">
            <v/>
          </cell>
          <cell r="AW3871" t="str">
            <v/>
          </cell>
          <cell r="AZ3871" t="str">
            <v/>
          </cell>
          <cell r="BA3871" t="str">
            <v/>
          </cell>
          <cell r="BB3871" t="str">
            <v/>
          </cell>
          <cell r="BC3871" t="str">
            <v/>
          </cell>
        </row>
        <row r="3872">
          <cell r="AM3872">
            <v>790016.42</v>
          </cell>
          <cell r="AQ3872" t="str">
            <v/>
          </cell>
          <cell r="AT3872" t="str">
            <v>УУП</v>
          </cell>
          <cell r="AW3872">
            <v>40390</v>
          </cell>
          <cell r="AZ3872" t="str">
            <v>7.2010</v>
          </cell>
          <cell r="BA3872" t="str">
            <v>7.2010</v>
          </cell>
          <cell r="BB3872" t="str">
            <v/>
          </cell>
          <cell r="BC3872" t="str">
            <v>3.2010</v>
          </cell>
        </row>
        <row r="3873">
          <cell r="AM3873" t="str">
            <v/>
          </cell>
          <cell r="AQ3873" t="str">
            <v/>
          </cell>
          <cell r="AT3873" t="str">
            <v/>
          </cell>
          <cell r="AW3873" t="str">
            <v/>
          </cell>
          <cell r="AZ3873" t="str">
            <v/>
          </cell>
          <cell r="BA3873" t="str">
            <v/>
          </cell>
          <cell r="BB3873" t="str">
            <v/>
          </cell>
          <cell r="BC3873" t="str">
            <v/>
          </cell>
        </row>
        <row r="3874">
          <cell r="AM3874" t="str">
            <v/>
          </cell>
          <cell r="AQ3874" t="str">
            <v/>
          </cell>
          <cell r="AT3874" t="str">
            <v/>
          </cell>
          <cell r="AW3874" t="str">
            <v/>
          </cell>
          <cell r="AZ3874" t="str">
            <v/>
          </cell>
          <cell r="BA3874" t="str">
            <v/>
          </cell>
          <cell r="BB3874" t="str">
            <v/>
          </cell>
          <cell r="BC3874" t="str">
            <v/>
          </cell>
        </row>
        <row r="3875">
          <cell r="AM3875" t="str">
            <v/>
          </cell>
          <cell r="AQ3875" t="str">
            <v/>
          </cell>
          <cell r="AT3875" t="str">
            <v/>
          </cell>
          <cell r="AW3875" t="str">
            <v/>
          </cell>
          <cell r="AZ3875" t="str">
            <v/>
          </cell>
          <cell r="BA3875" t="str">
            <v/>
          </cell>
          <cell r="BB3875" t="str">
            <v/>
          </cell>
          <cell r="BC3875" t="str">
            <v/>
          </cell>
        </row>
        <row r="3876">
          <cell r="AM3876" t="str">
            <v/>
          </cell>
          <cell r="AQ3876" t="str">
            <v/>
          </cell>
          <cell r="AT3876" t="str">
            <v/>
          </cell>
          <cell r="AW3876" t="str">
            <v/>
          </cell>
          <cell r="AZ3876" t="str">
            <v/>
          </cell>
          <cell r="BA3876" t="str">
            <v/>
          </cell>
          <cell r="BB3876" t="str">
            <v/>
          </cell>
          <cell r="BC3876" t="str">
            <v/>
          </cell>
        </row>
        <row r="3877">
          <cell r="AM3877" t="str">
            <v/>
          </cell>
          <cell r="AQ3877" t="str">
            <v/>
          </cell>
          <cell r="AT3877" t="str">
            <v/>
          </cell>
          <cell r="AW3877" t="str">
            <v/>
          </cell>
          <cell r="AZ3877" t="str">
            <v/>
          </cell>
          <cell r="BA3877" t="str">
            <v/>
          </cell>
          <cell r="BB3877" t="str">
            <v/>
          </cell>
          <cell r="BC3877" t="str">
            <v/>
          </cell>
        </row>
        <row r="3878">
          <cell r="AM3878" t="str">
            <v/>
          </cell>
          <cell r="AQ3878" t="str">
            <v/>
          </cell>
          <cell r="AT3878" t="str">
            <v/>
          </cell>
          <cell r="AW3878" t="str">
            <v/>
          </cell>
          <cell r="AZ3878" t="str">
            <v/>
          </cell>
          <cell r="BA3878" t="str">
            <v/>
          </cell>
          <cell r="BB3878" t="str">
            <v/>
          </cell>
          <cell r="BC3878" t="str">
            <v/>
          </cell>
        </row>
        <row r="3879">
          <cell r="AM3879" t="str">
            <v/>
          </cell>
          <cell r="AQ3879" t="str">
            <v/>
          </cell>
          <cell r="AT3879" t="str">
            <v/>
          </cell>
          <cell r="AW3879" t="str">
            <v/>
          </cell>
          <cell r="AZ3879" t="str">
            <v/>
          </cell>
          <cell r="BA3879" t="str">
            <v/>
          </cell>
          <cell r="BB3879" t="str">
            <v/>
          </cell>
          <cell r="BC3879" t="str">
            <v/>
          </cell>
        </row>
        <row r="3880">
          <cell r="AM3880" t="str">
            <v/>
          </cell>
          <cell r="AQ3880" t="str">
            <v/>
          </cell>
          <cell r="AT3880" t="str">
            <v/>
          </cell>
          <cell r="AW3880" t="str">
            <v/>
          </cell>
          <cell r="AZ3880" t="str">
            <v/>
          </cell>
          <cell r="BA3880" t="str">
            <v/>
          </cell>
          <cell r="BB3880" t="str">
            <v/>
          </cell>
          <cell r="BC3880" t="str">
            <v/>
          </cell>
        </row>
        <row r="3881">
          <cell r="AM3881" t="str">
            <v/>
          </cell>
          <cell r="AQ3881" t="str">
            <v/>
          </cell>
          <cell r="AT3881" t="str">
            <v/>
          </cell>
          <cell r="AW3881" t="str">
            <v/>
          </cell>
          <cell r="AZ3881" t="str">
            <v/>
          </cell>
          <cell r="BA3881" t="str">
            <v/>
          </cell>
          <cell r="BB3881" t="str">
            <v/>
          </cell>
          <cell r="BC3881" t="str">
            <v/>
          </cell>
        </row>
        <row r="3882">
          <cell r="AM3882" t="str">
            <v/>
          </cell>
          <cell r="AQ3882" t="str">
            <v/>
          </cell>
          <cell r="AT3882" t="str">
            <v/>
          </cell>
          <cell r="AW3882" t="str">
            <v/>
          </cell>
          <cell r="AZ3882" t="str">
            <v/>
          </cell>
          <cell r="BA3882" t="str">
            <v/>
          </cell>
          <cell r="BB3882" t="str">
            <v/>
          </cell>
          <cell r="BC3882" t="str">
            <v/>
          </cell>
        </row>
        <row r="3883">
          <cell r="AM3883" t="str">
            <v/>
          </cell>
          <cell r="AQ3883" t="str">
            <v/>
          </cell>
          <cell r="AT3883" t="str">
            <v/>
          </cell>
          <cell r="AW3883" t="str">
            <v/>
          </cell>
          <cell r="AZ3883" t="str">
            <v/>
          </cell>
          <cell r="BA3883" t="str">
            <v/>
          </cell>
          <cell r="BB3883" t="str">
            <v/>
          </cell>
          <cell r="BC3883" t="str">
            <v/>
          </cell>
        </row>
        <row r="3884">
          <cell r="AM3884" t="str">
            <v/>
          </cell>
          <cell r="AQ3884" t="str">
            <v/>
          </cell>
          <cell r="AT3884" t="str">
            <v/>
          </cell>
          <cell r="AW3884" t="str">
            <v/>
          </cell>
          <cell r="AZ3884" t="str">
            <v/>
          </cell>
          <cell r="BA3884" t="str">
            <v/>
          </cell>
          <cell r="BB3884" t="str">
            <v/>
          </cell>
          <cell r="BC3884" t="str">
            <v/>
          </cell>
        </row>
        <row r="3885">
          <cell r="AM3885" t="str">
            <v/>
          </cell>
          <cell r="AQ3885" t="str">
            <v/>
          </cell>
          <cell r="AT3885" t="str">
            <v/>
          </cell>
          <cell r="AW3885" t="str">
            <v/>
          </cell>
          <cell r="AZ3885" t="str">
            <v/>
          </cell>
          <cell r="BA3885" t="str">
            <v/>
          </cell>
          <cell r="BB3885" t="str">
            <v/>
          </cell>
          <cell r="BC3885" t="str">
            <v/>
          </cell>
        </row>
        <row r="3886">
          <cell r="AM3886" t="str">
            <v/>
          </cell>
          <cell r="AQ3886" t="str">
            <v/>
          </cell>
          <cell r="AT3886" t="str">
            <v/>
          </cell>
          <cell r="AW3886" t="str">
            <v/>
          </cell>
          <cell r="AZ3886" t="str">
            <v/>
          </cell>
          <cell r="BA3886" t="str">
            <v/>
          </cell>
          <cell r="BB3886" t="str">
            <v/>
          </cell>
          <cell r="BC3886" t="str">
            <v/>
          </cell>
        </row>
        <row r="3887">
          <cell r="AM3887" t="str">
            <v/>
          </cell>
          <cell r="AQ3887">
            <v>3</v>
          </cell>
          <cell r="AT3887" t="str">
            <v/>
          </cell>
          <cell r="AW3887" t="str">
            <v/>
          </cell>
          <cell r="AZ3887" t="str">
            <v/>
          </cell>
          <cell r="BA3887" t="str">
            <v/>
          </cell>
          <cell r="BB3887" t="str">
            <v/>
          </cell>
          <cell r="BC3887" t="str">
            <v/>
          </cell>
        </row>
        <row r="3888">
          <cell r="AM3888" t="str">
            <v/>
          </cell>
          <cell r="AQ3888" t="str">
            <v/>
          </cell>
          <cell r="AT3888" t="str">
            <v/>
          </cell>
          <cell r="AW3888" t="str">
            <v/>
          </cell>
          <cell r="AZ3888" t="str">
            <v/>
          </cell>
          <cell r="BA3888" t="str">
            <v/>
          </cell>
          <cell r="BB3888" t="str">
            <v/>
          </cell>
          <cell r="BC3888" t="str">
            <v/>
          </cell>
        </row>
        <row r="3889">
          <cell r="AM3889" t="str">
            <v/>
          </cell>
          <cell r="AQ3889" t="str">
            <v/>
          </cell>
          <cell r="AT3889" t="str">
            <v/>
          </cell>
          <cell r="AW3889" t="str">
            <v/>
          </cell>
          <cell r="AZ3889" t="str">
            <v/>
          </cell>
          <cell r="BA3889" t="str">
            <v/>
          </cell>
          <cell r="BB3889" t="str">
            <v/>
          </cell>
          <cell r="BC3889" t="str">
            <v/>
          </cell>
        </row>
        <row r="3890">
          <cell r="AM3890" t="str">
            <v/>
          </cell>
          <cell r="AQ3890" t="str">
            <v/>
          </cell>
          <cell r="AT3890" t="str">
            <v/>
          </cell>
          <cell r="AW3890" t="str">
            <v/>
          </cell>
          <cell r="AZ3890" t="str">
            <v/>
          </cell>
          <cell r="BA3890" t="str">
            <v/>
          </cell>
          <cell r="BB3890" t="str">
            <v/>
          </cell>
          <cell r="BC3890" t="str">
            <v/>
          </cell>
        </row>
        <row r="3891">
          <cell r="AM3891" t="str">
            <v/>
          </cell>
          <cell r="AQ3891" t="str">
            <v/>
          </cell>
          <cell r="AT3891" t="str">
            <v/>
          </cell>
          <cell r="AW3891" t="str">
            <v/>
          </cell>
          <cell r="AZ3891" t="str">
            <v/>
          </cell>
          <cell r="BA3891" t="str">
            <v/>
          </cell>
          <cell r="BB3891" t="str">
            <v/>
          </cell>
          <cell r="BC3891" t="str">
            <v/>
          </cell>
        </row>
        <row r="3892">
          <cell r="AM3892" t="str">
            <v/>
          </cell>
          <cell r="AQ3892" t="str">
            <v/>
          </cell>
          <cell r="AT3892" t="str">
            <v/>
          </cell>
          <cell r="AW3892" t="str">
            <v/>
          </cell>
          <cell r="AZ3892" t="str">
            <v/>
          </cell>
          <cell r="BA3892" t="str">
            <v/>
          </cell>
          <cell r="BB3892" t="str">
            <v/>
          </cell>
          <cell r="BC3892" t="str">
            <v/>
          </cell>
        </row>
        <row r="3893">
          <cell r="AM3893" t="str">
            <v/>
          </cell>
          <cell r="AQ3893" t="str">
            <v/>
          </cell>
          <cell r="AT3893" t="str">
            <v/>
          </cell>
          <cell r="AW3893" t="str">
            <v/>
          </cell>
          <cell r="AZ3893" t="str">
            <v/>
          </cell>
          <cell r="BA3893" t="str">
            <v/>
          </cell>
          <cell r="BB3893" t="str">
            <v/>
          </cell>
          <cell r="BC3893" t="str">
            <v/>
          </cell>
        </row>
        <row r="3894">
          <cell r="AM3894" t="str">
            <v/>
          </cell>
          <cell r="AQ3894" t="str">
            <v/>
          </cell>
          <cell r="AT3894" t="str">
            <v/>
          </cell>
          <cell r="AW3894" t="str">
            <v/>
          </cell>
          <cell r="AZ3894" t="str">
            <v/>
          </cell>
          <cell r="BA3894" t="str">
            <v/>
          </cell>
          <cell r="BB3894" t="str">
            <v/>
          </cell>
          <cell r="BC3894" t="str">
            <v/>
          </cell>
        </row>
        <row r="3895">
          <cell r="AM3895" t="str">
            <v/>
          </cell>
          <cell r="AQ3895" t="str">
            <v/>
          </cell>
          <cell r="AT3895" t="str">
            <v/>
          </cell>
          <cell r="AW3895" t="str">
            <v/>
          </cell>
          <cell r="AZ3895" t="str">
            <v/>
          </cell>
          <cell r="BA3895" t="str">
            <v/>
          </cell>
          <cell r="BB3895" t="str">
            <v/>
          </cell>
          <cell r="BC3895" t="str">
            <v/>
          </cell>
        </row>
        <row r="3896">
          <cell r="AM3896" t="str">
            <v/>
          </cell>
          <cell r="AQ3896" t="str">
            <v/>
          </cell>
          <cell r="AT3896" t="str">
            <v/>
          </cell>
          <cell r="AW3896" t="str">
            <v/>
          </cell>
          <cell r="AZ3896" t="str">
            <v/>
          </cell>
          <cell r="BA3896" t="str">
            <v/>
          </cell>
          <cell r="BB3896" t="str">
            <v/>
          </cell>
          <cell r="BC3896" t="str">
            <v/>
          </cell>
        </row>
        <row r="3897">
          <cell r="AM3897" t="str">
            <v/>
          </cell>
          <cell r="AQ3897" t="str">
            <v/>
          </cell>
          <cell r="AT3897" t="str">
            <v/>
          </cell>
          <cell r="AW3897" t="str">
            <v/>
          </cell>
          <cell r="AZ3897" t="str">
            <v/>
          </cell>
          <cell r="BA3897" t="str">
            <v/>
          </cell>
          <cell r="BB3897" t="str">
            <v/>
          </cell>
          <cell r="BC3897" t="str">
            <v/>
          </cell>
        </row>
        <row r="3898">
          <cell r="AM3898" t="str">
            <v/>
          </cell>
          <cell r="AQ3898" t="str">
            <v/>
          </cell>
          <cell r="AT3898" t="str">
            <v/>
          </cell>
          <cell r="AW3898" t="str">
            <v/>
          </cell>
          <cell r="AZ3898" t="str">
            <v/>
          </cell>
          <cell r="BA3898" t="str">
            <v/>
          </cell>
          <cell r="BB3898" t="str">
            <v/>
          </cell>
          <cell r="BC3898" t="str">
            <v/>
          </cell>
        </row>
        <row r="3899">
          <cell r="AM3899" t="str">
            <v/>
          </cell>
          <cell r="AQ3899" t="str">
            <v/>
          </cell>
          <cell r="AT3899" t="str">
            <v/>
          </cell>
          <cell r="AW3899" t="str">
            <v/>
          </cell>
          <cell r="AZ3899" t="str">
            <v/>
          </cell>
          <cell r="BA3899" t="str">
            <v/>
          </cell>
          <cell r="BB3899" t="str">
            <v/>
          </cell>
          <cell r="BC3899" t="str">
            <v/>
          </cell>
        </row>
        <row r="3900">
          <cell r="AM3900" t="str">
            <v/>
          </cell>
          <cell r="AQ3900" t="str">
            <v/>
          </cell>
          <cell r="AT3900" t="str">
            <v/>
          </cell>
          <cell r="AW3900" t="str">
            <v/>
          </cell>
          <cell r="AZ3900" t="str">
            <v/>
          </cell>
          <cell r="BA3900" t="str">
            <v/>
          </cell>
          <cell r="BB3900" t="str">
            <v/>
          </cell>
          <cell r="BC3900" t="str">
            <v/>
          </cell>
        </row>
        <row r="3901">
          <cell r="AM3901" t="str">
            <v/>
          </cell>
          <cell r="AQ3901" t="str">
            <v/>
          </cell>
          <cell r="AT3901" t="str">
            <v/>
          </cell>
          <cell r="AW3901" t="str">
            <v/>
          </cell>
          <cell r="AZ3901" t="str">
            <v/>
          </cell>
          <cell r="BA3901" t="str">
            <v/>
          </cell>
          <cell r="BB3901" t="str">
            <v/>
          </cell>
          <cell r="BC3901" t="str">
            <v/>
          </cell>
        </row>
        <row r="3902">
          <cell r="AM3902" t="str">
            <v/>
          </cell>
          <cell r="AQ3902" t="str">
            <v/>
          </cell>
          <cell r="AT3902" t="str">
            <v/>
          </cell>
          <cell r="AW3902" t="str">
            <v/>
          </cell>
          <cell r="AZ3902" t="str">
            <v/>
          </cell>
          <cell r="BA3902" t="str">
            <v/>
          </cell>
          <cell r="BB3902" t="str">
            <v/>
          </cell>
          <cell r="BC3902" t="str">
            <v/>
          </cell>
        </row>
        <row r="3903">
          <cell r="AM3903" t="str">
            <v/>
          </cell>
          <cell r="AQ3903" t="str">
            <v/>
          </cell>
          <cell r="AT3903" t="str">
            <v/>
          </cell>
          <cell r="AW3903" t="str">
            <v/>
          </cell>
          <cell r="AZ3903" t="str">
            <v/>
          </cell>
          <cell r="BA3903" t="str">
            <v/>
          </cell>
          <cell r="BB3903" t="str">
            <v/>
          </cell>
          <cell r="BC3903" t="str">
            <v/>
          </cell>
        </row>
        <row r="3904">
          <cell r="AM3904" t="str">
            <v/>
          </cell>
          <cell r="AQ3904" t="str">
            <v/>
          </cell>
          <cell r="AT3904" t="str">
            <v/>
          </cell>
          <cell r="AW3904" t="str">
            <v/>
          </cell>
          <cell r="AZ3904" t="str">
            <v/>
          </cell>
          <cell r="BA3904" t="str">
            <v/>
          </cell>
          <cell r="BB3904" t="str">
            <v/>
          </cell>
          <cell r="BC3904" t="str">
            <v/>
          </cell>
        </row>
        <row r="3905">
          <cell r="AM3905" t="str">
            <v/>
          </cell>
          <cell r="AQ3905" t="str">
            <v/>
          </cell>
          <cell r="AT3905" t="str">
            <v/>
          </cell>
          <cell r="AW3905" t="str">
            <v/>
          </cell>
          <cell r="AZ3905" t="str">
            <v/>
          </cell>
          <cell r="BA3905" t="str">
            <v/>
          </cell>
          <cell r="BB3905" t="str">
            <v/>
          </cell>
          <cell r="BC3905" t="str">
            <v/>
          </cell>
        </row>
        <row r="3906">
          <cell r="AM3906" t="str">
            <v/>
          </cell>
          <cell r="AQ3906" t="str">
            <v/>
          </cell>
          <cell r="AT3906" t="str">
            <v/>
          </cell>
          <cell r="AW3906" t="str">
            <v/>
          </cell>
          <cell r="AZ3906" t="str">
            <v/>
          </cell>
          <cell r="BA3906" t="str">
            <v/>
          </cell>
          <cell r="BB3906" t="str">
            <v/>
          </cell>
          <cell r="BC3906" t="str">
            <v/>
          </cell>
        </row>
        <row r="3907">
          <cell r="AM3907" t="str">
            <v/>
          </cell>
          <cell r="AQ3907" t="str">
            <v/>
          </cell>
          <cell r="AT3907" t="str">
            <v/>
          </cell>
          <cell r="AW3907" t="str">
            <v/>
          </cell>
          <cell r="AZ3907" t="str">
            <v/>
          </cell>
          <cell r="BA3907" t="str">
            <v/>
          </cell>
          <cell r="BB3907" t="str">
            <v/>
          </cell>
          <cell r="BC3907" t="str">
            <v/>
          </cell>
        </row>
        <row r="3908">
          <cell r="AM3908" t="str">
            <v/>
          </cell>
          <cell r="AQ3908" t="str">
            <v/>
          </cell>
          <cell r="AT3908" t="str">
            <v/>
          </cell>
          <cell r="AW3908" t="str">
            <v/>
          </cell>
          <cell r="AZ3908" t="str">
            <v/>
          </cell>
          <cell r="BA3908" t="str">
            <v/>
          </cell>
          <cell r="BB3908" t="str">
            <v/>
          </cell>
          <cell r="BC3908" t="str">
            <v/>
          </cell>
        </row>
        <row r="3909">
          <cell r="AM3909" t="str">
            <v/>
          </cell>
          <cell r="AQ3909" t="str">
            <v/>
          </cell>
          <cell r="AT3909" t="str">
            <v/>
          </cell>
          <cell r="AW3909" t="str">
            <v/>
          </cell>
          <cell r="AZ3909" t="str">
            <v/>
          </cell>
          <cell r="BA3909" t="str">
            <v/>
          </cell>
          <cell r="BB3909" t="str">
            <v/>
          </cell>
          <cell r="BC3909" t="str">
            <v/>
          </cell>
        </row>
        <row r="3910">
          <cell r="AM3910" t="str">
            <v/>
          </cell>
          <cell r="AQ3910" t="str">
            <v/>
          </cell>
          <cell r="AT3910" t="str">
            <v/>
          </cell>
          <cell r="AW3910" t="str">
            <v/>
          </cell>
          <cell r="AZ3910" t="str">
            <v/>
          </cell>
          <cell r="BA3910" t="str">
            <v/>
          </cell>
          <cell r="BB3910" t="str">
            <v/>
          </cell>
          <cell r="BC3910" t="str">
            <v/>
          </cell>
        </row>
        <row r="3911">
          <cell r="AM3911" t="str">
            <v/>
          </cell>
          <cell r="AQ3911" t="str">
            <v/>
          </cell>
          <cell r="AT3911" t="str">
            <v/>
          </cell>
          <cell r="AW3911" t="str">
            <v/>
          </cell>
          <cell r="AZ3911" t="str">
            <v/>
          </cell>
          <cell r="BA3911" t="str">
            <v/>
          </cell>
          <cell r="BB3911" t="str">
            <v/>
          </cell>
          <cell r="BC3911" t="str">
            <v/>
          </cell>
        </row>
        <row r="3912">
          <cell r="AM3912" t="str">
            <v/>
          </cell>
          <cell r="AQ3912" t="str">
            <v/>
          </cell>
          <cell r="AT3912" t="str">
            <v/>
          </cell>
          <cell r="AW3912" t="str">
            <v/>
          </cell>
          <cell r="AZ3912" t="str">
            <v/>
          </cell>
          <cell r="BA3912" t="str">
            <v/>
          </cell>
          <cell r="BB3912" t="str">
            <v/>
          </cell>
          <cell r="BC3912" t="str">
            <v/>
          </cell>
        </row>
        <row r="3913">
          <cell r="AM3913" t="str">
            <v/>
          </cell>
          <cell r="AQ3913" t="str">
            <v/>
          </cell>
          <cell r="AT3913" t="str">
            <v/>
          </cell>
          <cell r="AW3913" t="str">
            <v/>
          </cell>
          <cell r="AZ3913" t="str">
            <v/>
          </cell>
          <cell r="BA3913" t="str">
            <v/>
          </cell>
          <cell r="BB3913" t="str">
            <v/>
          </cell>
          <cell r="BC3913" t="str">
            <v/>
          </cell>
        </row>
        <row r="3914">
          <cell r="AM3914" t="str">
            <v/>
          </cell>
          <cell r="AQ3914" t="str">
            <v/>
          </cell>
          <cell r="AT3914" t="str">
            <v/>
          </cell>
          <cell r="AW3914" t="str">
            <v/>
          </cell>
          <cell r="AZ3914" t="str">
            <v/>
          </cell>
          <cell r="BA3914" t="str">
            <v/>
          </cell>
          <cell r="BB3914" t="str">
            <v/>
          </cell>
          <cell r="BC3914" t="str">
            <v/>
          </cell>
        </row>
        <row r="3915">
          <cell r="AM3915" t="str">
            <v/>
          </cell>
          <cell r="AQ3915" t="str">
            <v/>
          </cell>
          <cell r="AT3915" t="str">
            <v/>
          </cell>
          <cell r="AW3915" t="str">
            <v/>
          </cell>
          <cell r="AZ3915" t="str">
            <v/>
          </cell>
          <cell r="BA3915" t="str">
            <v/>
          </cell>
          <cell r="BB3915" t="str">
            <v/>
          </cell>
          <cell r="BC3915" t="str">
            <v/>
          </cell>
        </row>
        <row r="3916">
          <cell r="AM3916" t="str">
            <v/>
          </cell>
          <cell r="AQ3916" t="str">
            <v/>
          </cell>
          <cell r="AT3916" t="str">
            <v/>
          </cell>
          <cell r="AW3916" t="str">
            <v/>
          </cell>
          <cell r="AZ3916" t="str">
            <v/>
          </cell>
          <cell r="BA3916" t="str">
            <v/>
          </cell>
          <cell r="BB3916" t="str">
            <v/>
          </cell>
          <cell r="BC3916" t="str">
            <v/>
          </cell>
        </row>
        <row r="3917">
          <cell r="AM3917" t="str">
            <v/>
          </cell>
          <cell r="AQ3917" t="str">
            <v/>
          </cell>
          <cell r="AT3917" t="str">
            <v/>
          </cell>
          <cell r="AW3917" t="str">
            <v/>
          </cell>
          <cell r="AZ3917" t="str">
            <v/>
          </cell>
          <cell r="BA3917" t="str">
            <v/>
          </cell>
          <cell r="BB3917" t="str">
            <v/>
          </cell>
          <cell r="BC3917" t="str">
            <v/>
          </cell>
        </row>
        <row r="3918">
          <cell r="AM3918" t="str">
            <v/>
          </cell>
          <cell r="AQ3918" t="str">
            <v/>
          </cell>
          <cell r="AT3918" t="str">
            <v/>
          </cell>
          <cell r="AW3918" t="str">
            <v/>
          </cell>
          <cell r="AZ3918" t="str">
            <v/>
          </cell>
          <cell r="BA3918" t="str">
            <v/>
          </cell>
          <cell r="BB3918" t="str">
            <v/>
          </cell>
          <cell r="BC3918" t="str">
            <v/>
          </cell>
        </row>
        <row r="3919">
          <cell r="AM3919" t="str">
            <v/>
          </cell>
          <cell r="AQ3919" t="str">
            <v/>
          </cell>
          <cell r="AT3919" t="str">
            <v/>
          </cell>
          <cell r="AW3919" t="str">
            <v/>
          </cell>
          <cell r="AZ3919" t="str">
            <v/>
          </cell>
          <cell r="BA3919" t="str">
            <v/>
          </cell>
          <cell r="BB3919" t="str">
            <v/>
          </cell>
          <cell r="BC3919" t="str">
            <v/>
          </cell>
        </row>
        <row r="3920">
          <cell r="AM3920" t="str">
            <v/>
          </cell>
          <cell r="AQ3920" t="str">
            <v/>
          </cell>
          <cell r="AT3920" t="str">
            <v/>
          </cell>
          <cell r="AW3920" t="str">
            <v/>
          </cell>
          <cell r="AZ3920" t="str">
            <v/>
          </cell>
          <cell r="BA3920" t="str">
            <v/>
          </cell>
          <cell r="BB3920" t="str">
            <v/>
          </cell>
          <cell r="BC3920" t="str">
            <v/>
          </cell>
        </row>
        <row r="3921">
          <cell r="AM3921" t="str">
            <v/>
          </cell>
          <cell r="AQ3921" t="str">
            <v/>
          </cell>
          <cell r="AT3921" t="str">
            <v/>
          </cell>
          <cell r="AW3921" t="str">
            <v/>
          </cell>
          <cell r="AZ3921" t="str">
            <v/>
          </cell>
          <cell r="BA3921" t="str">
            <v/>
          </cell>
          <cell r="BB3921" t="str">
            <v/>
          </cell>
          <cell r="BC3921" t="str">
            <v/>
          </cell>
        </row>
        <row r="3922">
          <cell r="AM3922" t="str">
            <v/>
          </cell>
          <cell r="AQ3922" t="str">
            <v/>
          </cell>
          <cell r="AT3922" t="str">
            <v/>
          </cell>
          <cell r="AW3922" t="str">
            <v/>
          </cell>
          <cell r="AZ3922" t="str">
            <v/>
          </cell>
          <cell r="BA3922" t="str">
            <v/>
          </cell>
          <cell r="BB3922" t="str">
            <v/>
          </cell>
          <cell r="BC3922" t="str">
            <v/>
          </cell>
        </row>
        <row r="3923">
          <cell r="AM3923" t="str">
            <v/>
          </cell>
          <cell r="AQ3923" t="str">
            <v/>
          </cell>
          <cell r="AT3923" t="str">
            <v/>
          </cell>
          <cell r="AW3923" t="str">
            <v/>
          </cell>
          <cell r="AZ3923" t="str">
            <v/>
          </cell>
          <cell r="BA3923" t="str">
            <v/>
          </cell>
          <cell r="BB3923" t="str">
            <v/>
          </cell>
          <cell r="BC3923" t="str">
            <v/>
          </cell>
        </row>
        <row r="3924">
          <cell r="AM3924" t="str">
            <v/>
          </cell>
          <cell r="AQ3924" t="str">
            <v/>
          </cell>
          <cell r="AT3924" t="str">
            <v/>
          </cell>
          <cell r="AW3924" t="str">
            <v/>
          </cell>
          <cell r="AZ3924" t="str">
            <v/>
          </cell>
          <cell r="BA3924" t="str">
            <v/>
          </cell>
          <cell r="BB3924" t="str">
            <v/>
          </cell>
          <cell r="BC3924" t="str">
            <v/>
          </cell>
        </row>
        <row r="3925">
          <cell r="AM3925" t="str">
            <v/>
          </cell>
          <cell r="AQ3925" t="str">
            <v/>
          </cell>
          <cell r="AT3925" t="str">
            <v/>
          </cell>
          <cell r="AW3925" t="str">
            <v/>
          </cell>
          <cell r="AZ3925" t="str">
            <v/>
          </cell>
          <cell r="BA3925" t="str">
            <v/>
          </cell>
          <cell r="BB3925" t="str">
            <v/>
          </cell>
          <cell r="BC3925" t="str">
            <v/>
          </cell>
        </row>
        <row r="3926">
          <cell r="AM3926" t="str">
            <v/>
          </cell>
          <cell r="AQ3926">
            <v>1</v>
          </cell>
          <cell r="AT3926" t="str">
            <v/>
          </cell>
          <cell r="AW3926" t="str">
            <v/>
          </cell>
          <cell r="AZ3926" t="str">
            <v/>
          </cell>
          <cell r="BA3926" t="str">
            <v/>
          </cell>
          <cell r="BB3926" t="str">
            <v/>
          </cell>
          <cell r="BC3926" t="str">
            <v/>
          </cell>
        </row>
        <row r="3927">
          <cell r="AM3927">
            <v>2094877.67</v>
          </cell>
          <cell r="AQ3927">
            <v>1</v>
          </cell>
          <cell r="AT3927" t="str">
            <v>СМР</v>
          </cell>
          <cell r="AW3927">
            <v>40359</v>
          </cell>
          <cell r="AZ3927" t="str">
            <v>6.2010</v>
          </cell>
          <cell r="BA3927" t="str">
            <v>6.2010</v>
          </cell>
          <cell r="BB3927" t="str">
            <v/>
          </cell>
          <cell r="BC3927" t="str">
            <v>2.2010</v>
          </cell>
        </row>
        <row r="3928">
          <cell r="AM3928" t="str">
            <v/>
          </cell>
          <cell r="AQ3928" t="str">
            <v/>
          </cell>
          <cell r="AT3928" t="str">
            <v/>
          </cell>
          <cell r="AW3928" t="str">
            <v/>
          </cell>
          <cell r="AZ3928" t="str">
            <v/>
          </cell>
          <cell r="BA3928" t="str">
            <v/>
          </cell>
          <cell r="BB3928" t="str">
            <v/>
          </cell>
          <cell r="BC3928" t="str">
            <v/>
          </cell>
        </row>
        <row r="3929">
          <cell r="AM3929" t="str">
            <v/>
          </cell>
          <cell r="AQ3929" t="str">
            <v/>
          </cell>
          <cell r="AT3929" t="str">
            <v/>
          </cell>
          <cell r="AW3929" t="str">
            <v/>
          </cell>
          <cell r="AZ3929" t="str">
            <v/>
          </cell>
          <cell r="BA3929" t="str">
            <v/>
          </cell>
          <cell r="BB3929" t="str">
            <v/>
          </cell>
          <cell r="BC3929" t="str">
            <v/>
          </cell>
        </row>
        <row r="3930">
          <cell r="AM3930">
            <v>323854.61</v>
          </cell>
          <cell r="AQ3930">
            <v>1</v>
          </cell>
          <cell r="AT3930" t="str">
            <v>СМР</v>
          </cell>
          <cell r="AW3930">
            <v>40409</v>
          </cell>
          <cell r="AZ3930" t="str">
            <v>7.2010</v>
          </cell>
          <cell r="BA3930" t="str">
            <v>8.2010</v>
          </cell>
          <cell r="BB3930" t="str">
            <v/>
          </cell>
          <cell r="BC3930" t="str">
            <v>3.2010</v>
          </cell>
        </row>
        <row r="3931">
          <cell r="AM3931">
            <v>233814.06</v>
          </cell>
          <cell r="AQ3931">
            <v>1</v>
          </cell>
          <cell r="AT3931" t="str">
            <v>СМР</v>
          </cell>
          <cell r="AW3931">
            <v>40421</v>
          </cell>
          <cell r="AZ3931" t="str">
            <v>8.2010</v>
          </cell>
          <cell r="BA3931" t="str">
            <v>8.2010</v>
          </cell>
          <cell r="BB3931" t="str">
            <v/>
          </cell>
          <cell r="BC3931" t="str">
            <v>3.2010</v>
          </cell>
        </row>
        <row r="3932">
          <cell r="AM3932">
            <v>51308.63</v>
          </cell>
          <cell r="AQ3932">
            <v>1</v>
          </cell>
          <cell r="AT3932" t="str">
            <v>СМР</v>
          </cell>
          <cell r="AW3932">
            <v>40442</v>
          </cell>
          <cell r="AZ3932" t="str">
            <v>8.2010</v>
          </cell>
          <cell r="BA3932" t="str">
            <v>9.2010</v>
          </cell>
          <cell r="BB3932" t="str">
            <v/>
          </cell>
          <cell r="BC3932" t="str">
            <v>3.2010</v>
          </cell>
        </row>
        <row r="3933">
          <cell r="AM3933">
            <v>1855465.03</v>
          </cell>
          <cell r="AQ3933">
            <v>1</v>
          </cell>
          <cell r="AT3933" t="str">
            <v>СМР</v>
          </cell>
          <cell r="AW3933">
            <v>40409</v>
          </cell>
          <cell r="AZ3933" t="str">
            <v>7.2010</v>
          </cell>
          <cell r="BA3933" t="str">
            <v>8.2010</v>
          </cell>
          <cell r="BB3933" t="str">
            <v/>
          </cell>
          <cell r="BC3933" t="str">
            <v>3.2010</v>
          </cell>
        </row>
        <row r="3934">
          <cell r="AM3934">
            <v>1421777.89</v>
          </cell>
          <cell r="AQ3934">
            <v>1</v>
          </cell>
          <cell r="AT3934" t="str">
            <v>СМР</v>
          </cell>
          <cell r="AW3934">
            <v>40409</v>
          </cell>
          <cell r="AZ3934" t="str">
            <v>7.2010</v>
          </cell>
          <cell r="BA3934" t="str">
            <v>8.2010</v>
          </cell>
          <cell r="BB3934" t="str">
            <v/>
          </cell>
          <cell r="BC3934" t="str">
            <v>3.2010</v>
          </cell>
        </row>
        <row r="3935">
          <cell r="AM3935" t="str">
            <v/>
          </cell>
          <cell r="AQ3935" t="str">
            <v/>
          </cell>
          <cell r="AT3935" t="str">
            <v/>
          </cell>
          <cell r="AW3935" t="str">
            <v/>
          </cell>
          <cell r="AZ3935" t="str">
            <v/>
          </cell>
          <cell r="BA3935" t="str">
            <v/>
          </cell>
          <cell r="BB3935" t="str">
            <v/>
          </cell>
          <cell r="BC3935" t="str">
            <v/>
          </cell>
        </row>
        <row r="3936">
          <cell r="AM3936">
            <v>119735.13</v>
          </cell>
          <cell r="AQ3936">
            <v>4</v>
          </cell>
          <cell r="AT3936" t="str">
            <v>СМР</v>
          </cell>
          <cell r="AW3936">
            <v>40540</v>
          </cell>
          <cell r="AZ3936" t="str">
            <v>12.2010</v>
          </cell>
          <cell r="BA3936" t="str">
            <v>12.2010</v>
          </cell>
          <cell r="BB3936" t="str">
            <v/>
          </cell>
          <cell r="BC3936" t="str">
            <v>4.2010</v>
          </cell>
        </row>
        <row r="3937">
          <cell r="AM3937">
            <v>4115.6499999999996</v>
          </cell>
          <cell r="AQ3937">
            <v>1</v>
          </cell>
          <cell r="AT3937" t="str">
            <v>СМР</v>
          </cell>
          <cell r="AW3937">
            <v>40421</v>
          </cell>
          <cell r="AZ3937" t="str">
            <v>8.2010</v>
          </cell>
          <cell r="BA3937" t="str">
            <v>8.2010</v>
          </cell>
          <cell r="BB3937" t="str">
            <v/>
          </cell>
          <cell r="BC3937" t="str">
            <v>3.2010</v>
          </cell>
        </row>
        <row r="3938">
          <cell r="AM3938">
            <v>2427027.44</v>
          </cell>
          <cell r="AQ3938">
            <v>1</v>
          </cell>
          <cell r="AT3938" t="str">
            <v>СМР</v>
          </cell>
          <cell r="AW3938">
            <v>40421</v>
          </cell>
          <cell r="AZ3938" t="str">
            <v>8.2010</v>
          </cell>
          <cell r="BA3938" t="str">
            <v>8.2010</v>
          </cell>
          <cell r="BB3938" t="str">
            <v/>
          </cell>
          <cell r="BC3938" t="str">
            <v>3.2010</v>
          </cell>
        </row>
        <row r="3939">
          <cell r="AM3939">
            <v>12093.7</v>
          </cell>
          <cell r="AQ3939">
            <v>1</v>
          </cell>
          <cell r="AT3939" t="str">
            <v>СМР</v>
          </cell>
          <cell r="AW3939">
            <v>40442</v>
          </cell>
          <cell r="AZ3939" t="str">
            <v>8.2010</v>
          </cell>
          <cell r="BA3939" t="str">
            <v>9.2010</v>
          </cell>
          <cell r="BB3939" t="str">
            <v/>
          </cell>
          <cell r="BC3939" t="str">
            <v>3.2010</v>
          </cell>
        </row>
        <row r="3940">
          <cell r="AM3940">
            <v>37618.699999999997</v>
          </cell>
          <cell r="AQ3940">
            <v>1</v>
          </cell>
          <cell r="AT3940" t="str">
            <v>СМР</v>
          </cell>
          <cell r="AW3940">
            <v>40592</v>
          </cell>
          <cell r="AZ3940" t="str">
            <v>2.2011</v>
          </cell>
          <cell r="BA3940" t="str">
            <v>2.2011</v>
          </cell>
          <cell r="BB3940" t="str">
            <v>3.2011</v>
          </cell>
          <cell r="BC3940" t="str">
            <v>1.2011</v>
          </cell>
        </row>
        <row r="3941">
          <cell r="AM3941">
            <v>602156.68000000005</v>
          </cell>
          <cell r="AQ3941">
            <v>1</v>
          </cell>
          <cell r="AT3941" t="str">
            <v>СМР</v>
          </cell>
          <cell r="AW3941">
            <v>40442</v>
          </cell>
          <cell r="AZ3941" t="str">
            <v>8.2010</v>
          </cell>
          <cell r="BA3941" t="str">
            <v>9.2010</v>
          </cell>
          <cell r="BB3941" t="str">
            <v/>
          </cell>
          <cell r="BC3941" t="str">
            <v>3.2010</v>
          </cell>
        </row>
        <row r="3942">
          <cell r="AM3942">
            <v>1624173.84</v>
          </cell>
          <cell r="AQ3942">
            <v>1</v>
          </cell>
          <cell r="AT3942" t="str">
            <v>СМР</v>
          </cell>
          <cell r="AW3942">
            <v>40442</v>
          </cell>
          <cell r="AZ3942" t="str">
            <v>8.2010</v>
          </cell>
          <cell r="BA3942" t="str">
            <v>9.2010</v>
          </cell>
          <cell r="BB3942" t="str">
            <v/>
          </cell>
          <cell r="BC3942" t="str">
            <v>3.2010</v>
          </cell>
        </row>
        <row r="3943">
          <cell r="AM3943">
            <v>3248.47</v>
          </cell>
          <cell r="AQ3943">
            <v>1</v>
          </cell>
          <cell r="AT3943" t="str">
            <v>СМР</v>
          </cell>
          <cell r="AW3943">
            <v>40442</v>
          </cell>
          <cell r="AZ3943" t="str">
            <v>8.2010</v>
          </cell>
          <cell r="BA3943" t="str">
            <v>9.2010</v>
          </cell>
          <cell r="BB3943" t="str">
            <v/>
          </cell>
          <cell r="BC3943" t="str">
            <v>3.2010</v>
          </cell>
        </row>
        <row r="3944">
          <cell r="AM3944">
            <v>745214.34</v>
          </cell>
          <cell r="AQ3944">
            <v>1</v>
          </cell>
          <cell r="AT3944" t="str">
            <v>СМР</v>
          </cell>
          <cell r="AW3944">
            <v>40464</v>
          </cell>
          <cell r="AZ3944" t="str">
            <v>9.2010</v>
          </cell>
          <cell r="BA3944" t="str">
            <v>10.2010</v>
          </cell>
          <cell r="BB3944" t="str">
            <v/>
          </cell>
          <cell r="BC3944" t="str">
            <v>4.2010</v>
          </cell>
        </row>
        <row r="3945">
          <cell r="AM3945">
            <v>1492587.24</v>
          </cell>
          <cell r="AQ3945">
            <v>1</v>
          </cell>
          <cell r="AT3945" t="str">
            <v>СМР</v>
          </cell>
          <cell r="AW3945">
            <v>40464</v>
          </cell>
          <cell r="AZ3945" t="str">
            <v>9.2010</v>
          </cell>
          <cell r="BA3945" t="str">
            <v>10.2010</v>
          </cell>
          <cell r="BB3945" t="str">
            <v/>
          </cell>
          <cell r="BC3945" t="str">
            <v>4.2010</v>
          </cell>
        </row>
        <row r="3946">
          <cell r="AM3946">
            <v>1740.5</v>
          </cell>
          <cell r="AQ3946">
            <v>1</v>
          </cell>
          <cell r="AT3946" t="str">
            <v>СМР</v>
          </cell>
          <cell r="AW3946">
            <v>40464</v>
          </cell>
          <cell r="AZ3946" t="str">
            <v>9.2010</v>
          </cell>
          <cell r="BA3946" t="str">
            <v>10.2010</v>
          </cell>
          <cell r="BB3946" t="str">
            <v/>
          </cell>
          <cell r="BC3946" t="str">
            <v>4.2010</v>
          </cell>
        </row>
        <row r="3947">
          <cell r="AM3947">
            <v>195777.5</v>
          </cell>
          <cell r="AQ3947">
            <v>1</v>
          </cell>
          <cell r="AT3947" t="str">
            <v>СМР</v>
          </cell>
          <cell r="AW3947">
            <v>40464</v>
          </cell>
          <cell r="AZ3947" t="str">
            <v>9.2010</v>
          </cell>
          <cell r="BA3947" t="str">
            <v>10.2010</v>
          </cell>
          <cell r="BB3947" t="str">
            <v/>
          </cell>
          <cell r="BC3947" t="str">
            <v>4.2010</v>
          </cell>
        </row>
        <row r="3948">
          <cell r="AM3948">
            <v>127021.87</v>
          </cell>
          <cell r="AQ3948">
            <v>1</v>
          </cell>
          <cell r="AT3948" t="str">
            <v>СМР</v>
          </cell>
          <cell r="AW3948">
            <v>40464</v>
          </cell>
          <cell r="AZ3948" t="str">
            <v>9.2010</v>
          </cell>
          <cell r="BA3948" t="str">
            <v>10.2010</v>
          </cell>
          <cell r="BB3948" t="str">
            <v/>
          </cell>
          <cell r="BC3948" t="str">
            <v>4.2010</v>
          </cell>
        </row>
        <row r="3949">
          <cell r="AM3949">
            <v>241933.65</v>
          </cell>
          <cell r="AQ3949">
            <v>1</v>
          </cell>
          <cell r="AT3949" t="str">
            <v>СМР</v>
          </cell>
          <cell r="AW3949">
            <v>40409</v>
          </cell>
          <cell r="AZ3949" t="str">
            <v>7.2010</v>
          </cell>
          <cell r="BA3949" t="str">
            <v>8.2010</v>
          </cell>
          <cell r="BB3949" t="str">
            <v/>
          </cell>
          <cell r="BC3949" t="str">
            <v>3.2010</v>
          </cell>
        </row>
        <row r="3950">
          <cell r="AM3950">
            <v>291202.03999999998</v>
          </cell>
          <cell r="AQ3950">
            <v>1</v>
          </cell>
          <cell r="AT3950" t="str">
            <v>СМР</v>
          </cell>
          <cell r="AW3950">
            <v>40409</v>
          </cell>
          <cell r="AZ3950" t="str">
            <v>7.2010</v>
          </cell>
          <cell r="BA3950" t="str">
            <v>8.2010</v>
          </cell>
          <cell r="BB3950" t="str">
            <v/>
          </cell>
          <cell r="BC3950" t="str">
            <v>3.2010</v>
          </cell>
        </row>
        <row r="3951">
          <cell r="AM3951">
            <v>184713.24</v>
          </cell>
          <cell r="AQ3951">
            <v>1</v>
          </cell>
          <cell r="AT3951" t="str">
            <v>СМР</v>
          </cell>
          <cell r="AW3951">
            <v>40442</v>
          </cell>
          <cell r="AZ3951" t="str">
            <v>8.2010</v>
          </cell>
          <cell r="BA3951" t="str">
            <v>9.2010</v>
          </cell>
          <cell r="BB3951" t="str">
            <v/>
          </cell>
          <cell r="BC3951" t="str">
            <v>3.2010</v>
          </cell>
        </row>
        <row r="3952">
          <cell r="AM3952">
            <v>184895.46</v>
          </cell>
          <cell r="AQ3952">
            <v>1</v>
          </cell>
          <cell r="AT3952" t="str">
            <v>СМР</v>
          </cell>
          <cell r="AW3952">
            <v>40442</v>
          </cell>
          <cell r="AZ3952" t="str">
            <v>8.2010</v>
          </cell>
          <cell r="BA3952" t="str">
            <v>9.2010</v>
          </cell>
          <cell r="BB3952" t="str">
            <v/>
          </cell>
          <cell r="BC3952" t="str">
            <v>3.2010</v>
          </cell>
        </row>
        <row r="3953">
          <cell r="AM3953" t="str">
            <v/>
          </cell>
          <cell r="AQ3953">
            <v>1</v>
          </cell>
          <cell r="AT3953" t="str">
            <v>СМР</v>
          </cell>
          <cell r="AW3953" t="str">
            <v/>
          </cell>
          <cell r="AZ3953" t="str">
            <v/>
          </cell>
          <cell r="BA3953" t="str">
            <v/>
          </cell>
          <cell r="BB3953" t="str">
            <v/>
          </cell>
          <cell r="BC3953" t="str">
            <v/>
          </cell>
        </row>
        <row r="3954">
          <cell r="AM3954" t="str">
            <v/>
          </cell>
          <cell r="AQ3954">
            <v>1</v>
          </cell>
          <cell r="AT3954" t="str">
            <v>СМР</v>
          </cell>
          <cell r="AW3954" t="str">
            <v/>
          </cell>
          <cell r="AZ3954" t="str">
            <v/>
          </cell>
          <cell r="BA3954" t="str">
            <v/>
          </cell>
          <cell r="BB3954" t="str">
            <v/>
          </cell>
          <cell r="BC3954" t="str">
            <v/>
          </cell>
        </row>
        <row r="3955">
          <cell r="AM3955" t="str">
            <v/>
          </cell>
          <cell r="AQ3955" t="str">
            <v/>
          </cell>
          <cell r="AT3955" t="str">
            <v/>
          </cell>
          <cell r="AW3955" t="str">
            <v/>
          </cell>
          <cell r="AZ3955" t="str">
            <v/>
          </cell>
          <cell r="BA3955" t="str">
            <v/>
          </cell>
          <cell r="BB3955" t="str">
            <v/>
          </cell>
          <cell r="BC3955" t="str">
            <v/>
          </cell>
        </row>
        <row r="3956">
          <cell r="AM3956" t="str">
            <v/>
          </cell>
          <cell r="AQ3956" t="str">
            <v/>
          </cell>
          <cell r="AT3956" t="str">
            <v/>
          </cell>
          <cell r="AW3956" t="str">
            <v/>
          </cell>
          <cell r="AZ3956" t="str">
            <v/>
          </cell>
          <cell r="BA3956" t="str">
            <v/>
          </cell>
          <cell r="BB3956" t="str">
            <v/>
          </cell>
          <cell r="BC3956" t="str">
            <v/>
          </cell>
        </row>
        <row r="3957">
          <cell r="AM3957" t="str">
            <v/>
          </cell>
          <cell r="AQ3957" t="str">
            <v/>
          </cell>
          <cell r="AT3957" t="str">
            <v/>
          </cell>
          <cell r="AW3957" t="str">
            <v/>
          </cell>
          <cell r="AZ3957" t="str">
            <v/>
          </cell>
          <cell r="BA3957" t="str">
            <v/>
          </cell>
          <cell r="BB3957" t="str">
            <v/>
          </cell>
          <cell r="BC3957" t="str">
            <v/>
          </cell>
        </row>
        <row r="3958">
          <cell r="AM3958" t="str">
            <v/>
          </cell>
          <cell r="AQ3958" t="str">
            <v/>
          </cell>
          <cell r="AT3958" t="str">
            <v/>
          </cell>
          <cell r="AW3958" t="str">
            <v/>
          </cell>
          <cell r="AZ3958" t="str">
            <v/>
          </cell>
          <cell r="BA3958" t="str">
            <v/>
          </cell>
          <cell r="BB3958" t="str">
            <v/>
          </cell>
          <cell r="BC3958" t="str">
            <v/>
          </cell>
        </row>
        <row r="3959">
          <cell r="AM3959" t="str">
            <v/>
          </cell>
          <cell r="AQ3959" t="str">
            <v/>
          </cell>
          <cell r="AT3959" t="str">
            <v/>
          </cell>
          <cell r="AW3959" t="str">
            <v/>
          </cell>
          <cell r="AZ3959" t="str">
            <v/>
          </cell>
          <cell r="BA3959" t="str">
            <v/>
          </cell>
          <cell r="BB3959" t="str">
            <v/>
          </cell>
          <cell r="BC3959" t="str">
            <v/>
          </cell>
        </row>
        <row r="3960">
          <cell r="AM3960" t="str">
            <v/>
          </cell>
          <cell r="AQ3960" t="str">
            <v/>
          </cell>
          <cell r="AT3960" t="str">
            <v/>
          </cell>
          <cell r="AW3960" t="str">
            <v/>
          </cell>
          <cell r="AZ3960" t="str">
            <v/>
          </cell>
          <cell r="BA3960" t="str">
            <v/>
          </cell>
          <cell r="BB3960" t="str">
            <v/>
          </cell>
          <cell r="BC3960" t="str">
            <v/>
          </cell>
        </row>
        <row r="3961">
          <cell r="AM3961" t="str">
            <v/>
          </cell>
          <cell r="AQ3961" t="str">
            <v/>
          </cell>
          <cell r="AT3961" t="str">
            <v/>
          </cell>
          <cell r="AW3961" t="str">
            <v/>
          </cell>
          <cell r="AZ3961" t="str">
            <v/>
          </cell>
          <cell r="BA3961" t="str">
            <v/>
          </cell>
          <cell r="BB3961" t="str">
            <v/>
          </cell>
          <cell r="BC3961" t="str">
            <v/>
          </cell>
        </row>
        <row r="3962">
          <cell r="AM3962" t="str">
            <v/>
          </cell>
          <cell r="AQ3962" t="str">
            <v/>
          </cell>
          <cell r="AT3962" t="str">
            <v/>
          </cell>
          <cell r="AW3962" t="str">
            <v/>
          </cell>
          <cell r="AZ3962" t="str">
            <v/>
          </cell>
          <cell r="BA3962" t="str">
            <v/>
          </cell>
          <cell r="BB3962" t="str">
            <v/>
          </cell>
          <cell r="BC3962" t="str">
            <v/>
          </cell>
        </row>
        <row r="3963">
          <cell r="AM3963" t="str">
            <v/>
          </cell>
          <cell r="AQ3963">
            <v>4</v>
          </cell>
          <cell r="AT3963" t="str">
            <v/>
          </cell>
          <cell r="AW3963" t="str">
            <v/>
          </cell>
          <cell r="AZ3963" t="str">
            <v/>
          </cell>
          <cell r="BA3963" t="str">
            <v/>
          </cell>
          <cell r="BB3963" t="str">
            <v/>
          </cell>
          <cell r="BC3963" t="str">
            <v/>
          </cell>
        </row>
        <row r="3964">
          <cell r="AM3964">
            <v>388604.89</v>
          </cell>
          <cell r="AQ3964">
            <v>4</v>
          </cell>
          <cell r="AT3964" t="str">
            <v>СМР</v>
          </cell>
          <cell r="AW3964">
            <v>40540</v>
          </cell>
          <cell r="AZ3964" t="str">
            <v>12.2010</v>
          </cell>
          <cell r="BA3964" t="str">
            <v>12.2010</v>
          </cell>
          <cell r="BB3964" t="str">
            <v/>
          </cell>
          <cell r="BC3964" t="str">
            <v>4.2010</v>
          </cell>
        </row>
        <row r="3965">
          <cell r="AM3965">
            <v>61157.55</v>
          </cell>
          <cell r="AQ3965">
            <v>4</v>
          </cell>
          <cell r="AT3965" t="str">
            <v>СМР</v>
          </cell>
          <cell r="AW3965">
            <v>40542</v>
          </cell>
          <cell r="AZ3965" t="str">
            <v>12.2010</v>
          </cell>
          <cell r="BA3965" t="str">
            <v>12.2010</v>
          </cell>
          <cell r="BB3965" t="str">
            <v/>
          </cell>
          <cell r="BC3965" t="str">
            <v>4.2010</v>
          </cell>
        </row>
        <row r="3966">
          <cell r="AM3966">
            <v>81530.98</v>
          </cell>
          <cell r="AQ3966">
            <v>4</v>
          </cell>
          <cell r="AT3966" t="str">
            <v>СМР</v>
          </cell>
          <cell r="AZ3966" t="str">
            <v>6.2011</v>
          </cell>
          <cell r="BA3966" t="str">
            <v/>
          </cell>
          <cell r="BB3966" t="str">
            <v/>
          </cell>
          <cell r="BC3966" t="str">
            <v/>
          </cell>
        </row>
        <row r="3967">
          <cell r="AM3967" t="str">
            <v/>
          </cell>
          <cell r="AQ3967" t="str">
            <v/>
          </cell>
          <cell r="AT3967" t="str">
            <v/>
          </cell>
          <cell r="AW3967" t="str">
            <v/>
          </cell>
          <cell r="AZ3967" t="str">
            <v/>
          </cell>
          <cell r="BA3967" t="str">
            <v/>
          </cell>
          <cell r="BB3967" t="str">
            <v/>
          </cell>
          <cell r="BC3967" t="str">
            <v/>
          </cell>
        </row>
        <row r="3968">
          <cell r="AM3968" t="str">
            <v/>
          </cell>
          <cell r="AQ3968" t="str">
            <v/>
          </cell>
          <cell r="AT3968" t="str">
            <v/>
          </cell>
          <cell r="AW3968" t="str">
            <v/>
          </cell>
          <cell r="AZ3968" t="str">
            <v/>
          </cell>
          <cell r="BA3968" t="str">
            <v/>
          </cell>
          <cell r="BB3968" t="str">
            <v/>
          </cell>
          <cell r="BC3968" t="str">
            <v/>
          </cell>
        </row>
        <row r="3969">
          <cell r="AM3969" t="str">
            <v/>
          </cell>
          <cell r="AQ3969" t="str">
            <v/>
          </cell>
          <cell r="AT3969" t="str">
            <v/>
          </cell>
          <cell r="AW3969" t="str">
            <v/>
          </cell>
          <cell r="AZ3969" t="str">
            <v/>
          </cell>
          <cell r="BA3969" t="str">
            <v/>
          </cell>
          <cell r="BB3969" t="str">
            <v/>
          </cell>
          <cell r="BC3969" t="str">
            <v/>
          </cell>
        </row>
        <row r="3970">
          <cell r="AM3970" t="str">
            <v/>
          </cell>
          <cell r="AQ3970" t="str">
            <v/>
          </cell>
          <cell r="AT3970" t="str">
            <v/>
          </cell>
          <cell r="AW3970" t="str">
            <v/>
          </cell>
          <cell r="AZ3970" t="str">
            <v/>
          </cell>
          <cell r="BA3970" t="str">
            <v/>
          </cell>
          <cell r="BB3970" t="str">
            <v/>
          </cell>
          <cell r="BC3970" t="str">
            <v/>
          </cell>
        </row>
        <row r="3971">
          <cell r="AM3971" t="str">
            <v/>
          </cell>
          <cell r="AQ3971" t="str">
            <v/>
          </cell>
          <cell r="AT3971" t="str">
            <v/>
          </cell>
          <cell r="AW3971" t="str">
            <v/>
          </cell>
          <cell r="AZ3971" t="str">
            <v/>
          </cell>
          <cell r="BA3971" t="str">
            <v/>
          </cell>
          <cell r="BB3971" t="str">
            <v/>
          </cell>
          <cell r="BC3971" t="str">
            <v/>
          </cell>
        </row>
        <row r="3972">
          <cell r="AM3972">
            <v>467600.63</v>
          </cell>
          <cell r="AQ3972">
            <v>1</v>
          </cell>
          <cell r="AT3972" t="str">
            <v>СМР</v>
          </cell>
          <cell r="AW3972">
            <v>40421</v>
          </cell>
          <cell r="AZ3972" t="str">
            <v>8.2010</v>
          </cell>
          <cell r="BA3972" t="str">
            <v>8.2010</v>
          </cell>
          <cell r="BB3972" t="str">
            <v/>
          </cell>
          <cell r="BC3972" t="str">
            <v>3.2010</v>
          </cell>
        </row>
        <row r="3973">
          <cell r="AM3973" t="str">
            <v/>
          </cell>
          <cell r="AQ3973" t="str">
            <v/>
          </cell>
          <cell r="AT3973" t="str">
            <v/>
          </cell>
          <cell r="AW3973" t="str">
            <v/>
          </cell>
          <cell r="AZ3973" t="str">
            <v/>
          </cell>
          <cell r="BA3973" t="str">
            <v/>
          </cell>
          <cell r="BB3973" t="str">
            <v/>
          </cell>
          <cell r="BC3973" t="str">
            <v/>
          </cell>
        </row>
        <row r="3974">
          <cell r="AM3974">
            <v>1271105.74</v>
          </cell>
          <cell r="AQ3974">
            <v>1</v>
          </cell>
          <cell r="AT3974" t="str">
            <v>СМР</v>
          </cell>
          <cell r="AW3974">
            <v>40464</v>
          </cell>
          <cell r="AZ3974" t="str">
            <v>9.2010</v>
          </cell>
          <cell r="BA3974" t="str">
            <v>10.2010</v>
          </cell>
          <cell r="BB3974" t="str">
            <v/>
          </cell>
          <cell r="BC3974" t="str">
            <v>4.2010</v>
          </cell>
        </row>
        <row r="3975">
          <cell r="AM3975">
            <v>1094935</v>
          </cell>
          <cell r="AQ3975">
            <v>1</v>
          </cell>
          <cell r="AT3975" t="str">
            <v>СМР</v>
          </cell>
          <cell r="AW3975">
            <v>40464</v>
          </cell>
          <cell r="AZ3975" t="str">
            <v>9.2010</v>
          </cell>
          <cell r="BA3975" t="str">
            <v>10.2010</v>
          </cell>
          <cell r="BB3975" t="str">
            <v/>
          </cell>
          <cell r="BC3975" t="str">
            <v>4.2010</v>
          </cell>
        </row>
        <row r="3976">
          <cell r="AM3976">
            <v>1819276.72</v>
          </cell>
          <cell r="AQ3976">
            <v>1</v>
          </cell>
          <cell r="AT3976" t="str">
            <v>СМР</v>
          </cell>
          <cell r="AW3976">
            <v>40464</v>
          </cell>
          <cell r="AZ3976" t="str">
            <v>9.2010</v>
          </cell>
          <cell r="BA3976" t="str">
            <v>10.2010</v>
          </cell>
          <cell r="BB3976" t="str">
            <v/>
          </cell>
          <cell r="BC3976" t="str">
            <v>4.2010</v>
          </cell>
        </row>
        <row r="3977">
          <cell r="AM3977" t="str">
            <v/>
          </cell>
          <cell r="AQ3977" t="str">
            <v/>
          </cell>
          <cell r="AT3977" t="str">
            <v/>
          </cell>
          <cell r="AW3977" t="str">
            <v/>
          </cell>
          <cell r="AZ3977" t="str">
            <v/>
          </cell>
          <cell r="BA3977" t="str">
            <v/>
          </cell>
          <cell r="BB3977" t="str">
            <v/>
          </cell>
          <cell r="BC3977" t="str">
            <v/>
          </cell>
        </row>
        <row r="3978">
          <cell r="AM3978" t="str">
            <v/>
          </cell>
          <cell r="AQ3978" t="str">
            <v/>
          </cell>
          <cell r="AT3978" t="str">
            <v/>
          </cell>
          <cell r="AW3978" t="str">
            <v/>
          </cell>
          <cell r="AZ3978" t="str">
            <v/>
          </cell>
          <cell r="BA3978" t="str">
            <v/>
          </cell>
          <cell r="BB3978" t="str">
            <v/>
          </cell>
          <cell r="BC3978" t="str">
            <v/>
          </cell>
        </row>
        <row r="3979">
          <cell r="AM3979" t="str">
            <v/>
          </cell>
          <cell r="AQ3979" t="str">
            <v/>
          </cell>
          <cell r="AT3979" t="str">
            <v/>
          </cell>
          <cell r="AW3979" t="str">
            <v/>
          </cell>
          <cell r="AZ3979" t="str">
            <v/>
          </cell>
          <cell r="BA3979" t="str">
            <v/>
          </cell>
          <cell r="BB3979" t="str">
            <v/>
          </cell>
          <cell r="BC3979" t="str">
            <v/>
          </cell>
        </row>
        <row r="3980">
          <cell r="AM3980" t="str">
            <v/>
          </cell>
          <cell r="AQ3980" t="str">
            <v/>
          </cell>
          <cell r="AT3980" t="str">
            <v/>
          </cell>
          <cell r="AW3980" t="str">
            <v/>
          </cell>
          <cell r="AZ3980" t="str">
            <v/>
          </cell>
          <cell r="BA3980" t="str">
            <v/>
          </cell>
          <cell r="BB3980" t="str">
            <v/>
          </cell>
          <cell r="BC3980" t="str">
            <v/>
          </cell>
        </row>
        <row r="3981">
          <cell r="AM3981" t="str">
            <v/>
          </cell>
          <cell r="AQ3981" t="str">
            <v/>
          </cell>
          <cell r="AT3981" t="str">
            <v/>
          </cell>
          <cell r="AW3981" t="str">
            <v/>
          </cell>
          <cell r="AZ3981" t="str">
            <v/>
          </cell>
          <cell r="BA3981" t="str">
            <v/>
          </cell>
          <cell r="BB3981" t="str">
            <v/>
          </cell>
          <cell r="BC3981" t="str">
            <v/>
          </cell>
        </row>
        <row r="3982">
          <cell r="AM3982" t="str">
            <v/>
          </cell>
          <cell r="AQ3982" t="str">
            <v/>
          </cell>
          <cell r="AT3982" t="str">
            <v/>
          </cell>
          <cell r="AW3982" t="str">
            <v/>
          </cell>
          <cell r="AZ3982" t="str">
            <v/>
          </cell>
          <cell r="BA3982" t="str">
            <v/>
          </cell>
          <cell r="BB3982" t="str">
            <v/>
          </cell>
          <cell r="BC3982" t="str">
            <v/>
          </cell>
        </row>
        <row r="3983">
          <cell r="AM3983" t="str">
            <v/>
          </cell>
          <cell r="AQ3983" t="str">
            <v/>
          </cell>
          <cell r="AT3983" t="str">
            <v/>
          </cell>
          <cell r="AW3983" t="str">
            <v/>
          </cell>
          <cell r="AZ3983" t="str">
            <v/>
          </cell>
          <cell r="BA3983" t="str">
            <v/>
          </cell>
          <cell r="BB3983" t="str">
            <v/>
          </cell>
          <cell r="BC3983" t="str">
            <v/>
          </cell>
        </row>
        <row r="3984">
          <cell r="AM3984" t="str">
            <v/>
          </cell>
          <cell r="AQ3984" t="str">
            <v/>
          </cell>
          <cell r="AT3984" t="str">
            <v/>
          </cell>
          <cell r="AW3984" t="str">
            <v/>
          </cell>
          <cell r="AZ3984" t="str">
            <v/>
          </cell>
          <cell r="BA3984" t="str">
            <v/>
          </cell>
          <cell r="BB3984" t="str">
            <v/>
          </cell>
          <cell r="BC3984" t="str">
            <v/>
          </cell>
        </row>
        <row r="3985">
          <cell r="AM3985" t="str">
            <v/>
          </cell>
          <cell r="AQ3985" t="str">
            <v/>
          </cell>
          <cell r="AT3985" t="str">
            <v/>
          </cell>
          <cell r="AW3985" t="str">
            <v/>
          </cell>
          <cell r="AZ3985" t="str">
            <v/>
          </cell>
          <cell r="BA3985" t="str">
            <v/>
          </cell>
          <cell r="BB3985" t="str">
            <v/>
          </cell>
          <cell r="BC3985" t="str">
            <v/>
          </cell>
        </row>
        <row r="3986">
          <cell r="AM3986" t="str">
            <v/>
          </cell>
          <cell r="AQ3986" t="str">
            <v/>
          </cell>
          <cell r="AT3986" t="str">
            <v/>
          </cell>
          <cell r="AW3986" t="str">
            <v/>
          </cell>
          <cell r="AZ3986" t="str">
            <v/>
          </cell>
          <cell r="BA3986" t="str">
            <v/>
          </cell>
          <cell r="BB3986" t="str">
            <v/>
          </cell>
          <cell r="BC3986" t="str">
            <v/>
          </cell>
        </row>
        <row r="3987">
          <cell r="AM3987" t="str">
            <v/>
          </cell>
          <cell r="AQ3987" t="str">
            <v/>
          </cell>
          <cell r="AT3987" t="str">
            <v/>
          </cell>
          <cell r="AW3987" t="str">
            <v/>
          </cell>
          <cell r="AZ3987" t="str">
            <v/>
          </cell>
          <cell r="BA3987" t="str">
            <v/>
          </cell>
          <cell r="BB3987" t="str">
            <v/>
          </cell>
          <cell r="BC3987" t="str">
            <v/>
          </cell>
        </row>
        <row r="3988">
          <cell r="AM3988" t="str">
            <v/>
          </cell>
          <cell r="AQ3988" t="str">
            <v/>
          </cell>
          <cell r="AT3988" t="str">
            <v/>
          </cell>
          <cell r="AW3988" t="str">
            <v/>
          </cell>
          <cell r="AZ3988" t="str">
            <v/>
          </cell>
          <cell r="BA3988" t="str">
            <v/>
          </cell>
          <cell r="BB3988" t="str">
            <v/>
          </cell>
          <cell r="BC3988" t="str">
            <v/>
          </cell>
        </row>
        <row r="3989">
          <cell r="AM3989" t="str">
            <v/>
          </cell>
          <cell r="AQ3989" t="str">
            <v/>
          </cell>
          <cell r="AT3989" t="str">
            <v/>
          </cell>
          <cell r="AW3989" t="str">
            <v/>
          </cell>
          <cell r="AZ3989" t="str">
            <v/>
          </cell>
          <cell r="BA3989" t="str">
            <v/>
          </cell>
          <cell r="BB3989" t="str">
            <v/>
          </cell>
          <cell r="BC3989" t="str">
            <v/>
          </cell>
        </row>
        <row r="3990">
          <cell r="AM3990" t="str">
            <v/>
          </cell>
          <cell r="AQ3990" t="str">
            <v/>
          </cell>
          <cell r="AT3990" t="str">
            <v/>
          </cell>
          <cell r="AW3990" t="str">
            <v/>
          </cell>
          <cell r="AZ3990" t="str">
            <v/>
          </cell>
          <cell r="BA3990" t="str">
            <v/>
          </cell>
          <cell r="BB3990" t="str">
            <v/>
          </cell>
          <cell r="BC3990" t="str">
            <v/>
          </cell>
        </row>
        <row r="3991">
          <cell r="AM3991" t="str">
            <v/>
          </cell>
          <cell r="AQ3991" t="str">
            <v/>
          </cell>
          <cell r="AT3991" t="str">
            <v/>
          </cell>
          <cell r="AW3991" t="str">
            <v/>
          </cell>
          <cell r="AZ3991" t="str">
            <v/>
          </cell>
          <cell r="BA3991" t="str">
            <v/>
          </cell>
          <cell r="BB3991" t="str">
            <v/>
          </cell>
          <cell r="BC3991" t="str">
            <v/>
          </cell>
        </row>
        <row r="3992">
          <cell r="AM3992" t="str">
            <v/>
          </cell>
          <cell r="AQ3992" t="str">
            <v/>
          </cell>
          <cell r="AT3992" t="str">
            <v/>
          </cell>
          <cell r="AW3992" t="str">
            <v/>
          </cell>
          <cell r="AZ3992" t="str">
            <v/>
          </cell>
          <cell r="BA3992" t="str">
            <v/>
          </cell>
          <cell r="BB3992" t="str">
            <v/>
          </cell>
          <cell r="BC3992" t="str">
            <v/>
          </cell>
        </row>
        <row r="3993">
          <cell r="AM3993" t="str">
            <v/>
          </cell>
          <cell r="AQ3993" t="str">
            <v/>
          </cell>
          <cell r="AT3993" t="str">
            <v/>
          </cell>
          <cell r="AW3993" t="str">
            <v/>
          </cell>
          <cell r="AZ3993" t="str">
            <v/>
          </cell>
          <cell r="BA3993" t="str">
            <v/>
          </cell>
          <cell r="BB3993" t="str">
            <v/>
          </cell>
          <cell r="BC3993" t="str">
            <v/>
          </cell>
        </row>
        <row r="3994">
          <cell r="AM3994" t="str">
            <v/>
          </cell>
          <cell r="AQ3994" t="str">
            <v/>
          </cell>
          <cell r="AT3994" t="str">
            <v/>
          </cell>
          <cell r="AW3994" t="str">
            <v/>
          </cell>
          <cell r="AZ3994" t="str">
            <v/>
          </cell>
          <cell r="BA3994" t="str">
            <v/>
          </cell>
          <cell r="BB3994" t="str">
            <v/>
          </cell>
          <cell r="BC3994" t="str">
            <v/>
          </cell>
        </row>
        <row r="3995">
          <cell r="AM3995" t="str">
            <v/>
          </cell>
          <cell r="AQ3995" t="str">
            <v/>
          </cell>
          <cell r="AT3995" t="str">
            <v/>
          </cell>
          <cell r="AW3995" t="str">
            <v/>
          </cell>
          <cell r="AZ3995" t="str">
            <v/>
          </cell>
          <cell r="BA3995" t="str">
            <v/>
          </cell>
          <cell r="BB3995" t="str">
            <v/>
          </cell>
          <cell r="BC3995" t="str">
            <v/>
          </cell>
        </row>
        <row r="3996">
          <cell r="AM3996" t="str">
            <v/>
          </cell>
          <cell r="AQ3996" t="str">
            <v/>
          </cell>
          <cell r="AT3996" t="str">
            <v/>
          </cell>
          <cell r="AW3996" t="str">
            <v/>
          </cell>
          <cell r="AZ3996" t="str">
            <v/>
          </cell>
          <cell r="BA3996" t="str">
            <v/>
          </cell>
          <cell r="BB3996" t="str">
            <v/>
          </cell>
          <cell r="BC3996" t="str">
            <v/>
          </cell>
        </row>
        <row r="3997">
          <cell r="AM3997" t="str">
            <v/>
          </cell>
          <cell r="AQ3997" t="str">
            <v/>
          </cell>
          <cell r="AT3997" t="str">
            <v/>
          </cell>
          <cell r="AW3997" t="str">
            <v/>
          </cell>
          <cell r="AZ3997" t="str">
            <v/>
          </cell>
          <cell r="BA3997" t="str">
            <v/>
          </cell>
          <cell r="BB3997" t="str">
            <v/>
          </cell>
          <cell r="BC3997" t="str">
            <v/>
          </cell>
        </row>
        <row r="3998">
          <cell r="AM3998" t="str">
            <v/>
          </cell>
          <cell r="AQ3998" t="str">
            <v/>
          </cell>
          <cell r="AT3998" t="str">
            <v/>
          </cell>
          <cell r="AW3998" t="str">
            <v/>
          </cell>
          <cell r="AZ3998" t="str">
            <v/>
          </cell>
          <cell r="BA3998" t="str">
            <v/>
          </cell>
          <cell r="BB3998" t="str">
            <v/>
          </cell>
          <cell r="BC3998" t="str">
            <v/>
          </cell>
        </row>
        <row r="3999">
          <cell r="AM3999" t="str">
            <v/>
          </cell>
          <cell r="AQ3999" t="str">
            <v/>
          </cell>
          <cell r="AT3999" t="str">
            <v/>
          </cell>
          <cell r="AW3999" t="str">
            <v/>
          </cell>
          <cell r="AZ3999" t="str">
            <v/>
          </cell>
          <cell r="BA3999" t="str">
            <v/>
          </cell>
          <cell r="BB3999" t="str">
            <v/>
          </cell>
          <cell r="BC3999" t="str">
            <v/>
          </cell>
        </row>
        <row r="4000">
          <cell r="AM4000" t="str">
            <v/>
          </cell>
          <cell r="AQ4000" t="str">
            <v/>
          </cell>
          <cell r="AT4000" t="str">
            <v/>
          </cell>
          <cell r="AW4000" t="str">
            <v/>
          </cell>
          <cell r="AZ4000" t="str">
            <v/>
          </cell>
          <cell r="BA4000" t="str">
            <v/>
          </cell>
          <cell r="BB4000" t="str">
            <v/>
          </cell>
          <cell r="BC4000" t="str">
            <v/>
          </cell>
        </row>
        <row r="4001">
          <cell r="AM4001" t="str">
            <v/>
          </cell>
          <cell r="AQ4001" t="str">
            <v/>
          </cell>
          <cell r="AT4001" t="str">
            <v/>
          </cell>
          <cell r="AW4001" t="str">
            <v/>
          </cell>
          <cell r="AZ4001" t="str">
            <v/>
          </cell>
          <cell r="BA4001" t="str">
            <v/>
          </cell>
          <cell r="BB4001" t="str">
            <v/>
          </cell>
          <cell r="BC4001" t="str">
            <v/>
          </cell>
        </row>
        <row r="4002">
          <cell r="AM4002" t="str">
            <v/>
          </cell>
          <cell r="AQ4002" t="str">
            <v/>
          </cell>
          <cell r="AT4002" t="str">
            <v/>
          </cell>
          <cell r="AW4002" t="str">
            <v/>
          </cell>
          <cell r="AZ4002" t="str">
            <v/>
          </cell>
          <cell r="BA4002" t="str">
            <v/>
          </cell>
          <cell r="BB4002" t="str">
            <v/>
          </cell>
          <cell r="BC4002" t="str">
            <v/>
          </cell>
        </row>
        <row r="4003">
          <cell r="AM4003" t="str">
            <v/>
          </cell>
          <cell r="AQ4003" t="str">
            <v/>
          </cell>
          <cell r="AT4003" t="str">
            <v/>
          </cell>
          <cell r="AW4003" t="str">
            <v/>
          </cell>
          <cell r="AZ4003" t="str">
            <v/>
          </cell>
          <cell r="BA4003" t="str">
            <v/>
          </cell>
          <cell r="BB4003" t="str">
            <v/>
          </cell>
          <cell r="BC4003" t="str">
            <v/>
          </cell>
        </row>
        <row r="4004">
          <cell r="AM4004" t="str">
            <v/>
          </cell>
          <cell r="AQ4004" t="str">
            <v/>
          </cell>
          <cell r="AT4004" t="str">
            <v/>
          </cell>
          <cell r="AW4004" t="str">
            <v/>
          </cell>
          <cell r="AZ4004" t="str">
            <v/>
          </cell>
          <cell r="BA4004" t="str">
            <v/>
          </cell>
          <cell r="BB4004" t="str">
            <v/>
          </cell>
          <cell r="BC4004" t="str">
            <v/>
          </cell>
        </row>
        <row r="4005">
          <cell r="AM4005" t="str">
            <v/>
          </cell>
          <cell r="AQ4005" t="str">
            <v/>
          </cell>
          <cell r="AT4005" t="str">
            <v/>
          </cell>
          <cell r="AW4005" t="str">
            <v/>
          </cell>
          <cell r="AZ4005" t="str">
            <v/>
          </cell>
          <cell r="BA4005" t="str">
            <v/>
          </cell>
          <cell r="BB4005" t="str">
            <v/>
          </cell>
          <cell r="BC4005" t="str">
            <v/>
          </cell>
        </row>
        <row r="4006">
          <cell r="AM4006" t="str">
            <v/>
          </cell>
          <cell r="AQ4006" t="str">
            <v/>
          </cell>
          <cell r="AT4006" t="str">
            <v/>
          </cell>
          <cell r="AW4006" t="str">
            <v/>
          </cell>
          <cell r="AZ4006" t="str">
            <v/>
          </cell>
          <cell r="BA4006" t="str">
            <v/>
          </cell>
          <cell r="BB4006" t="str">
            <v/>
          </cell>
          <cell r="BC4006" t="str">
            <v/>
          </cell>
        </row>
        <row r="4007">
          <cell r="AM4007" t="str">
            <v/>
          </cell>
          <cell r="AQ4007" t="str">
            <v/>
          </cell>
          <cell r="AT4007" t="str">
            <v/>
          </cell>
          <cell r="AW4007" t="str">
            <v/>
          </cell>
          <cell r="AZ4007" t="str">
            <v/>
          </cell>
          <cell r="BA4007" t="str">
            <v/>
          </cell>
          <cell r="BB4007" t="str">
            <v/>
          </cell>
          <cell r="BC4007" t="str">
            <v/>
          </cell>
        </row>
        <row r="4008">
          <cell r="AM4008" t="str">
            <v/>
          </cell>
          <cell r="AQ4008" t="str">
            <v/>
          </cell>
          <cell r="AT4008" t="str">
            <v/>
          </cell>
          <cell r="AW4008" t="str">
            <v/>
          </cell>
          <cell r="AZ4008" t="str">
            <v/>
          </cell>
          <cell r="BA4008" t="str">
            <v/>
          </cell>
          <cell r="BB4008" t="str">
            <v/>
          </cell>
          <cell r="BC4008" t="str">
            <v/>
          </cell>
        </row>
        <row r="4009">
          <cell r="AM4009" t="str">
            <v/>
          </cell>
          <cell r="AQ4009" t="str">
            <v/>
          </cell>
          <cell r="AT4009" t="str">
            <v/>
          </cell>
          <cell r="AW4009" t="str">
            <v/>
          </cell>
          <cell r="AZ4009" t="str">
            <v/>
          </cell>
          <cell r="BA4009" t="str">
            <v/>
          </cell>
          <cell r="BB4009" t="str">
            <v/>
          </cell>
          <cell r="BC4009" t="str">
            <v/>
          </cell>
        </row>
        <row r="4010">
          <cell r="AM4010" t="str">
            <v/>
          </cell>
          <cell r="AQ4010" t="str">
            <v/>
          </cell>
          <cell r="AT4010" t="str">
            <v/>
          </cell>
          <cell r="AW4010" t="str">
            <v/>
          </cell>
          <cell r="AZ4010" t="str">
            <v/>
          </cell>
          <cell r="BA4010" t="str">
            <v/>
          </cell>
          <cell r="BB4010" t="str">
            <v/>
          </cell>
          <cell r="BC4010" t="str">
            <v/>
          </cell>
        </row>
        <row r="4011">
          <cell r="AM4011" t="str">
            <v/>
          </cell>
          <cell r="AQ4011" t="str">
            <v/>
          </cell>
          <cell r="AT4011" t="str">
            <v/>
          </cell>
          <cell r="AW4011" t="str">
            <v/>
          </cell>
          <cell r="AZ4011" t="str">
            <v/>
          </cell>
          <cell r="BA4011" t="str">
            <v/>
          </cell>
          <cell r="BB4011" t="str">
            <v/>
          </cell>
          <cell r="BC4011" t="str">
            <v/>
          </cell>
        </row>
        <row r="4012">
          <cell r="AM4012" t="str">
            <v/>
          </cell>
          <cell r="AQ4012" t="str">
            <v/>
          </cell>
          <cell r="AT4012" t="str">
            <v/>
          </cell>
          <cell r="AW4012" t="str">
            <v/>
          </cell>
          <cell r="AZ4012" t="str">
            <v/>
          </cell>
          <cell r="BA4012" t="str">
            <v/>
          </cell>
          <cell r="BB4012" t="str">
            <v/>
          </cell>
          <cell r="BC4012" t="str">
            <v/>
          </cell>
        </row>
        <row r="4013">
          <cell r="AM4013" t="str">
            <v/>
          </cell>
          <cell r="AQ4013" t="str">
            <v/>
          </cell>
          <cell r="AT4013" t="str">
            <v/>
          </cell>
          <cell r="AW4013" t="str">
            <v/>
          </cell>
          <cell r="AZ4013" t="str">
            <v/>
          </cell>
          <cell r="BA4013" t="str">
            <v/>
          </cell>
          <cell r="BB4013" t="str">
            <v/>
          </cell>
          <cell r="BC4013" t="str">
            <v/>
          </cell>
        </row>
        <row r="4014">
          <cell r="AM4014" t="str">
            <v/>
          </cell>
          <cell r="AQ4014" t="str">
            <v/>
          </cell>
          <cell r="AT4014" t="str">
            <v/>
          </cell>
          <cell r="AW4014" t="str">
            <v/>
          </cell>
          <cell r="AZ4014" t="str">
            <v/>
          </cell>
          <cell r="BA4014" t="str">
            <v/>
          </cell>
          <cell r="BB4014" t="str">
            <v/>
          </cell>
          <cell r="BC4014" t="str">
            <v/>
          </cell>
        </row>
        <row r="4015">
          <cell r="AM4015" t="str">
            <v/>
          </cell>
          <cell r="AQ4015" t="str">
            <v/>
          </cell>
          <cell r="AT4015" t="str">
            <v/>
          </cell>
          <cell r="AW4015" t="str">
            <v/>
          </cell>
          <cell r="AZ4015" t="str">
            <v/>
          </cell>
          <cell r="BA4015" t="str">
            <v/>
          </cell>
          <cell r="BB4015" t="str">
            <v/>
          </cell>
          <cell r="BC4015" t="str">
            <v/>
          </cell>
        </row>
        <row r="4016">
          <cell r="AM4016" t="str">
            <v/>
          </cell>
          <cell r="AQ4016" t="str">
            <v/>
          </cell>
          <cell r="AT4016" t="str">
            <v/>
          </cell>
          <cell r="AW4016" t="str">
            <v/>
          </cell>
          <cell r="AZ4016" t="str">
            <v/>
          </cell>
          <cell r="BA4016" t="str">
            <v/>
          </cell>
          <cell r="BB4016" t="str">
            <v/>
          </cell>
          <cell r="BC4016" t="str">
            <v/>
          </cell>
        </row>
        <row r="4017">
          <cell r="AM4017" t="str">
            <v/>
          </cell>
          <cell r="AQ4017" t="str">
            <v/>
          </cell>
          <cell r="AT4017" t="str">
            <v/>
          </cell>
          <cell r="AW4017" t="str">
            <v/>
          </cell>
          <cell r="AZ4017" t="str">
            <v/>
          </cell>
          <cell r="BA4017" t="str">
            <v/>
          </cell>
          <cell r="BB4017" t="str">
            <v/>
          </cell>
          <cell r="BC4017" t="str">
            <v/>
          </cell>
        </row>
        <row r="4018">
          <cell r="AM4018" t="str">
            <v/>
          </cell>
          <cell r="AQ4018" t="str">
            <v/>
          </cell>
          <cell r="AT4018" t="str">
            <v/>
          </cell>
          <cell r="AW4018" t="str">
            <v/>
          </cell>
          <cell r="AZ4018" t="str">
            <v/>
          </cell>
          <cell r="BA4018" t="str">
            <v/>
          </cell>
          <cell r="BB4018" t="str">
            <v/>
          </cell>
          <cell r="BC4018" t="str">
            <v/>
          </cell>
        </row>
        <row r="4019">
          <cell r="AM4019" t="str">
            <v/>
          </cell>
          <cell r="AQ4019" t="str">
            <v/>
          </cell>
          <cell r="AT4019" t="str">
            <v/>
          </cell>
          <cell r="AW4019" t="str">
            <v/>
          </cell>
          <cell r="AZ4019" t="str">
            <v/>
          </cell>
          <cell r="BA4019" t="str">
            <v/>
          </cell>
          <cell r="BB4019" t="str">
            <v/>
          </cell>
          <cell r="BC4019" t="str">
            <v/>
          </cell>
        </row>
        <row r="4020">
          <cell r="AM4020" t="str">
            <v/>
          </cell>
          <cell r="AQ4020" t="str">
            <v/>
          </cell>
          <cell r="AT4020" t="str">
            <v/>
          </cell>
          <cell r="AW4020" t="str">
            <v/>
          </cell>
          <cell r="AZ4020" t="str">
            <v/>
          </cell>
          <cell r="BA4020" t="str">
            <v/>
          </cell>
          <cell r="BB4020" t="str">
            <v/>
          </cell>
          <cell r="BC4020" t="str">
            <v/>
          </cell>
        </row>
        <row r="4021">
          <cell r="AM4021" t="str">
            <v/>
          </cell>
          <cell r="AQ4021" t="str">
            <v/>
          </cell>
          <cell r="AT4021" t="str">
            <v/>
          </cell>
          <cell r="AW4021" t="str">
            <v/>
          </cell>
          <cell r="AZ4021" t="str">
            <v/>
          </cell>
          <cell r="BA4021" t="str">
            <v/>
          </cell>
          <cell r="BB4021" t="str">
            <v/>
          </cell>
          <cell r="BC4021" t="str">
            <v/>
          </cell>
        </row>
        <row r="4022">
          <cell r="AM4022" t="str">
            <v/>
          </cell>
          <cell r="AQ4022" t="str">
            <v/>
          </cell>
          <cell r="AT4022" t="str">
            <v/>
          </cell>
          <cell r="AW4022" t="str">
            <v/>
          </cell>
          <cell r="AZ4022" t="str">
            <v/>
          </cell>
          <cell r="BA4022" t="str">
            <v/>
          </cell>
          <cell r="BB4022" t="str">
            <v/>
          </cell>
          <cell r="BC4022" t="str">
            <v/>
          </cell>
        </row>
        <row r="4023">
          <cell r="AM4023" t="str">
            <v/>
          </cell>
          <cell r="AQ4023" t="str">
            <v/>
          </cell>
          <cell r="AT4023" t="str">
            <v/>
          </cell>
          <cell r="AW4023" t="str">
            <v/>
          </cell>
          <cell r="AZ4023" t="str">
            <v/>
          </cell>
          <cell r="BA4023" t="str">
            <v/>
          </cell>
          <cell r="BB4023" t="str">
            <v/>
          </cell>
          <cell r="BC4023" t="str">
            <v/>
          </cell>
        </row>
        <row r="4024">
          <cell r="AM4024" t="str">
            <v/>
          </cell>
          <cell r="AQ4024" t="str">
            <v/>
          </cell>
          <cell r="AT4024" t="str">
            <v/>
          </cell>
          <cell r="AW4024" t="str">
            <v/>
          </cell>
          <cell r="AZ4024" t="str">
            <v/>
          </cell>
          <cell r="BA4024" t="str">
            <v/>
          </cell>
          <cell r="BB4024" t="str">
            <v/>
          </cell>
          <cell r="BC4024" t="str">
            <v/>
          </cell>
        </row>
        <row r="4025">
          <cell r="AM4025" t="str">
            <v/>
          </cell>
          <cell r="AQ4025" t="str">
            <v/>
          </cell>
          <cell r="AT4025" t="str">
            <v/>
          </cell>
          <cell r="AW4025" t="str">
            <v/>
          </cell>
          <cell r="AZ4025" t="str">
            <v/>
          </cell>
          <cell r="BA4025" t="str">
            <v/>
          </cell>
          <cell r="BB4025" t="str">
            <v/>
          </cell>
          <cell r="BC4025" t="str">
            <v/>
          </cell>
        </row>
        <row r="4026">
          <cell r="AM4026" t="str">
            <v/>
          </cell>
          <cell r="AQ4026" t="str">
            <v/>
          </cell>
          <cell r="AT4026" t="str">
            <v/>
          </cell>
          <cell r="AW4026" t="str">
            <v/>
          </cell>
          <cell r="AZ4026" t="str">
            <v/>
          </cell>
          <cell r="BA4026" t="str">
            <v/>
          </cell>
          <cell r="BB4026" t="str">
            <v/>
          </cell>
          <cell r="BC4026" t="str">
            <v/>
          </cell>
        </row>
        <row r="4027">
          <cell r="AM4027" t="str">
            <v/>
          </cell>
          <cell r="AQ4027" t="str">
            <v/>
          </cell>
          <cell r="AT4027" t="str">
            <v/>
          </cell>
          <cell r="AW4027" t="str">
            <v/>
          </cell>
          <cell r="AZ4027" t="str">
            <v/>
          </cell>
          <cell r="BA4027" t="str">
            <v/>
          </cell>
          <cell r="BB4027" t="str">
            <v/>
          </cell>
          <cell r="BC4027" t="str">
            <v/>
          </cell>
        </row>
        <row r="4028">
          <cell r="AM4028" t="str">
            <v/>
          </cell>
          <cell r="AQ4028" t="str">
            <v/>
          </cell>
          <cell r="AT4028" t="str">
            <v/>
          </cell>
          <cell r="AW4028" t="str">
            <v/>
          </cell>
          <cell r="AZ4028" t="str">
            <v/>
          </cell>
          <cell r="BA4028" t="str">
            <v/>
          </cell>
          <cell r="BB4028" t="str">
            <v/>
          </cell>
          <cell r="BC4028" t="str">
            <v/>
          </cell>
        </row>
        <row r="4029">
          <cell r="AM4029">
            <v>264359.37</v>
          </cell>
          <cell r="AQ4029" t="str">
            <v/>
          </cell>
          <cell r="AT4029" t="str">
            <v>УУП</v>
          </cell>
          <cell r="AW4029">
            <v>40359</v>
          </cell>
          <cell r="AZ4029" t="str">
            <v>6.2010</v>
          </cell>
          <cell r="BA4029" t="str">
            <v>6.2010</v>
          </cell>
          <cell r="BB4029" t="str">
            <v/>
          </cell>
          <cell r="BC4029" t="str">
            <v>2.2010</v>
          </cell>
        </row>
        <row r="4030">
          <cell r="AM4030">
            <v>917019.82</v>
          </cell>
          <cell r="AQ4030" t="str">
            <v/>
          </cell>
          <cell r="AT4030" t="str">
            <v>УУП</v>
          </cell>
          <cell r="AW4030">
            <v>40390</v>
          </cell>
          <cell r="AZ4030" t="str">
            <v>7.2010</v>
          </cell>
          <cell r="BA4030" t="str">
            <v>7.2010</v>
          </cell>
          <cell r="BB4030" t="str">
            <v/>
          </cell>
          <cell r="BC4030" t="str">
            <v>3.2010</v>
          </cell>
        </row>
        <row r="4031">
          <cell r="AM4031" t="str">
            <v/>
          </cell>
          <cell r="AQ4031" t="str">
            <v/>
          </cell>
          <cell r="AT4031" t="str">
            <v/>
          </cell>
          <cell r="AW4031" t="str">
            <v/>
          </cell>
          <cell r="AZ4031" t="str">
            <v/>
          </cell>
          <cell r="BA4031" t="str">
            <v/>
          </cell>
          <cell r="BB4031" t="str">
            <v/>
          </cell>
          <cell r="BC4031" t="str">
            <v/>
          </cell>
        </row>
        <row r="4032">
          <cell r="AM4032" t="str">
            <v/>
          </cell>
          <cell r="AQ4032" t="str">
            <v/>
          </cell>
          <cell r="AT4032" t="str">
            <v/>
          </cell>
          <cell r="AW4032" t="str">
            <v/>
          </cell>
          <cell r="AZ4032" t="str">
            <v/>
          </cell>
          <cell r="BA4032" t="str">
            <v/>
          </cell>
          <cell r="BB4032" t="str">
            <v/>
          </cell>
          <cell r="BC4032" t="str">
            <v/>
          </cell>
        </row>
        <row r="4033">
          <cell r="AM4033" t="str">
            <v/>
          </cell>
          <cell r="AQ4033" t="str">
            <v/>
          </cell>
          <cell r="AT4033" t="str">
            <v/>
          </cell>
          <cell r="AW4033" t="str">
            <v/>
          </cell>
          <cell r="AZ4033" t="str">
            <v/>
          </cell>
          <cell r="BA4033" t="str">
            <v/>
          </cell>
          <cell r="BB4033" t="str">
            <v/>
          </cell>
          <cell r="BC4033" t="str">
            <v/>
          </cell>
        </row>
        <row r="4034">
          <cell r="AM4034" t="str">
            <v/>
          </cell>
          <cell r="AQ4034" t="str">
            <v/>
          </cell>
          <cell r="AT4034" t="str">
            <v/>
          </cell>
          <cell r="AW4034" t="str">
            <v/>
          </cell>
          <cell r="AZ4034" t="str">
            <v/>
          </cell>
          <cell r="BA4034" t="str">
            <v/>
          </cell>
          <cell r="BB4034" t="str">
            <v/>
          </cell>
          <cell r="BC4034" t="str">
            <v/>
          </cell>
        </row>
        <row r="4035">
          <cell r="AM4035" t="str">
            <v/>
          </cell>
          <cell r="AQ4035" t="str">
            <v/>
          </cell>
          <cell r="AT4035" t="str">
            <v/>
          </cell>
          <cell r="AW4035" t="str">
            <v/>
          </cell>
          <cell r="AZ4035" t="str">
            <v/>
          </cell>
          <cell r="BA4035" t="str">
            <v/>
          </cell>
          <cell r="BB4035" t="str">
            <v/>
          </cell>
          <cell r="BC4035" t="str">
            <v/>
          </cell>
        </row>
        <row r="4036">
          <cell r="AM4036" t="str">
            <v/>
          </cell>
          <cell r="AQ4036" t="str">
            <v/>
          </cell>
          <cell r="AT4036" t="str">
            <v/>
          </cell>
          <cell r="AW4036" t="str">
            <v/>
          </cell>
          <cell r="AZ4036" t="str">
            <v/>
          </cell>
          <cell r="BA4036" t="str">
            <v/>
          </cell>
          <cell r="BB4036" t="str">
            <v/>
          </cell>
          <cell r="BC4036" t="str">
            <v/>
          </cell>
        </row>
        <row r="4037">
          <cell r="AM4037" t="str">
            <v/>
          </cell>
          <cell r="AQ4037" t="str">
            <v/>
          </cell>
          <cell r="AT4037" t="str">
            <v/>
          </cell>
          <cell r="AW4037" t="str">
            <v/>
          </cell>
          <cell r="AZ4037" t="str">
            <v/>
          </cell>
          <cell r="BA4037" t="str">
            <v/>
          </cell>
          <cell r="BB4037" t="str">
            <v/>
          </cell>
          <cell r="BC4037" t="str">
            <v/>
          </cell>
        </row>
        <row r="4038">
          <cell r="AM4038" t="str">
            <v/>
          </cell>
          <cell r="AQ4038" t="str">
            <v/>
          </cell>
          <cell r="AT4038" t="str">
            <v/>
          </cell>
          <cell r="AW4038" t="str">
            <v/>
          </cell>
          <cell r="AZ4038" t="str">
            <v/>
          </cell>
          <cell r="BA4038" t="str">
            <v/>
          </cell>
          <cell r="BB4038" t="str">
            <v/>
          </cell>
          <cell r="BC4038" t="str">
            <v/>
          </cell>
        </row>
        <row r="4039">
          <cell r="AM4039" t="str">
            <v/>
          </cell>
          <cell r="AQ4039" t="str">
            <v/>
          </cell>
          <cell r="AT4039" t="str">
            <v/>
          </cell>
          <cell r="AW4039" t="str">
            <v/>
          </cell>
          <cell r="AZ4039" t="str">
            <v/>
          </cell>
          <cell r="BA4039" t="str">
            <v/>
          </cell>
          <cell r="BB4039" t="str">
            <v/>
          </cell>
          <cell r="BC4039" t="str">
            <v/>
          </cell>
        </row>
        <row r="4040">
          <cell r="AM4040" t="str">
            <v/>
          </cell>
          <cell r="AQ4040" t="str">
            <v/>
          </cell>
          <cell r="AT4040" t="str">
            <v/>
          </cell>
          <cell r="AW4040" t="str">
            <v/>
          </cell>
          <cell r="AZ4040" t="str">
            <v/>
          </cell>
          <cell r="BA4040" t="str">
            <v/>
          </cell>
          <cell r="BB4040" t="str">
            <v/>
          </cell>
          <cell r="BC4040" t="str">
            <v/>
          </cell>
        </row>
        <row r="4041">
          <cell r="AM4041" t="str">
            <v/>
          </cell>
          <cell r="AQ4041" t="str">
            <v/>
          </cell>
          <cell r="AT4041" t="str">
            <v/>
          </cell>
          <cell r="AW4041" t="str">
            <v/>
          </cell>
          <cell r="AZ4041" t="str">
            <v/>
          </cell>
          <cell r="BA4041" t="str">
            <v/>
          </cell>
          <cell r="BB4041" t="str">
            <v/>
          </cell>
          <cell r="BC4041" t="str">
            <v/>
          </cell>
        </row>
        <row r="4042">
          <cell r="AM4042" t="str">
            <v/>
          </cell>
          <cell r="AQ4042" t="str">
            <v/>
          </cell>
          <cell r="AT4042" t="str">
            <v/>
          </cell>
          <cell r="AW4042" t="str">
            <v/>
          </cell>
          <cell r="AZ4042" t="str">
            <v/>
          </cell>
          <cell r="BA4042" t="str">
            <v/>
          </cell>
          <cell r="BB4042" t="str">
            <v/>
          </cell>
          <cell r="BC4042" t="str">
            <v/>
          </cell>
        </row>
        <row r="4043">
          <cell r="AM4043" t="str">
            <v/>
          </cell>
          <cell r="AQ4043" t="str">
            <v/>
          </cell>
          <cell r="AT4043" t="str">
            <v/>
          </cell>
          <cell r="AW4043" t="str">
            <v/>
          </cell>
          <cell r="AZ4043" t="str">
            <v/>
          </cell>
          <cell r="BA4043" t="str">
            <v/>
          </cell>
          <cell r="BB4043" t="str">
            <v/>
          </cell>
          <cell r="BC4043" t="str">
            <v/>
          </cell>
        </row>
        <row r="4044">
          <cell r="AM4044" t="str">
            <v/>
          </cell>
          <cell r="AQ4044" t="str">
            <v/>
          </cell>
          <cell r="AT4044" t="str">
            <v/>
          </cell>
          <cell r="AW4044" t="str">
            <v/>
          </cell>
          <cell r="AZ4044" t="str">
            <v/>
          </cell>
          <cell r="BA4044" t="str">
            <v/>
          </cell>
          <cell r="BB4044" t="str">
            <v/>
          </cell>
          <cell r="BC4044" t="str">
            <v/>
          </cell>
        </row>
        <row r="4045">
          <cell r="AM4045" t="str">
            <v/>
          </cell>
          <cell r="AQ4045" t="str">
            <v/>
          </cell>
          <cell r="AT4045" t="str">
            <v/>
          </cell>
          <cell r="AW4045" t="str">
            <v/>
          </cell>
          <cell r="AZ4045" t="str">
            <v/>
          </cell>
          <cell r="BA4045" t="str">
            <v/>
          </cell>
          <cell r="BB4045" t="str">
            <v/>
          </cell>
          <cell r="BC4045" t="str">
            <v/>
          </cell>
        </row>
        <row r="4046">
          <cell r="AM4046" t="str">
            <v/>
          </cell>
          <cell r="AQ4046" t="str">
            <v/>
          </cell>
          <cell r="AT4046" t="str">
            <v/>
          </cell>
          <cell r="AW4046" t="str">
            <v/>
          </cell>
          <cell r="AZ4046" t="str">
            <v/>
          </cell>
          <cell r="BA4046" t="str">
            <v/>
          </cell>
          <cell r="BB4046" t="str">
            <v/>
          </cell>
          <cell r="BC4046" t="str">
            <v/>
          </cell>
        </row>
        <row r="4047">
          <cell r="AM4047" t="str">
            <v/>
          </cell>
          <cell r="AQ4047" t="str">
            <v/>
          </cell>
          <cell r="AT4047" t="str">
            <v/>
          </cell>
          <cell r="AW4047" t="str">
            <v/>
          </cell>
          <cell r="AZ4047" t="str">
            <v/>
          </cell>
          <cell r="BA4047" t="str">
            <v/>
          </cell>
          <cell r="BB4047" t="str">
            <v/>
          </cell>
          <cell r="BC4047" t="str">
            <v/>
          </cell>
        </row>
        <row r="4048">
          <cell r="AM4048" t="str">
            <v/>
          </cell>
          <cell r="AQ4048" t="str">
            <v/>
          </cell>
          <cell r="AT4048" t="str">
            <v/>
          </cell>
          <cell r="AW4048" t="str">
            <v/>
          </cell>
          <cell r="AZ4048" t="str">
            <v/>
          </cell>
          <cell r="BA4048" t="str">
            <v/>
          </cell>
          <cell r="BB4048" t="str">
            <v/>
          </cell>
          <cell r="BC4048" t="str">
            <v/>
          </cell>
        </row>
        <row r="4049">
          <cell r="AM4049" t="str">
            <v/>
          </cell>
          <cell r="AQ4049" t="str">
            <v/>
          </cell>
          <cell r="AT4049" t="str">
            <v/>
          </cell>
          <cell r="AW4049" t="str">
            <v/>
          </cell>
          <cell r="AZ4049" t="str">
            <v/>
          </cell>
          <cell r="BA4049" t="str">
            <v/>
          </cell>
          <cell r="BB4049" t="str">
            <v/>
          </cell>
          <cell r="BC4049" t="str">
            <v/>
          </cell>
        </row>
        <row r="4050">
          <cell r="AM4050" t="str">
            <v/>
          </cell>
          <cell r="AQ4050" t="str">
            <v/>
          </cell>
          <cell r="AT4050" t="str">
            <v/>
          </cell>
          <cell r="AW4050" t="str">
            <v/>
          </cell>
          <cell r="AZ4050" t="str">
            <v/>
          </cell>
          <cell r="BA4050" t="str">
            <v/>
          </cell>
          <cell r="BB4050" t="str">
            <v/>
          </cell>
          <cell r="BC4050" t="str">
            <v/>
          </cell>
        </row>
        <row r="4051">
          <cell r="AM4051" t="str">
            <v/>
          </cell>
          <cell r="AQ4051" t="str">
            <v/>
          </cell>
          <cell r="AT4051" t="str">
            <v/>
          </cell>
          <cell r="AW4051" t="str">
            <v/>
          </cell>
          <cell r="AZ4051" t="str">
            <v/>
          </cell>
          <cell r="BA4051" t="str">
            <v/>
          </cell>
          <cell r="BB4051" t="str">
            <v/>
          </cell>
          <cell r="BC4051" t="str">
            <v/>
          </cell>
        </row>
        <row r="4052">
          <cell r="AM4052" t="str">
            <v/>
          </cell>
          <cell r="AQ4052" t="str">
            <v/>
          </cell>
          <cell r="AT4052" t="str">
            <v/>
          </cell>
          <cell r="AW4052" t="str">
            <v/>
          </cell>
          <cell r="AZ4052" t="str">
            <v/>
          </cell>
          <cell r="BA4052" t="str">
            <v/>
          </cell>
          <cell r="BB4052" t="str">
            <v/>
          </cell>
          <cell r="BC4052" t="str">
            <v/>
          </cell>
        </row>
        <row r="4053">
          <cell r="AM4053" t="str">
            <v/>
          </cell>
          <cell r="AQ4053" t="str">
            <v/>
          </cell>
          <cell r="AT4053" t="str">
            <v/>
          </cell>
          <cell r="AW4053" t="str">
            <v/>
          </cell>
          <cell r="AZ4053" t="str">
            <v/>
          </cell>
          <cell r="BA4053" t="str">
            <v/>
          </cell>
          <cell r="BB4053" t="str">
            <v/>
          </cell>
          <cell r="BC4053" t="str">
            <v/>
          </cell>
        </row>
        <row r="4054">
          <cell r="AM4054" t="str">
            <v/>
          </cell>
          <cell r="AQ4054" t="str">
            <v/>
          </cell>
          <cell r="AT4054" t="str">
            <v/>
          </cell>
          <cell r="AW4054" t="str">
            <v/>
          </cell>
          <cell r="AZ4054" t="str">
            <v/>
          </cell>
          <cell r="BA4054" t="str">
            <v/>
          </cell>
          <cell r="BB4054" t="str">
            <v/>
          </cell>
          <cell r="BC4054" t="str">
            <v/>
          </cell>
        </row>
        <row r="4055">
          <cell r="AM4055" t="str">
            <v/>
          </cell>
          <cell r="AQ4055" t="str">
            <v/>
          </cell>
          <cell r="AT4055" t="str">
            <v/>
          </cell>
          <cell r="AW4055" t="str">
            <v/>
          </cell>
          <cell r="AZ4055" t="str">
            <v/>
          </cell>
          <cell r="BA4055" t="str">
            <v/>
          </cell>
          <cell r="BB4055" t="str">
            <v/>
          </cell>
          <cell r="BC4055" t="str">
            <v/>
          </cell>
        </row>
        <row r="4056">
          <cell r="AM4056" t="str">
            <v/>
          </cell>
          <cell r="AQ4056" t="str">
            <v/>
          </cell>
          <cell r="AT4056" t="str">
            <v/>
          </cell>
          <cell r="AW4056" t="str">
            <v/>
          </cell>
          <cell r="AZ4056" t="str">
            <v/>
          </cell>
          <cell r="BA4056" t="str">
            <v/>
          </cell>
          <cell r="BB4056" t="str">
            <v/>
          </cell>
          <cell r="BC4056" t="str">
            <v/>
          </cell>
        </row>
        <row r="4057">
          <cell r="AM4057" t="str">
            <v/>
          </cell>
          <cell r="AQ4057" t="str">
            <v/>
          </cell>
          <cell r="AT4057" t="str">
            <v/>
          </cell>
          <cell r="AW4057" t="str">
            <v/>
          </cell>
          <cell r="AZ4057" t="str">
            <v/>
          </cell>
          <cell r="BA4057" t="str">
            <v/>
          </cell>
          <cell r="BB4057" t="str">
            <v/>
          </cell>
          <cell r="BC4057" t="str">
            <v/>
          </cell>
        </row>
        <row r="4058">
          <cell r="AM4058" t="str">
            <v/>
          </cell>
          <cell r="AQ4058" t="str">
            <v/>
          </cell>
          <cell r="AT4058" t="str">
            <v/>
          </cell>
          <cell r="AW4058" t="str">
            <v/>
          </cell>
          <cell r="AZ4058" t="str">
            <v/>
          </cell>
          <cell r="BA4058" t="str">
            <v/>
          </cell>
          <cell r="BB4058" t="str">
            <v/>
          </cell>
          <cell r="BC4058" t="str">
            <v/>
          </cell>
        </row>
        <row r="4059">
          <cell r="AM4059" t="str">
            <v/>
          </cell>
          <cell r="AQ4059" t="str">
            <v/>
          </cell>
          <cell r="AT4059" t="str">
            <v/>
          </cell>
          <cell r="AW4059" t="str">
            <v/>
          </cell>
          <cell r="AZ4059" t="str">
            <v/>
          </cell>
          <cell r="BA4059" t="str">
            <v/>
          </cell>
          <cell r="BB4059" t="str">
            <v/>
          </cell>
          <cell r="BC4059" t="str">
            <v/>
          </cell>
        </row>
        <row r="4060">
          <cell r="AM4060" t="str">
            <v/>
          </cell>
          <cell r="AQ4060" t="str">
            <v/>
          </cell>
          <cell r="AT4060" t="str">
            <v/>
          </cell>
          <cell r="AW4060" t="str">
            <v/>
          </cell>
          <cell r="AZ4060" t="str">
            <v/>
          </cell>
          <cell r="BA4060" t="str">
            <v/>
          </cell>
          <cell r="BB4060" t="str">
            <v/>
          </cell>
          <cell r="BC4060" t="str">
            <v/>
          </cell>
        </row>
        <row r="4061">
          <cell r="AM4061" t="str">
            <v/>
          </cell>
          <cell r="AQ4061" t="str">
            <v/>
          </cell>
          <cell r="AT4061" t="str">
            <v/>
          </cell>
          <cell r="AW4061" t="str">
            <v/>
          </cell>
          <cell r="AZ4061" t="str">
            <v/>
          </cell>
          <cell r="BA4061" t="str">
            <v/>
          </cell>
          <cell r="BB4061" t="str">
            <v/>
          </cell>
          <cell r="BC4061" t="str">
            <v/>
          </cell>
        </row>
        <row r="4062">
          <cell r="AM4062" t="str">
            <v/>
          </cell>
          <cell r="AQ4062" t="str">
            <v/>
          </cell>
          <cell r="AT4062" t="str">
            <v/>
          </cell>
          <cell r="AW4062" t="str">
            <v/>
          </cell>
          <cell r="AZ4062" t="str">
            <v/>
          </cell>
          <cell r="BA4062" t="str">
            <v/>
          </cell>
          <cell r="BB4062" t="str">
            <v/>
          </cell>
          <cell r="BC4062" t="str">
            <v/>
          </cell>
        </row>
        <row r="4063">
          <cell r="AM4063" t="str">
            <v/>
          </cell>
          <cell r="AQ4063" t="str">
            <v/>
          </cell>
          <cell r="AT4063" t="str">
            <v/>
          </cell>
          <cell r="AW4063" t="str">
            <v/>
          </cell>
          <cell r="AZ4063" t="str">
            <v/>
          </cell>
          <cell r="BA4063" t="str">
            <v/>
          </cell>
          <cell r="BB4063" t="str">
            <v/>
          </cell>
          <cell r="BC4063" t="str">
            <v/>
          </cell>
        </row>
        <row r="4064">
          <cell r="AM4064" t="str">
            <v/>
          </cell>
          <cell r="AQ4064" t="str">
            <v/>
          </cell>
          <cell r="AT4064" t="str">
            <v/>
          </cell>
          <cell r="AW4064" t="str">
            <v/>
          </cell>
          <cell r="AZ4064" t="str">
            <v/>
          </cell>
          <cell r="BA4064" t="str">
            <v/>
          </cell>
          <cell r="BB4064" t="str">
            <v/>
          </cell>
          <cell r="BC4064" t="str">
            <v/>
          </cell>
        </row>
        <row r="4065">
          <cell r="AM4065" t="str">
            <v/>
          </cell>
          <cell r="AQ4065" t="str">
            <v/>
          </cell>
          <cell r="AT4065" t="str">
            <v/>
          </cell>
          <cell r="AW4065" t="str">
            <v/>
          </cell>
          <cell r="AZ4065" t="str">
            <v/>
          </cell>
          <cell r="BA4065" t="str">
            <v/>
          </cell>
          <cell r="BB4065" t="str">
            <v/>
          </cell>
          <cell r="BC4065" t="str">
            <v/>
          </cell>
        </row>
        <row r="4066">
          <cell r="AM4066" t="str">
            <v/>
          </cell>
          <cell r="AQ4066" t="str">
            <v/>
          </cell>
          <cell r="AT4066" t="str">
            <v/>
          </cell>
          <cell r="AW4066" t="str">
            <v/>
          </cell>
          <cell r="AZ4066" t="str">
            <v/>
          </cell>
          <cell r="BA4066" t="str">
            <v/>
          </cell>
          <cell r="BB4066" t="str">
            <v/>
          </cell>
          <cell r="BC4066" t="str">
            <v/>
          </cell>
        </row>
        <row r="4067">
          <cell r="AM4067" t="str">
            <v/>
          </cell>
          <cell r="AQ4067" t="str">
            <v/>
          </cell>
          <cell r="AT4067" t="str">
            <v/>
          </cell>
          <cell r="AW4067" t="str">
            <v/>
          </cell>
          <cell r="AZ4067" t="str">
            <v/>
          </cell>
          <cell r="BA4067" t="str">
            <v/>
          </cell>
          <cell r="BB4067" t="str">
            <v/>
          </cell>
          <cell r="BC4067" t="str">
            <v/>
          </cell>
        </row>
        <row r="4068">
          <cell r="AM4068" t="str">
            <v/>
          </cell>
          <cell r="AQ4068" t="str">
            <v/>
          </cell>
          <cell r="AT4068" t="str">
            <v/>
          </cell>
          <cell r="AW4068" t="str">
            <v/>
          </cell>
          <cell r="AZ4068" t="str">
            <v/>
          </cell>
          <cell r="BA4068" t="str">
            <v/>
          </cell>
          <cell r="BB4068" t="str">
            <v/>
          </cell>
          <cell r="BC4068" t="str">
            <v/>
          </cell>
        </row>
        <row r="4069">
          <cell r="AM4069" t="str">
            <v/>
          </cell>
          <cell r="AQ4069" t="str">
            <v/>
          </cell>
          <cell r="AT4069" t="str">
            <v/>
          </cell>
          <cell r="AW4069" t="str">
            <v/>
          </cell>
          <cell r="AZ4069" t="str">
            <v/>
          </cell>
          <cell r="BA4069" t="str">
            <v/>
          </cell>
          <cell r="BB4069" t="str">
            <v/>
          </cell>
          <cell r="BC4069" t="str">
            <v/>
          </cell>
        </row>
        <row r="4070">
          <cell r="AM4070" t="str">
            <v/>
          </cell>
          <cell r="AQ4070">
            <v>8</v>
          </cell>
          <cell r="AT4070" t="str">
            <v/>
          </cell>
          <cell r="AW4070" t="str">
            <v/>
          </cell>
          <cell r="AZ4070" t="str">
            <v/>
          </cell>
          <cell r="BA4070" t="str">
            <v/>
          </cell>
          <cell r="BB4070" t="str">
            <v/>
          </cell>
          <cell r="BC4070" t="str">
            <v/>
          </cell>
        </row>
        <row r="4071">
          <cell r="AM4071">
            <v>4276503.7</v>
          </cell>
          <cell r="AQ4071" t="str">
            <v/>
          </cell>
          <cell r="AT4071" t="str">
            <v>Оборудование</v>
          </cell>
          <cell r="AZ4071" t="str">
            <v/>
          </cell>
          <cell r="BA4071" t="str">
            <v/>
          </cell>
          <cell r="BB4071" t="str">
            <v/>
          </cell>
          <cell r="BC4071" t="str">
            <v/>
          </cell>
        </row>
        <row r="4072">
          <cell r="AM4072" t="str">
            <v/>
          </cell>
          <cell r="AQ4072" t="str">
            <v/>
          </cell>
          <cell r="AT4072" t="str">
            <v/>
          </cell>
          <cell r="AW4072" t="str">
            <v/>
          </cell>
          <cell r="AZ4072" t="str">
            <v/>
          </cell>
          <cell r="BA4072" t="str">
            <v/>
          </cell>
          <cell r="BB4072" t="str">
            <v/>
          </cell>
          <cell r="BC4072" t="str">
            <v/>
          </cell>
        </row>
        <row r="4073">
          <cell r="AM4073" t="str">
            <v/>
          </cell>
          <cell r="AQ4073" t="str">
            <v/>
          </cell>
          <cell r="AT4073" t="str">
            <v/>
          </cell>
          <cell r="AW4073" t="str">
            <v/>
          </cell>
          <cell r="AZ4073" t="str">
            <v/>
          </cell>
          <cell r="BA4073" t="str">
            <v/>
          </cell>
          <cell r="BB4073" t="str">
            <v/>
          </cell>
          <cell r="BC4073" t="str">
            <v/>
          </cell>
        </row>
        <row r="4074">
          <cell r="AM4074" t="str">
            <v/>
          </cell>
          <cell r="AQ4074" t="str">
            <v/>
          </cell>
          <cell r="AT4074" t="str">
            <v/>
          </cell>
          <cell r="AW4074" t="str">
            <v/>
          </cell>
          <cell r="AZ4074" t="str">
            <v/>
          </cell>
          <cell r="BA4074" t="str">
            <v/>
          </cell>
          <cell r="BB4074" t="str">
            <v/>
          </cell>
          <cell r="BC4074" t="str">
            <v/>
          </cell>
        </row>
        <row r="4075">
          <cell r="AM4075" t="str">
            <v/>
          </cell>
          <cell r="AQ4075" t="str">
            <v/>
          </cell>
          <cell r="AT4075" t="str">
            <v/>
          </cell>
          <cell r="AW4075" t="str">
            <v/>
          </cell>
          <cell r="AZ4075" t="str">
            <v/>
          </cell>
          <cell r="BA4075" t="str">
            <v/>
          </cell>
          <cell r="BB4075" t="str">
            <v/>
          </cell>
          <cell r="BC4075" t="str">
            <v/>
          </cell>
        </row>
        <row r="4076">
          <cell r="AM4076" t="str">
            <v/>
          </cell>
          <cell r="AQ4076" t="str">
            <v/>
          </cell>
          <cell r="AT4076" t="str">
            <v/>
          </cell>
          <cell r="AW4076" t="str">
            <v/>
          </cell>
          <cell r="AZ4076" t="str">
            <v/>
          </cell>
          <cell r="BA4076" t="str">
            <v/>
          </cell>
          <cell r="BB4076" t="str">
            <v/>
          </cell>
          <cell r="BC4076" t="str">
            <v/>
          </cell>
        </row>
        <row r="4077">
          <cell r="AM4077" t="str">
            <v/>
          </cell>
          <cell r="AQ4077" t="str">
            <v/>
          </cell>
          <cell r="AT4077" t="str">
            <v/>
          </cell>
          <cell r="AW4077" t="str">
            <v/>
          </cell>
          <cell r="AZ4077" t="str">
            <v/>
          </cell>
          <cell r="BA4077" t="str">
            <v/>
          </cell>
          <cell r="BB4077" t="str">
            <v/>
          </cell>
          <cell r="BC4077" t="str">
            <v/>
          </cell>
        </row>
        <row r="4078">
          <cell r="AM4078" t="str">
            <v/>
          </cell>
          <cell r="AQ4078" t="str">
            <v/>
          </cell>
          <cell r="AT4078" t="str">
            <v/>
          </cell>
          <cell r="AW4078" t="str">
            <v/>
          </cell>
          <cell r="AZ4078" t="str">
            <v/>
          </cell>
          <cell r="BA4078" t="str">
            <v/>
          </cell>
          <cell r="BB4078" t="str">
            <v/>
          </cell>
          <cell r="BC4078" t="str">
            <v/>
          </cell>
        </row>
        <row r="4079">
          <cell r="AM4079" t="str">
            <v/>
          </cell>
          <cell r="AQ4079" t="str">
            <v/>
          </cell>
          <cell r="AT4079" t="str">
            <v/>
          </cell>
          <cell r="AW4079" t="str">
            <v/>
          </cell>
          <cell r="AZ4079" t="str">
            <v/>
          </cell>
          <cell r="BA4079" t="str">
            <v/>
          </cell>
          <cell r="BB4079" t="str">
            <v/>
          </cell>
          <cell r="BC4079" t="str">
            <v/>
          </cell>
        </row>
        <row r="4080">
          <cell r="AM4080" t="str">
            <v/>
          </cell>
          <cell r="AQ4080" t="str">
            <v/>
          </cell>
          <cell r="AT4080" t="str">
            <v/>
          </cell>
          <cell r="AW4080" t="str">
            <v/>
          </cell>
          <cell r="AZ4080" t="str">
            <v/>
          </cell>
          <cell r="BA4080" t="str">
            <v/>
          </cell>
          <cell r="BB4080" t="str">
            <v/>
          </cell>
          <cell r="BC4080" t="str">
            <v/>
          </cell>
        </row>
        <row r="4081">
          <cell r="AM4081" t="str">
            <v/>
          </cell>
          <cell r="AQ4081" t="str">
            <v/>
          </cell>
          <cell r="AT4081" t="str">
            <v/>
          </cell>
          <cell r="AW4081" t="str">
            <v/>
          </cell>
          <cell r="AZ4081" t="str">
            <v/>
          </cell>
          <cell r="BA4081" t="str">
            <v/>
          </cell>
          <cell r="BB4081" t="str">
            <v/>
          </cell>
          <cell r="BC4081" t="str">
            <v/>
          </cell>
        </row>
        <row r="4082">
          <cell r="AM4082" t="str">
            <v/>
          </cell>
          <cell r="AQ4082" t="str">
            <v/>
          </cell>
          <cell r="AT4082" t="str">
            <v/>
          </cell>
          <cell r="AW4082" t="str">
            <v/>
          </cell>
          <cell r="AZ4082" t="str">
            <v/>
          </cell>
          <cell r="BA4082" t="str">
            <v/>
          </cell>
          <cell r="BB4082" t="str">
            <v/>
          </cell>
          <cell r="BC4082" t="str">
            <v/>
          </cell>
        </row>
        <row r="4083">
          <cell r="AM4083" t="str">
            <v/>
          </cell>
          <cell r="AQ4083" t="str">
            <v/>
          </cell>
          <cell r="AT4083" t="str">
            <v/>
          </cell>
          <cell r="AW4083" t="str">
            <v/>
          </cell>
          <cell r="AZ4083" t="str">
            <v/>
          </cell>
          <cell r="BA4083" t="str">
            <v/>
          </cell>
          <cell r="BB4083" t="str">
            <v/>
          </cell>
          <cell r="BC4083" t="str">
            <v/>
          </cell>
        </row>
        <row r="4084">
          <cell r="AM4084" t="str">
            <v/>
          </cell>
          <cell r="AQ4084" t="str">
            <v/>
          </cell>
          <cell r="AT4084" t="str">
            <v/>
          </cell>
          <cell r="AW4084" t="str">
            <v/>
          </cell>
          <cell r="AZ4084" t="str">
            <v/>
          </cell>
          <cell r="BA4084" t="str">
            <v/>
          </cell>
          <cell r="BB4084" t="str">
            <v/>
          </cell>
          <cell r="BC4084" t="str">
            <v/>
          </cell>
        </row>
        <row r="4085">
          <cell r="AM4085">
            <v>328510.15000000002</v>
          </cell>
          <cell r="AQ4085">
            <v>8</v>
          </cell>
          <cell r="AT4085" t="str">
            <v>Оборудование</v>
          </cell>
          <cell r="AW4085" t="str">
            <v xml:space="preserve"> не принят</v>
          </cell>
          <cell r="AZ4085" t="e">
            <v>#VALUE!</v>
          </cell>
          <cell r="BA4085" t="e">
            <v>#VALUE!</v>
          </cell>
          <cell r="BB4085" t="str">
            <v/>
          </cell>
          <cell r="BC4085" t="e">
            <v>#VALUE!</v>
          </cell>
        </row>
        <row r="4086">
          <cell r="AM4086" t="str">
            <v/>
          </cell>
          <cell r="AQ4086" t="str">
            <v/>
          </cell>
          <cell r="AT4086" t="str">
            <v/>
          </cell>
          <cell r="AW4086" t="str">
            <v/>
          </cell>
          <cell r="AZ4086" t="str">
            <v/>
          </cell>
          <cell r="BA4086" t="str">
            <v/>
          </cell>
          <cell r="BB4086" t="str">
            <v/>
          </cell>
          <cell r="BC4086" t="str">
            <v/>
          </cell>
        </row>
        <row r="4087">
          <cell r="AM4087">
            <v>328510.15000000002</v>
          </cell>
          <cell r="AQ4087" t="str">
            <v/>
          </cell>
          <cell r="AT4087" t="str">
            <v>Оборудование</v>
          </cell>
          <cell r="AZ4087" t="str">
            <v/>
          </cell>
          <cell r="BA4087" t="str">
            <v/>
          </cell>
          <cell r="BB4087" t="str">
            <v/>
          </cell>
          <cell r="BC4087" t="str">
            <v/>
          </cell>
        </row>
        <row r="4088">
          <cell r="AM4088" t="str">
            <v/>
          </cell>
          <cell r="AQ4088" t="str">
            <v/>
          </cell>
          <cell r="AT4088" t="str">
            <v/>
          </cell>
          <cell r="AW4088" t="str">
            <v/>
          </cell>
          <cell r="AZ4088" t="str">
            <v/>
          </cell>
          <cell r="BA4088" t="str">
            <v/>
          </cell>
          <cell r="BB4088" t="str">
            <v/>
          </cell>
          <cell r="BC4088" t="str">
            <v/>
          </cell>
        </row>
        <row r="4089">
          <cell r="AM4089" t="str">
            <v/>
          </cell>
          <cell r="AQ4089" t="str">
            <v/>
          </cell>
          <cell r="AT4089" t="str">
            <v/>
          </cell>
          <cell r="AW4089" t="str">
            <v/>
          </cell>
          <cell r="AZ4089" t="str">
            <v/>
          </cell>
          <cell r="BA4089" t="str">
            <v/>
          </cell>
          <cell r="BB4089" t="str">
            <v/>
          </cell>
          <cell r="BC4089" t="str">
            <v/>
          </cell>
        </row>
        <row r="4090">
          <cell r="AM4090" t="str">
            <v/>
          </cell>
          <cell r="AQ4090" t="str">
            <v/>
          </cell>
          <cell r="AT4090" t="str">
            <v/>
          </cell>
          <cell r="AW4090" t="str">
            <v/>
          </cell>
          <cell r="AZ4090" t="str">
            <v/>
          </cell>
          <cell r="BA4090" t="str">
            <v/>
          </cell>
          <cell r="BB4090" t="str">
            <v/>
          </cell>
          <cell r="BC4090" t="str">
            <v/>
          </cell>
        </row>
        <row r="4091">
          <cell r="AM4091" t="str">
            <v/>
          </cell>
          <cell r="AQ4091" t="str">
            <v/>
          </cell>
          <cell r="AT4091" t="str">
            <v/>
          </cell>
          <cell r="AW4091" t="str">
            <v/>
          </cell>
          <cell r="AZ4091" t="str">
            <v/>
          </cell>
          <cell r="BA4091" t="str">
            <v/>
          </cell>
          <cell r="BB4091" t="str">
            <v/>
          </cell>
          <cell r="BC4091" t="str">
            <v/>
          </cell>
        </row>
        <row r="4092">
          <cell r="AM4092" t="str">
            <v/>
          </cell>
          <cell r="AQ4092" t="str">
            <v/>
          </cell>
          <cell r="AT4092" t="str">
            <v/>
          </cell>
          <cell r="AW4092" t="str">
            <v/>
          </cell>
          <cell r="AZ4092" t="str">
            <v/>
          </cell>
          <cell r="BA4092" t="str">
            <v/>
          </cell>
          <cell r="BB4092" t="str">
            <v/>
          </cell>
          <cell r="BC4092" t="str">
            <v/>
          </cell>
        </row>
        <row r="4093">
          <cell r="AM4093" t="str">
            <v/>
          </cell>
          <cell r="AQ4093" t="str">
            <v/>
          </cell>
          <cell r="AT4093" t="str">
            <v/>
          </cell>
          <cell r="AW4093" t="str">
            <v/>
          </cell>
          <cell r="AZ4093" t="str">
            <v/>
          </cell>
          <cell r="BA4093" t="str">
            <v/>
          </cell>
          <cell r="BB4093" t="str">
            <v/>
          </cell>
          <cell r="BC4093" t="str">
            <v/>
          </cell>
        </row>
        <row r="4094">
          <cell r="AM4094" t="str">
            <v/>
          </cell>
          <cell r="AQ4094" t="str">
            <v/>
          </cell>
          <cell r="AT4094" t="str">
            <v/>
          </cell>
          <cell r="AW4094" t="str">
            <v/>
          </cell>
          <cell r="AZ4094" t="str">
            <v/>
          </cell>
          <cell r="BA4094" t="str">
            <v/>
          </cell>
          <cell r="BB4094" t="str">
            <v/>
          </cell>
          <cell r="BC4094" t="str">
            <v/>
          </cell>
        </row>
        <row r="4095">
          <cell r="AM4095" t="str">
            <v/>
          </cell>
          <cell r="AQ4095" t="str">
            <v/>
          </cell>
          <cell r="AT4095" t="str">
            <v/>
          </cell>
          <cell r="AW4095" t="str">
            <v/>
          </cell>
          <cell r="AZ4095" t="str">
            <v/>
          </cell>
          <cell r="BA4095" t="str">
            <v/>
          </cell>
          <cell r="BB4095" t="str">
            <v/>
          </cell>
          <cell r="BC4095" t="str">
            <v/>
          </cell>
        </row>
        <row r="4096">
          <cell r="AM4096" t="str">
            <v/>
          </cell>
          <cell r="AQ4096" t="str">
            <v/>
          </cell>
          <cell r="AT4096" t="str">
            <v/>
          </cell>
          <cell r="AW4096" t="str">
            <v/>
          </cell>
          <cell r="AZ4096" t="str">
            <v/>
          </cell>
          <cell r="BA4096" t="str">
            <v/>
          </cell>
          <cell r="BB4096" t="str">
            <v/>
          </cell>
          <cell r="BC4096" t="str">
            <v/>
          </cell>
        </row>
        <row r="4097">
          <cell r="AM4097" t="str">
            <v/>
          </cell>
          <cell r="AQ4097" t="str">
            <v/>
          </cell>
          <cell r="AT4097" t="str">
            <v/>
          </cell>
          <cell r="AW4097" t="str">
            <v/>
          </cell>
          <cell r="AZ4097" t="str">
            <v/>
          </cell>
          <cell r="BA4097" t="str">
            <v/>
          </cell>
          <cell r="BB4097" t="str">
            <v/>
          </cell>
          <cell r="BC4097" t="str">
            <v/>
          </cell>
        </row>
        <row r="4098">
          <cell r="AM4098" t="str">
            <v/>
          </cell>
          <cell r="AQ4098" t="str">
            <v/>
          </cell>
          <cell r="AT4098" t="str">
            <v/>
          </cell>
          <cell r="AW4098" t="str">
            <v/>
          </cell>
          <cell r="AZ4098" t="str">
            <v/>
          </cell>
          <cell r="BA4098" t="str">
            <v/>
          </cell>
          <cell r="BB4098" t="str">
            <v/>
          </cell>
          <cell r="BC4098" t="str">
            <v/>
          </cell>
        </row>
        <row r="4099">
          <cell r="AM4099" t="str">
            <v/>
          </cell>
          <cell r="AQ4099" t="str">
            <v/>
          </cell>
          <cell r="AT4099" t="str">
            <v/>
          </cell>
          <cell r="AW4099" t="str">
            <v/>
          </cell>
          <cell r="AZ4099" t="str">
            <v/>
          </cell>
          <cell r="BA4099" t="str">
            <v/>
          </cell>
          <cell r="BB4099" t="str">
            <v/>
          </cell>
          <cell r="BC4099" t="str">
            <v/>
          </cell>
        </row>
        <row r="4100">
          <cell r="AM4100" t="str">
            <v/>
          </cell>
          <cell r="AQ4100" t="str">
            <v/>
          </cell>
          <cell r="AT4100" t="str">
            <v/>
          </cell>
          <cell r="AW4100" t="str">
            <v/>
          </cell>
          <cell r="AZ4100" t="str">
            <v/>
          </cell>
          <cell r="BA4100" t="str">
            <v/>
          </cell>
          <cell r="BB4100" t="str">
            <v/>
          </cell>
          <cell r="BC4100" t="str">
            <v/>
          </cell>
        </row>
        <row r="4101">
          <cell r="AM4101" t="str">
            <v/>
          </cell>
          <cell r="AQ4101" t="str">
            <v/>
          </cell>
          <cell r="AT4101" t="str">
            <v/>
          </cell>
          <cell r="AW4101" t="str">
            <v/>
          </cell>
          <cell r="AZ4101" t="str">
            <v/>
          </cell>
          <cell r="BA4101" t="str">
            <v/>
          </cell>
          <cell r="BB4101" t="str">
            <v/>
          </cell>
          <cell r="BC4101" t="str">
            <v/>
          </cell>
        </row>
        <row r="4102">
          <cell r="AM4102" t="str">
            <v/>
          </cell>
          <cell r="AQ4102" t="str">
            <v/>
          </cell>
          <cell r="AT4102" t="str">
            <v/>
          </cell>
          <cell r="AW4102" t="str">
            <v/>
          </cell>
          <cell r="AZ4102" t="str">
            <v/>
          </cell>
          <cell r="BA4102" t="str">
            <v/>
          </cell>
          <cell r="BB4102" t="str">
            <v/>
          </cell>
          <cell r="BC4102" t="str">
            <v/>
          </cell>
        </row>
        <row r="4103">
          <cell r="AM4103" t="str">
            <v/>
          </cell>
          <cell r="AQ4103" t="str">
            <v/>
          </cell>
          <cell r="AT4103" t="str">
            <v/>
          </cell>
          <cell r="AW4103" t="str">
            <v/>
          </cell>
          <cell r="AZ4103" t="str">
            <v/>
          </cell>
          <cell r="BA4103" t="str">
            <v/>
          </cell>
          <cell r="BB4103" t="str">
            <v/>
          </cell>
          <cell r="BC4103" t="str">
            <v/>
          </cell>
        </row>
        <row r="4104">
          <cell r="AM4104" t="str">
            <v/>
          </cell>
          <cell r="AQ4104" t="str">
            <v/>
          </cell>
          <cell r="AT4104" t="str">
            <v/>
          </cell>
          <cell r="AW4104" t="str">
            <v/>
          </cell>
          <cell r="AZ4104" t="str">
            <v/>
          </cell>
          <cell r="BA4104" t="str">
            <v/>
          </cell>
          <cell r="BB4104" t="str">
            <v/>
          </cell>
          <cell r="BC4104" t="str">
            <v/>
          </cell>
        </row>
        <row r="4105">
          <cell r="AM4105" t="str">
            <v/>
          </cell>
          <cell r="AQ4105" t="str">
            <v/>
          </cell>
          <cell r="AT4105" t="str">
            <v/>
          </cell>
          <cell r="AW4105" t="str">
            <v/>
          </cell>
          <cell r="AZ4105" t="str">
            <v/>
          </cell>
          <cell r="BA4105" t="str">
            <v/>
          </cell>
          <cell r="BB4105" t="str">
            <v/>
          </cell>
          <cell r="BC4105" t="str">
            <v/>
          </cell>
        </row>
        <row r="4106">
          <cell r="AM4106" t="str">
            <v/>
          </cell>
          <cell r="AQ4106" t="str">
            <v/>
          </cell>
          <cell r="AT4106" t="str">
            <v/>
          </cell>
          <cell r="AW4106" t="str">
            <v/>
          </cell>
          <cell r="AZ4106" t="str">
            <v/>
          </cell>
          <cell r="BA4106" t="str">
            <v/>
          </cell>
          <cell r="BB4106" t="str">
            <v/>
          </cell>
          <cell r="BC4106" t="str">
            <v/>
          </cell>
        </row>
        <row r="4107">
          <cell r="AM4107" t="str">
            <v/>
          </cell>
          <cell r="AQ4107">
            <v>8</v>
          </cell>
          <cell r="AT4107" t="str">
            <v/>
          </cell>
          <cell r="AW4107" t="str">
            <v/>
          </cell>
          <cell r="AZ4107" t="str">
            <v/>
          </cell>
          <cell r="BA4107" t="str">
            <v/>
          </cell>
          <cell r="BB4107" t="str">
            <v/>
          </cell>
          <cell r="BC4107" t="str">
            <v/>
          </cell>
        </row>
        <row r="4108">
          <cell r="AM4108">
            <v>1954162.73</v>
          </cell>
          <cell r="AQ4108" t="str">
            <v/>
          </cell>
          <cell r="AT4108" t="str">
            <v>Оборудование</v>
          </cell>
          <cell r="AZ4108" t="str">
            <v/>
          </cell>
          <cell r="BA4108" t="str">
            <v/>
          </cell>
          <cell r="BB4108" t="str">
            <v/>
          </cell>
          <cell r="BC4108" t="str">
            <v/>
          </cell>
        </row>
        <row r="4109">
          <cell r="AM4109" t="str">
            <v/>
          </cell>
          <cell r="AQ4109" t="str">
            <v/>
          </cell>
          <cell r="AT4109" t="str">
            <v/>
          </cell>
          <cell r="AW4109" t="str">
            <v/>
          </cell>
          <cell r="AZ4109" t="str">
            <v/>
          </cell>
          <cell r="BA4109" t="str">
            <v/>
          </cell>
          <cell r="BB4109" t="str">
            <v/>
          </cell>
          <cell r="BC4109" t="str">
            <v/>
          </cell>
        </row>
        <row r="4110">
          <cell r="AM4110" t="str">
            <v/>
          </cell>
          <cell r="AQ4110" t="str">
            <v/>
          </cell>
          <cell r="AT4110" t="str">
            <v/>
          </cell>
          <cell r="AW4110" t="str">
            <v/>
          </cell>
          <cell r="AZ4110" t="str">
            <v/>
          </cell>
          <cell r="BA4110" t="str">
            <v/>
          </cell>
          <cell r="BB4110" t="str">
            <v/>
          </cell>
          <cell r="BC4110" t="str">
            <v/>
          </cell>
        </row>
        <row r="4111">
          <cell r="AM4111" t="str">
            <v/>
          </cell>
          <cell r="AQ4111" t="str">
            <v/>
          </cell>
          <cell r="AT4111" t="str">
            <v/>
          </cell>
          <cell r="AW4111" t="str">
            <v/>
          </cell>
          <cell r="AZ4111" t="str">
            <v/>
          </cell>
          <cell r="BA4111" t="str">
            <v/>
          </cell>
          <cell r="BB4111" t="str">
            <v/>
          </cell>
          <cell r="BC4111" t="str">
            <v/>
          </cell>
        </row>
        <row r="4112">
          <cell r="AM4112" t="str">
            <v/>
          </cell>
          <cell r="AQ4112" t="str">
            <v/>
          </cell>
          <cell r="AT4112" t="str">
            <v/>
          </cell>
          <cell r="AW4112" t="str">
            <v/>
          </cell>
          <cell r="AZ4112" t="str">
            <v/>
          </cell>
          <cell r="BA4112" t="str">
            <v/>
          </cell>
          <cell r="BB4112" t="str">
            <v/>
          </cell>
          <cell r="BC4112" t="str">
            <v/>
          </cell>
        </row>
        <row r="4113">
          <cell r="AM4113" t="str">
            <v/>
          </cell>
          <cell r="AQ4113" t="str">
            <v/>
          </cell>
          <cell r="AT4113" t="str">
            <v/>
          </cell>
          <cell r="AW4113" t="str">
            <v/>
          </cell>
          <cell r="AZ4113" t="str">
            <v/>
          </cell>
          <cell r="BA4113" t="str">
            <v/>
          </cell>
          <cell r="BB4113" t="str">
            <v/>
          </cell>
          <cell r="BC4113" t="str">
            <v/>
          </cell>
        </row>
        <row r="4114">
          <cell r="AM4114" t="str">
            <v/>
          </cell>
          <cell r="AQ4114" t="str">
            <v/>
          </cell>
          <cell r="AT4114" t="str">
            <v/>
          </cell>
          <cell r="AW4114" t="str">
            <v/>
          </cell>
          <cell r="AZ4114" t="str">
            <v/>
          </cell>
          <cell r="BA4114" t="str">
            <v/>
          </cell>
          <cell r="BB4114" t="str">
            <v/>
          </cell>
          <cell r="BC4114" t="str">
            <v/>
          </cell>
        </row>
        <row r="4115">
          <cell r="AM4115" t="str">
            <v/>
          </cell>
          <cell r="AQ4115" t="str">
            <v/>
          </cell>
          <cell r="AT4115" t="str">
            <v/>
          </cell>
          <cell r="AW4115" t="str">
            <v/>
          </cell>
          <cell r="AZ4115" t="str">
            <v/>
          </cell>
          <cell r="BA4115" t="str">
            <v/>
          </cell>
          <cell r="BB4115" t="str">
            <v/>
          </cell>
          <cell r="BC4115" t="str">
            <v/>
          </cell>
        </row>
        <row r="4116">
          <cell r="AM4116" t="str">
            <v/>
          </cell>
          <cell r="AQ4116" t="str">
            <v/>
          </cell>
          <cell r="AT4116" t="str">
            <v/>
          </cell>
          <cell r="AW4116" t="str">
            <v/>
          </cell>
          <cell r="AZ4116" t="str">
            <v/>
          </cell>
          <cell r="BA4116" t="str">
            <v/>
          </cell>
          <cell r="BB4116" t="str">
            <v/>
          </cell>
          <cell r="BC4116" t="str">
            <v/>
          </cell>
        </row>
        <row r="4117">
          <cell r="AM4117" t="str">
            <v/>
          </cell>
          <cell r="AQ4117" t="str">
            <v/>
          </cell>
          <cell r="AT4117" t="str">
            <v/>
          </cell>
          <cell r="AW4117" t="str">
            <v/>
          </cell>
          <cell r="AZ4117" t="str">
            <v/>
          </cell>
          <cell r="BA4117" t="str">
            <v/>
          </cell>
          <cell r="BB4117" t="str">
            <v/>
          </cell>
          <cell r="BC4117" t="str">
            <v/>
          </cell>
        </row>
        <row r="4118">
          <cell r="AM4118" t="str">
            <v/>
          </cell>
          <cell r="AQ4118" t="str">
            <v/>
          </cell>
          <cell r="AT4118" t="str">
            <v/>
          </cell>
          <cell r="AW4118" t="str">
            <v/>
          </cell>
          <cell r="AZ4118" t="str">
            <v/>
          </cell>
          <cell r="BA4118" t="str">
            <v/>
          </cell>
          <cell r="BB4118" t="str">
            <v/>
          </cell>
          <cell r="BC4118" t="str">
            <v/>
          </cell>
        </row>
        <row r="4119">
          <cell r="AM4119" t="str">
            <v/>
          </cell>
          <cell r="AQ4119" t="str">
            <v/>
          </cell>
          <cell r="AT4119" t="str">
            <v/>
          </cell>
          <cell r="AW4119" t="str">
            <v/>
          </cell>
          <cell r="AZ4119" t="str">
            <v/>
          </cell>
          <cell r="BA4119" t="str">
            <v/>
          </cell>
          <cell r="BB4119" t="str">
            <v/>
          </cell>
          <cell r="BC4119" t="str">
            <v/>
          </cell>
        </row>
        <row r="4120">
          <cell r="AM4120" t="str">
            <v/>
          </cell>
          <cell r="AQ4120">
            <v>5</v>
          </cell>
          <cell r="AT4120" t="str">
            <v/>
          </cell>
          <cell r="AW4120" t="str">
            <v/>
          </cell>
          <cell r="AZ4120" t="str">
            <v/>
          </cell>
          <cell r="BA4120" t="str">
            <v/>
          </cell>
          <cell r="BB4120" t="str">
            <v/>
          </cell>
          <cell r="BC4120" t="str">
            <v/>
          </cell>
        </row>
        <row r="4121">
          <cell r="AM4121" t="str">
            <v/>
          </cell>
          <cell r="AQ4121" t="str">
            <v/>
          </cell>
          <cell r="AT4121" t="str">
            <v/>
          </cell>
          <cell r="AW4121" t="str">
            <v/>
          </cell>
          <cell r="AZ4121" t="str">
            <v/>
          </cell>
          <cell r="BA4121" t="str">
            <v/>
          </cell>
          <cell r="BB4121" t="str">
            <v/>
          </cell>
          <cell r="BC4121" t="str">
            <v/>
          </cell>
        </row>
        <row r="4122">
          <cell r="AM4122" t="str">
            <v/>
          </cell>
          <cell r="AQ4122">
            <v>5</v>
          </cell>
          <cell r="AT4122" t="str">
            <v/>
          </cell>
          <cell r="AW4122" t="str">
            <v/>
          </cell>
          <cell r="AZ4122" t="str">
            <v/>
          </cell>
          <cell r="BA4122" t="str">
            <v/>
          </cell>
          <cell r="BB4122" t="str">
            <v/>
          </cell>
          <cell r="BC4122" t="str">
            <v/>
          </cell>
        </row>
        <row r="4123">
          <cell r="AM4123" t="str">
            <v/>
          </cell>
          <cell r="AQ4123" t="str">
            <v/>
          </cell>
          <cell r="AT4123" t="str">
            <v/>
          </cell>
          <cell r="AW4123" t="str">
            <v/>
          </cell>
          <cell r="AZ4123" t="str">
            <v/>
          </cell>
          <cell r="BA4123" t="str">
            <v/>
          </cell>
          <cell r="BB4123" t="str">
            <v/>
          </cell>
          <cell r="BC4123" t="str">
            <v/>
          </cell>
        </row>
        <row r="4124">
          <cell r="AM4124" t="str">
            <v/>
          </cell>
          <cell r="AQ4124">
            <v>5</v>
          </cell>
          <cell r="AT4124" t="str">
            <v/>
          </cell>
          <cell r="AW4124" t="str">
            <v/>
          </cell>
          <cell r="AZ4124" t="str">
            <v/>
          </cell>
          <cell r="BA4124" t="str">
            <v/>
          </cell>
          <cell r="BB4124" t="str">
            <v/>
          </cell>
          <cell r="BC4124" t="str">
            <v/>
          </cell>
        </row>
        <row r="4125">
          <cell r="AM4125" t="str">
            <v/>
          </cell>
          <cell r="AQ4125" t="str">
            <v/>
          </cell>
          <cell r="AT4125" t="str">
            <v/>
          </cell>
          <cell r="AW4125" t="str">
            <v/>
          </cell>
          <cell r="AZ4125" t="str">
            <v/>
          </cell>
          <cell r="BA4125" t="str">
            <v/>
          </cell>
          <cell r="BB4125" t="str">
            <v/>
          </cell>
          <cell r="BC4125" t="str">
            <v/>
          </cell>
        </row>
        <row r="4126">
          <cell r="AM4126" t="str">
            <v/>
          </cell>
          <cell r="AQ4126">
            <v>5</v>
          </cell>
          <cell r="AT4126" t="str">
            <v/>
          </cell>
          <cell r="AW4126" t="str">
            <v/>
          </cell>
          <cell r="AZ4126" t="str">
            <v/>
          </cell>
          <cell r="BA4126" t="str">
            <v/>
          </cell>
          <cell r="BB4126" t="str">
            <v/>
          </cell>
          <cell r="BC4126" t="str">
            <v/>
          </cell>
        </row>
        <row r="4127">
          <cell r="AM4127" t="str">
            <v/>
          </cell>
          <cell r="AQ4127" t="str">
            <v/>
          </cell>
          <cell r="AT4127" t="str">
            <v/>
          </cell>
          <cell r="AW4127" t="str">
            <v/>
          </cell>
          <cell r="AZ4127" t="str">
            <v/>
          </cell>
          <cell r="BA4127" t="str">
            <v/>
          </cell>
          <cell r="BB4127" t="str">
            <v/>
          </cell>
          <cell r="BC4127" t="str">
            <v/>
          </cell>
        </row>
        <row r="4128">
          <cell r="AM4128" t="str">
            <v/>
          </cell>
          <cell r="AQ4128" t="str">
            <v/>
          </cell>
          <cell r="AT4128" t="str">
            <v/>
          </cell>
          <cell r="AW4128" t="str">
            <v/>
          </cell>
          <cell r="AZ4128" t="str">
            <v/>
          </cell>
          <cell r="BA4128" t="str">
            <v/>
          </cell>
          <cell r="BB4128" t="str">
            <v/>
          </cell>
          <cell r="BC4128" t="str">
            <v/>
          </cell>
        </row>
        <row r="4129">
          <cell r="AM4129" t="str">
            <v/>
          </cell>
          <cell r="AQ4129" t="str">
            <v/>
          </cell>
          <cell r="AT4129" t="str">
            <v/>
          </cell>
          <cell r="AW4129" t="str">
            <v/>
          </cell>
          <cell r="AZ4129" t="str">
            <v/>
          </cell>
          <cell r="BA4129" t="str">
            <v/>
          </cell>
          <cell r="BB4129" t="str">
            <v/>
          </cell>
          <cell r="BC4129" t="str">
            <v/>
          </cell>
        </row>
        <row r="4130">
          <cell r="AM4130" t="str">
            <v/>
          </cell>
          <cell r="AQ4130" t="str">
            <v/>
          </cell>
          <cell r="AT4130" t="str">
            <v/>
          </cell>
          <cell r="AW4130" t="str">
            <v/>
          </cell>
          <cell r="AZ4130" t="str">
            <v/>
          </cell>
          <cell r="BA4130" t="str">
            <v/>
          </cell>
          <cell r="BB4130" t="str">
            <v/>
          </cell>
          <cell r="BC4130" t="str">
            <v/>
          </cell>
        </row>
        <row r="4131">
          <cell r="AM4131" t="str">
            <v/>
          </cell>
          <cell r="AQ4131" t="str">
            <v/>
          </cell>
          <cell r="AT4131" t="str">
            <v/>
          </cell>
          <cell r="AW4131" t="str">
            <v/>
          </cell>
          <cell r="AZ4131" t="str">
            <v/>
          </cell>
          <cell r="BA4131" t="str">
            <v/>
          </cell>
          <cell r="BB4131" t="str">
            <v/>
          </cell>
          <cell r="BC4131" t="str">
            <v/>
          </cell>
        </row>
        <row r="4132">
          <cell r="AM4132" t="str">
            <v/>
          </cell>
          <cell r="AQ4132" t="str">
            <v/>
          </cell>
          <cell r="AT4132" t="str">
            <v/>
          </cell>
          <cell r="AW4132" t="str">
            <v/>
          </cell>
          <cell r="AZ4132" t="str">
            <v/>
          </cell>
          <cell r="BA4132" t="str">
            <v/>
          </cell>
          <cell r="BB4132" t="str">
            <v/>
          </cell>
          <cell r="BC4132" t="str">
            <v/>
          </cell>
        </row>
        <row r="4133">
          <cell r="AM4133" t="str">
            <v/>
          </cell>
          <cell r="AQ4133" t="str">
            <v/>
          </cell>
          <cell r="AT4133" t="str">
            <v/>
          </cell>
          <cell r="AW4133" t="str">
            <v/>
          </cell>
          <cell r="AZ4133" t="str">
            <v/>
          </cell>
          <cell r="BA4133" t="str">
            <v/>
          </cell>
          <cell r="BB4133" t="str">
            <v/>
          </cell>
          <cell r="BC4133" t="str">
            <v/>
          </cell>
        </row>
        <row r="4134">
          <cell r="AM4134" t="str">
            <v/>
          </cell>
          <cell r="AQ4134" t="str">
            <v/>
          </cell>
          <cell r="AT4134" t="str">
            <v/>
          </cell>
          <cell r="AW4134" t="str">
            <v/>
          </cell>
          <cell r="AZ4134" t="str">
            <v/>
          </cell>
          <cell r="BA4134" t="str">
            <v/>
          </cell>
          <cell r="BB4134" t="str">
            <v/>
          </cell>
          <cell r="BC4134" t="str">
            <v/>
          </cell>
        </row>
        <row r="4135">
          <cell r="AM4135" t="str">
            <v/>
          </cell>
          <cell r="AQ4135" t="str">
            <v/>
          </cell>
          <cell r="AT4135" t="str">
            <v/>
          </cell>
          <cell r="AW4135" t="str">
            <v/>
          </cell>
          <cell r="AZ4135" t="str">
            <v/>
          </cell>
          <cell r="BA4135" t="str">
            <v/>
          </cell>
          <cell r="BB4135" t="str">
            <v/>
          </cell>
          <cell r="BC4135" t="str">
            <v/>
          </cell>
        </row>
        <row r="4136">
          <cell r="AM4136" t="str">
            <v/>
          </cell>
          <cell r="AQ4136" t="str">
            <v/>
          </cell>
          <cell r="AT4136" t="str">
            <v/>
          </cell>
          <cell r="AW4136" t="str">
            <v/>
          </cell>
          <cell r="AZ4136" t="str">
            <v/>
          </cell>
          <cell r="BA4136" t="str">
            <v/>
          </cell>
          <cell r="BB4136" t="str">
            <v/>
          </cell>
          <cell r="BC4136" t="str">
            <v/>
          </cell>
        </row>
        <row r="4137">
          <cell r="AM4137" t="str">
            <v/>
          </cell>
          <cell r="AQ4137" t="str">
            <v/>
          </cell>
          <cell r="AT4137" t="str">
            <v/>
          </cell>
          <cell r="AW4137" t="str">
            <v/>
          </cell>
          <cell r="AZ4137" t="str">
            <v/>
          </cell>
          <cell r="BA4137" t="str">
            <v/>
          </cell>
          <cell r="BB4137" t="str">
            <v/>
          </cell>
          <cell r="BC4137" t="str">
            <v/>
          </cell>
        </row>
        <row r="4138">
          <cell r="AM4138" t="str">
            <v/>
          </cell>
          <cell r="AQ4138" t="str">
            <v/>
          </cell>
          <cell r="AT4138" t="str">
            <v/>
          </cell>
          <cell r="AW4138" t="str">
            <v/>
          </cell>
          <cell r="AZ4138" t="str">
            <v/>
          </cell>
          <cell r="BA4138" t="str">
            <v/>
          </cell>
          <cell r="BB4138" t="str">
            <v/>
          </cell>
          <cell r="BC4138" t="str">
            <v/>
          </cell>
        </row>
        <row r="4139">
          <cell r="AM4139" t="str">
            <v/>
          </cell>
          <cell r="AQ4139" t="str">
            <v/>
          </cell>
          <cell r="AT4139" t="str">
            <v/>
          </cell>
          <cell r="AW4139" t="str">
            <v/>
          </cell>
          <cell r="AZ4139" t="str">
            <v/>
          </cell>
          <cell r="BA4139" t="str">
            <v/>
          </cell>
          <cell r="BB4139" t="str">
            <v/>
          </cell>
          <cell r="BC4139" t="str">
            <v/>
          </cell>
        </row>
        <row r="4140">
          <cell r="AM4140" t="str">
            <v/>
          </cell>
          <cell r="AQ4140" t="str">
            <v/>
          </cell>
          <cell r="AT4140" t="str">
            <v/>
          </cell>
          <cell r="AW4140" t="str">
            <v/>
          </cell>
          <cell r="AZ4140" t="str">
            <v/>
          </cell>
          <cell r="BA4140" t="str">
            <v/>
          </cell>
          <cell r="BB4140" t="str">
            <v/>
          </cell>
          <cell r="BC4140" t="str">
            <v/>
          </cell>
        </row>
        <row r="4141">
          <cell r="AM4141">
            <v>139504.26999999999</v>
          </cell>
          <cell r="AQ4141">
            <v>5</v>
          </cell>
          <cell r="AT4141" t="str">
            <v>СМР</v>
          </cell>
          <cell r="AW4141">
            <v>40633</v>
          </cell>
          <cell r="AZ4141" t="str">
            <v>3.2011</v>
          </cell>
          <cell r="BA4141" t="str">
            <v>3.2011</v>
          </cell>
          <cell r="BB4141" t="str">
            <v>4.2011</v>
          </cell>
          <cell r="BC4141" t="str">
            <v>1.2011</v>
          </cell>
        </row>
        <row r="4142">
          <cell r="AM4142" t="str">
            <v/>
          </cell>
          <cell r="AQ4142" t="str">
            <v/>
          </cell>
          <cell r="AT4142" t="str">
            <v/>
          </cell>
          <cell r="AW4142" t="str">
            <v/>
          </cell>
          <cell r="AZ4142" t="str">
            <v/>
          </cell>
          <cell r="BA4142" t="str">
            <v/>
          </cell>
          <cell r="BB4142" t="str">
            <v/>
          </cell>
          <cell r="BC4142" t="str">
            <v/>
          </cell>
        </row>
        <row r="4143">
          <cell r="AM4143" t="str">
            <v/>
          </cell>
          <cell r="AQ4143" t="str">
            <v/>
          </cell>
          <cell r="AT4143" t="str">
            <v/>
          </cell>
          <cell r="AW4143" t="str">
            <v/>
          </cell>
          <cell r="AZ4143" t="str">
            <v/>
          </cell>
          <cell r="BA4143" t="str">
            <v/>
          </cell>
          <cell r="BB4143" t="str">
            <v/>
          </cell>
          <cell r="BC4143" t="str">
            <v/>
          </cell>
        </row>
        <row r="4144">
          <cell r="AM4144" t="str">
            <v/>
          </cell>
          <cell r="AQ4144" t="str">
            <v/>
          </cell>
          <cell r="AT4144" t="str">
            <v/>
          </cell>
          <cell r="AW4144" t="str">
            <v/>
          </cell>
          <cell r="AZ4144" t="str">
            <v/>
          </cell>
          <cell r="BA4144" t="str">
            <v/>
          </cell>
          <cell r="BB4144" t="str">
            <v/>
          </cell>
          <cell r="BC4144" t="str">
            <v/>
          </cell>
        </row>
        <row r="4145">
          <cell r="AM4145" t="str">
            <v/>
          </cell>
          <cell r="AQ4145" t="str">
            <v/>
          </cell>
          <cell r="AT4145" t="str">
            <v/>
          </cell>
          <cell r="AW4145" t="str">
            <v/>
          </cell>
          <cell r="AZ4145" t="str">
            <v/>
          </cell>
          <cell r="BA4145" t="str">
            <v/>
          </cell>
          <cell r="BB4145" t="str">
            <v/>
          </cell>
          <cell r="BC4145" t="str">
            <v/>
          </cell>
        </row>
        <row r="4146">
          <cell r="AM4146" t="str">
            <v/>
          </cell>
          <cell r="AQ4146" t="str">
            <v/>
          </cell>
          <cell r="AT4146" t="str">
            <v/>
          </cell>
          <cell r="AW4146" t="str">
            <v/>
          </cell>
          <cell r="AZ4146" t="str">
            <v/>
          </cell>
          <cell r="BA4146" t="str">
            <v/>
          </cell>
          <cell r="BB4146" t="str">
            <v/>
          </cell>
          <cell r="BC4146" t="str">
            <v/>
          </cell>
        </row>
        <row r="4147">
          <cell r="AM4147" t="str">
            <v/>
          </cell>
          <cell r="AQ4147" t="str">
            <v/>
          </cell>
          <cell r="AT4147" t="str">
            <v/>
          </cell>
          <cell r="AW4147" t="str">
            <v/>
          </cell>
          <cell r="AZ4147" t="str">
            <v/>
          </cell>
          <cell r="BA4147" t="str">
            <v/>
          </cell>
          <cell r="BB4147" t="str">
            <v/>
          </cell>
          <cell r="BC4147" t="str">
            <v/>
          </cell>
        </row>
        <row r="4148">
          <cell r="AM4148">
            <v>314681</v>
          </cell>
          <cell r="AQ4148">
            <v>5</v>
          </cell>
          <cell r="AT4148" t="str">
            <v>СМР</v>
          </cell>
          <cell r="AW4148">
            <v>40409</v>
          </cell>
          <cell r="AZ4148" t="str">
            <v>7.2010</v>
          </cell>
          <cell r="BA4148" t="str">
            <v>8.2010</v>
          </cell>
          <cell r="BB4148" t="str">
            <v/>
          </cell>
          <cell r="BC4148" t="str">
            <v>3.2010</v>
          </cell>
        </row>
        <row r="4149">
          <cell r="AM4149">
            <v>77964.41</v>
          </cell>
          <cell r="AQ4149">
            <v>5</v>
          </cell>
          <cell r="AT4149" t="str">
            <v>СМР</v>
          </cell>
          <cell r="AW4149">
            <v>40421</v>
          </cell>
          <cell r="AZ4149" t="str">
            <v>8.2010</v>
          </cell>
          <cell r="BA4149" t="str">
            <v>8.2010</v>
          </cell>
          <cell r="BB4149" t="str">
            <v/>
          </cell>
          <cell r="BC4149" t="str">
            <v>3.2010</v>
          </cell>
        </row>
        <row r="4150">
          <cell r="AM4150">
            <v>32867.97</v>
          </cell>
          <cell r="AQ4150">
            <v>5</v>
          </cell>
          <cell r="AT4150" t="str">
            <v>СМР</v>
          </cell>
          <cell r="AW4150">
            <v>40464</v>
          </cell>
          <cell r="AZ4150" t="str">
            <v>9.2010</v>
          </cell>
          <cell r="BA4150" t="str">
            <v>10.2010</v>
          </cell>
          <cell r="BB4150" t="str">
            <v/>
          </cell>
          <cell r="BC4150" t="str">
            <v>4.2010</v>
          </cell>
        </row>
        <row r="4151">
          <cell r="AM4151" t="str">
            <v/>
          </cell>
          <cell r="AQ4151" t="str">
            <v/>
          </cell>
          <cell r="AT4151" t="str">
            <v/>
          </cell>
          <cell r="AW4151" t="str">
            <v/>
          </cell>
          <cell r="AZ4151" t="str">
            <v/>
          </cell>
          <cell r="BA4151" t="str">
            <v/>
          </cell>
          <cell r="BB4151" t="str">
            <v/>
          </cell>
          <cell r="BC4151" t="str">
            <v/>
          </cell>
        </row>
        <row r="4152">
          <cell r="AM4152">
            <v>316958.40999999997</v>
          </cell>
          <cell r="AQ4152">
            <v>5</v>
          </cell>
          <cell r="AT4152" t="str">
            <v>СМР</v>
          </cell>
          <cell r="AW4152">
            <v>40409</v>
          </cell>
          <cell r="AZ4152" t="str">
            <v>7.2010</v>
          </cell>
          <cell r="BA4152" t="str">
            <v>8.2010</v>
          </cell>
          <cell r="BB4152" t="str">
            <v/>
          </cell>
          <cell r="BC4152" t="str">
            <v>3.2010</v>
          </cell>
        </row>
        <row r="4153">
          <cell r="AM4153">
            <v>71661.070000000007</v>
          </cell>
          <cell r="AQ4153">
            <v>5</v>
          </cell>
          <cell r="AT4153" t="str">
            <v>СМР</v>
          </cell>
          <cell r="AW4153">
            <v>40421</v>
          </cell>
          <cell r="AZ4153" t="str">
            <v>8.2010</v>
          </cell>
          <cell r="BA4153" t="str">
            <v>8.2010</v>
          </cell>
          <cell r="BB4153" t="str">
            <v/>
          </cell>
          <cell r="BC4153" t="str">
            <v>3.2010</v>
          </cell>
        </row>
        <row r="4154">
          <cell r="AM4154">
            <v>72873.23</v>
          </cell>
          <cell r="AQ4154">
            <v>5</v>
          </cell>
          <cell r="AT4154" t="str">
            <v>СМР</v>
          </cell>
          <cell r="AW4154">
            <v>40464</v>
          </cell>
          <cell r="AZ4154" t="str">
            <v>9.2010</v>
          </cell>
          <cell r="BA4154" t="str">
            <v>10.2010</v>
          </cell>
          <cell r="BB4154" t="str">
            <v/>
          </cell>
          <cell r="BC4154" t="str">
            <v>4.2010</v>
          </cell>
        </row>
        <row r="4155">
          <cell r="AM4155" t="str">
            <v/>
          </cell>
          <cell r="AQ4155" t="str">
            <v/>
          </cell>
          <cell r="AT4155" t="str">
            <v/>
          </cell>
          <cell r="AW4155" t="str">
            <v/>
          </cell>
          <cell r="AZ4155" t="str">
            <v/>
          </cell>
          <cell r="BA4155" t="str">
            <v/>
          </cell>
          <cell r="BB4155" t="str">
            <v/>
          </cell>
          <cell r="BC4155" t="str">
            <v/>
          </cell>
        </row>
        <row r="4156">
          <cell r="AM4156">
            <v>880685.04</v>
          </cell>
          <cell r="AQ4156">
            <v>5</v>
          </cell>
          <cell r="AT4156" t="str">
            <v>СМР</v>
          </cell>
          <cell r="AW4156">
            <v>40409</v>
          </cell>
          <cell r="AZ4156" t="str">
            <v>7.2010</v>
          </cell>
          <cell r="BA4156" t="str">
            <v>8.2010</v>
          </cell>
          <cell r="BB4156" t="str">
            <v/>
          </cell>
          <cell r="BC4156" t="str">
            <v>3.2010</v>
          </cell>
        </row>
        <row r="4157">
          <cell r="AM4157">
            <v>527259.88</v>
          </cell>
          <cell r="AQ4157">
            <v>5</v>
          </cell>
          <cell r="AT4157" t="str">
            <v>СМР</v>
          </cell>
          <cell r="AW4157">
            <v>40421</v>
          </cell>
          <cell r="AZ4157" t="str">
            <v>8.2010</v>
          </cell>
          <cell r="BA4157" t="str">
            <v>8.2010</v>
          </cell>
          <cell r="BB4157" t="str">
            <v/>
          </cell>
          <cell r="BC4157" t="str">
            <v>3.2010</v>
          </cell>
        </row>
        <row r="4158">
          <cell r="AM4158">
            <v>228260.18</v>
          </cell>
          <cell r="AQ4158">
            <v>5</v>
          </cell>
          <cell r="AT4158" t="str">
            <v>СМР</v>
          </cell>
          <cell r="AW4158">
            <v>40464</v>
          </cell>
          <cell r="AZ4158" t="str">
            <v>9.2010</v>
          </cell>
          <cell r="BA4158" t="str">
            <v>10.2010</v>
          </cell>
          <cell r="BB4158" t="str">
            <v/>
          </cell>
          <cell r="BC4158" t="str">
            <v>4.2010</v>
          </cell>
        </row>
        <row r="4159">
          <cell r="AM4159" t="str">
            <v/>
          </cell>
          <cell r="AQ4159" t="str">
            <v/>
          </cell>
          <cell r="AT4159" t="str">
            <v/>
          </cell>
          <cell r="AW4159" t="str">
            <v/>
          </cell>
          <cell r="AZ4159" t="str">
            <v/>
          </cell>
          <cell r="BA4159" t="str">
            <v/>
          </cell>
          <cell r="BB4159" t="str">
            <v/>
          </cell>
          <cell r="BC4159" t="str">
            <v/>
          </cell>
        </row>
        <row r="4160">
          <cell r="AM4160">
            <v>1333859.68</v>
          </cell>
          <cell r="AQ4160">
            <v>5</v>
          </cell>
          <cell r="AT4160" t="str">
            <v>СМР</v>
          </cell>
          <cell r="AW4160">
            <v>40409</v>
          </cell>
          <cell r="AZ4160" t="str">
            <v>7.2010</v>
          </cell>
          <cell r="BA4160" t="str">
            <v>8.2010</v>
          </cell>
          <cell r="BB4160" t="str">
            <v/>
          </cell>
          <cell r="BC4160" t="str">
            <v>3.2010</v>
          </cell>
        </row>
        <row r="4161">
          <cell r="AM4161">
            <v>215558.49</v>
          </cell>
          <cell r="AQ4161">
            <v>5</v>
          </cell>
          <cell r="AT4161" t="str">
            <v>СМР</v>
          </cell>
          <cell r="AW4161">
            <v>40421</v>
          </cell>
          <cell r="AZ4161" t="str">
            <v>8.2010</v>
          </cell>
          <cell r="BA4161" t="str">
            <v>8.2010</v>
          </cell>
          <cell r="BB4161" t="str">
            <v/>
          </cell>
          <cell r="BC4161" t="str">
            <v>3.2010</v>
          </cell>
        </row>
        <row r="4162">
          <cell r="AM4162">
            <v>235690.91</v>
          </cell>
          <cell r="AQ4162">
            <v>5</v>
          </cell>
          <cell r="AT4162" t="str">
            <v>СМР</v>
          </cell>
          <cell r="AW4162">
            <v>40464</v>
          </cell>
          <cell r="AZ4162" t="str">
            <v>9.2010</v>
          </cell>
          <cell r="BA4162" t="str">
            <v>10.2010</v>
          </cell>
          <cell r="BB4162" t="str">
            <v/>
          </cell>
          <cell r="BC4162" t="str">
            <v>4.2010</v>
          </cell>
        </row>
        <row r="4163">
          <cell r="AM4163" t="str">
            <v/>
          </cell>
          <cell r="AQ4163" t="str">
            <v/>
          </cell>
          <cell r="AT4163" t="str">
            <v/>
          </cell>
          <cell r="AW4163" t="str">
            <v/>
          </cell>
          <cell r="AZ4163" t="str">
            <v/>
          </cell>
          <cell r="BA4163" t="str">
            <v/>
          </cell>
          <cell r="BB4163" t="str">
            <v/>
          </cell>
          <cell r="BC4163" t="str">
            <v/>
          </cell>
        </row>
        <row r="4164">
          <cell r="AM4164" t="str">
            <v/>
          </cell>
          <cell r="AQ4164" t="str">
            <v/>
          </cell>
          <cell r="AT4164" t="str">
            <v/>
          </cell>
          <cell r="AW4164" t="str">
            <v/>
          </cell>
          <cell r="AZ4164" t="str">
            <v/>
          </cell>
          <cell r="BA4164" t="str">
            <v/>
          </cell>
          <cell r="BB4164" t="str">
            <v/>
          </cell>
          <cell r="BC4164" t="str">
            <v/>
          </cell>
        </row>
        <row r="4165">
          <cell r="AM4165" t="str">
            <v/>
          </cell>
          <cell r="AQ4165" t="str">
            <v/>
          </cell>
          <cell r="AT4165" t="str">
            <v/>
          </cell>
          <cell r="AW4165" t="str">
            <v/>
          </cell>
          <cell r="AZ4165" t="str">
            <v/>
          </cell>
          <cell r="BA4165" t="str">
            <v/>
          </cell>
          <cell r="BB4165" t="str">
            <v/>
          </cell>
          <cell r="BC4165" t="str">
            <v/>
          </cell>
        </row>
        <row r="4166">
          <cell r="AM4166">
            <v>321518.27</v>
          </cell>
          <cell r="AQ4166">
            <v>5</v>
          </cell>
          <cell r="AT4166" t="str">
            <v>СМР</v>
          </cell>
          <cell r="AW4166">
            <v>40409</v>
          </cell>
          <cell r="AZ4166" t="str">
            <v>7.2010</v>
          </cell>
          <cell r="BA4166" t="str">
            <v>8.2010</v>
          </cell>
          <cell r="BB4166" t="str">
            <v/>
          </cell>
          <cell r="BC4166" t="str">
            <v>3.2010</v>
          </cell>
        </row>
        <row r="4167">
          <cell r="AM4167">
            <v>55959.58</v>
          </cell>
          <cell r="AQ4167">
            <v>5</v>
          </cell>
          <cell r="AT4167" t="str">
            <v>СМР</v>
          </cell>
          <cell r="AW4167">
            <v>40421</v>
          </cell>
          <cell r="AZ4167" t="str">
            <v>8.2010</v>
          </cell>
          <cell r="BA4167" t="str">
            <v>8.2010</v>
          </cell>
          <cell r="BB4167" t="str">
            <v/>
          </cell>
          <cell r="BC4167" t="str">
            <v>3.2010</v>
          </cell>
        </row>
        <row r="4168">
          <cell r="AM4168" t="str">
            <v/>
          </cell>
          <cell r="AQ4168" t="str">
            <v/>
          </cell>
          <cell r="AT4168" t="str">
            <v/>
          </cell>
          <cell r="AW4168" t="str">
            <v/>
          </cell>
          <cell r="AZ4168" t="str">
            <v/>
          </cell>
          <cell r="BA4168" t="str">
            <v/>
          </cell>
          <cell r="BB4168" t="str">
            <v/>
          </cell>
          <cell r="BC4168" t="str">
            <v/>
          </cell>
        </row>
        <row r="4169">
          <cell r="AM4169" t="str">
            <v/>
          </cell>
          <cell r="AQ4169" t="str">
            <v/>
          </cell>
          <cell r="AT4169" t="str">
            <v/>
          </cell>
          <cell r="AW4169" t="str">
            <v/>
          </cell>
          <cell r="AZ4169" t="str">
            <v/>
          </cell>
          <cell r="BA4169" t="str">
            <v/>
          </cell>
          <cell r="BB4169" t="str">
            <v/>
          </cell>
          <cell r="BC4169" t="str">
            <v/>
          </cell>
        </row>
        <row r="4170">
          <cell r="AM4170">
            <v>843148.39</v>
          </cell>
          <cell r="AQ4170">
            <v>5</v>
          </cell>
          <cell r="AT4170" t="str">
            <v>СМР</v>
          </cell>
          <cell r="AW4170">
            <v>40409</v>
          </cell>
          <cell r="AZ4170" t="str">
            <v>7.2010</v>
          </cell>
          <cell r="BA4170" t="str">
            <v>8.2010</v>
          </cell>
          <cell r="BB4170" t="str">
            <v/>
          </cell>
          <cell r="BC4170" t="str">
            <v>3.2010</v>
          </cell>
        </row>
        <row r="4171">
          <cell r="AM4171">
            <v>57852.92</v>
          </cell>
          <cell r="AQ4171">
            <v>5</v>
          </cell>
          <cell r="AT4171" t="str">
            <v>СМР</v>
          </cell>
          <cell r="AW4171">
            <v>40421</v>
          </cell>
          <cell r="AZ4171" t="str">
            <v>8.2010</v>
          </cell>
          <cell r="BA4171" t="str">
            <v>8.2010</v>
          </cell>
          <cell r="BB4171" t="str">
            <v/>
          </cell>
          <cell r="BC4171" t="str">
            <v>3.2010</v>
          </cell>
        </row>
        <row r="4172">
          <cell r="AM4172" t="str">
            <v/>
          </cell>
          <cell r="AQ4172" t="str">
            <v/>
          </cell>
          <cell r="AT4172" t="str">
            <v/>
          </cell>
          <cell r="AW4172" t="str">
            <v/>
          </cell>
          <cell r="AZ4172" t="str">
            <v/>
          </cell>
          <cell r="BA4172" t="str">
            <v/>
          </cell>
          <cell r="BB4172" t="str">
            <v/>
          </cell>
          <cell r="BC4172" t="str">
            <v/>
          </cell>
        </row>
        <row r="4173">
          <cell r="AM4173" t="str">
            <v/>
          </cell>
          <cell r="AQ4173" t="str">
            <v/>
          </cell>
          <cell r="AT4173" t="str">
            <v/>
          </cell>
          <cell r="AW4173" t="str">
            <v/>
          </cell>
          <cell r="AZ4173" t="str">
            <v/>
          </cell>
          <cell r="BA4173" t="str">
            <v/>
          </cell>
          <cell r="BB4173" t="str">
            <v/>
          </cell>
          <cell r="BC4173" t="str">
            <v/>
          </cell>
        </row>
        <row r="4174">
          <cell r="AM4174">
            <v>1513437.97</v>
          </cell>
          <cell r="AQ4174">
            <v>5</v>
          </cell>
          <cell r="AT4174" t="str">
            <v>СМР</v>
          </cell>
          <cell r="AW4174">
            <v>40409</v>
          </cell>
          <cell r="AZ4174" t="str">
            <v>7.2010</v>
          </cell>
          <cell r="BA4174" t="str">
            <v>8.2010</v>
          </cell>
          <cell r="BB4174" t="str">
            <v/>
          </cell>
          <cell r="BC4174" t="str">
            <v>3.2010</v>
          </cell>
        </row>
        <row r="4175">
          <cell r="AM4175">
            <v>192628.42</v>
          </cell>
          <cell r="AQ4175">
            <v>5</v>
          </cell>
          <cell r="AT4175" t="str">
            <v>СМР</v>
          </cell>
          <cell r="AW4175">
            <v>40421</v>
          </cell>
          <cell r="AZ4175" t="str">
            <v>8.2010</v>
          </cell>
          <cell r="BA4175" t="str">
            <v>8.2010</v>
          </cell>
          <cell r="BB4175" t="str">
            <v/>
          </cell>
          <cell r="BC4175" t="str">
            <v>3.2010</v>
          </cell>
        </row>
        <row r="4176">
          <cell r="AM4176" t="str">
            <v/>
          </cell>
          <cell r="AQ4176" t="str">
            <v/>
          </cell>
          <cell r="AT4176" t="str">
            <v/>
          </cell>
          <cell r="AW4176" t="str">
            <v/>
          </cell>
          <cell r="AZ4176" t="str">
            <v/>
          </cell>
          <cell r="BA4176" t="str">
            <v/>
          </cell>
          <cell r="BB4176" t="str">
            <v/>
          </cell>
          <cell r="BC4176" t="str">
            <v/>
          </cell>
        </row>
        <row r="4177">
          <cell r="AM4177" t="str">
            <v/>
          </cell>
          <cell r="AQ4177" t="str">
            <v/>
          </cell>
          <cell r="AT4177" t="str">
            <v/>
          </cell>
          <cell r="AW4177" t="str">
            <v/>
          </cell>
          <cell r="AZ4177" t="str">
            <v/>
          </cell>
          <cell r="BA4177" t="str">
            <v/>
          </cell>
          <cell r="BB4177" t="str">
            <v/>
          </cell>
          <cell r="BC4177" t="str">
            <v/>
          </cell>
        </row>
        <row r="4178">
          <cell r="AM4178">
            <v>1065017.95</v>
          </cell>
          <cell r="AQ4178">
            <v>5</v>
          </cell>
          <cell r="AT4178" t="str">
            <v>СМР</v>
          </cell>
          <cell r="AW4178">
            <v>40409</v>
          </cell>
          <cell r="AZ4178" t="str">
            <v>7.2010</v>
          </cell>
          <cell r="BA4178" t="str">
            <v>8.2010</v>
          </cell>
          <cell r="BB4178" t="str">
            <v/>
          </cell>
          <cell r="BC4178" t="str">
            <v>3.2010</v>
          </cell>
        </row>
        <row r="4179">
          <cell r="AM4179">
            <v>130689.74</v>
          </cell>
          <cell r="AQ4179">
            <v>5</v>
          </cell>
          <cell r="AT4179" t="str">
            <v>СМР</v>
          </cell>
          <cell r="AW4179">
            <v>40421</v>
          </cell>
          <cell r="AZ4179" t="str">
            <v>8.2010</v>
          </cell>
          <cell r="BA4179" t="str">
            <v>8.2010</v>
          </cell>
          <cell r="BB4179" t="str">
            <v/>
          </cell>
          <cell r="BC4179" t="str">
            <v>3.2010</v>
          </cell>
        </row>
        <row r="4180">
          <cell r="AM4180" t="str">
            <v/>
          </cell>
          <cell r="AQ4180" t="str">
            <v/>
          </cell>
          <cell r="AT4180" t="str">
            <v/>
          </cell>
          <cell r="AW4180" t="str">
            <v/>
          </cell>
          <cell r="AZ4180" t="str">
            <v/>
          </cell>
          <cell r="BA4180" t="str">
            <v/>
          </cell>
          <cell r="BB4180" t="str">
            <v/>
          </cell>
          <cell r="BC4180" t="str">
            <v/>
          </cell>
        </row>
        <row r="4181">
          <cell r="AM4181" t="str">
            <v/>
          </cell>
          <cell r="AQ4181" t="str">
            <v/>
          </cell>
          <cell r="AT4181" t="str">
            <v/>
          </cell>
          <cell r="AW4181" t="str">
            <v/>
          </cell>
          <cell r="AZ4181" t="str">
            <v/>
          </cell>
          <cell r="BA4181" t="str">
            <v/>
          </cell>
          <cell r="BB4181" t="str">
            <v/>
          </cell>
          <cell r="BC4181" t="str">
            <v/>
          </cell>
        </row>
        <row r="4182">
          <cell r="AM4182" t="str">
            <v/>
          </cell>
          <cell r="AQ4182" t="str">
            <v/>
          </cell>
          <cell r="AT4182" t="str">
            <v/>
          </cell>
          <cell r="AW4182" t="str">
            <v/>
          </cell>
          <cell r="AZ4182" t="str">
            <v/>
          </cell>
          <cell r="BA4182" t="str">
            <v/>
          </cell>
          <cell r="BB4182" t="str">
            <v/>
          </cell>
          <cell r="BC4182" t="str">
            <v/>
          </cell>
        </row>
        <row r="4183">
          <cell r="AM4183" t="str">
            <v/>
          </cell>
          <cell r="AQ4183" t="str">
            <v/>
          </cell>
          <cell r="AT4183" t="str">
            <v/>
          </cell>
          <cell r="AW4183" t="str">
            <v/>
          </cell>
          <cell r="AZ4183" t="str">
            <v/>
          </cell>
          <cell r="BA4183" t="str">
            <v/>
          </cell>
          <cell r="BB4183" t="str">
            <v/>
          </cell>
          <cell r="BC4183" t="str">
            <v/>
          </cell>
        </row>
        <row r="4184">
          <cell r="AM4184">
            <v>46118.57</v>
          </cell>
          <cell r="AQ4184">
            <v>5</v>
          </cell>
          <cell r="AT4184" t="str">
            <v>СМР</v>
          </cell>
          <cell r="AW4184">
            <v>40540</v>
          </cell>
          <cell r="AZ4184" t="str">
            <v>12.2010</v>
          </cell>
          <cell r="BA4184" t="str">
            <v>12.2010</v>
          </cell>
          <cell r="BB4184" t="str">
            <v/>
          </cell>
          <cell r="BC4184" t="str">
            <v>4.2010</v>
          </cell>
        </row>
        <row r="4185">
          <cell r="AM4185" t="str">
            <v/>
          </cell>
          <cell r="AQ4185" t="str">
            <v/>
          </cell>
          <cell r="AT4185" t="str">
            <v/>
          </cell>
          <cell r="AW4185" t="str">
            <v/>
          </cell>
          <cell r="AZ4185" t="str">
            <v/>
          </cell>
          <cell r="BA4185" t="str">
            <v/>
          </cell>
          <cell r="BB4185" t="str">
            <v/>
          </cell>
          <cell r="BC4185" t="str">
            <v/>
          </cell>
        </row>
        <row r="4186">
          <cell r="AM4186" t="str">
            <v/>
          </cell>
          <cell r="AQ4186" t="str">
            <v/>
          </cell>
          <cell r="AT4186" t="str">
            <v/>
          </cell>
          <cell r="AW4186" t="str">
            <v/>
          </cell>
          <cell r="AZ4186" t="str">
            <v/>
          </cell>
          <cell r="BA4186" t="str">
            <v/>
          </cell>
          <cell r="BB4186" t="str">
            <v/>
          </cell>
          <cell r="BC4186" t="str">
            <v/>
          </cell>
        </row>
        <row r="4187">
          <cell r="AM4187">
            <v>43054.81</v>
          </cell>
          <cell r="AQ4187">
            <v>5</v>
          </cell>
          <cell r="AT4187" t="str">
            <v>СМР</v>
          </cell>
          <cell r="AW4187">
            <v>40540</v>
          </cell>
          <cell r="AZ4187" t="str">
            <v>12.2010</v>
          </cell>
          <cell r="BA4187" t="str">
            <v>12.2010</v>
          </cell>
          <cell r="BB4187" t="str">
            <v/>
          </cell>
          <cell r="BC4187" t="str">
            <v>4.2010</v>
          </cell>
        </row>
        <row r="4188">
          <cell r="AM4188" t="str">
            <v/>
          </cell>
          <cell r="AQ4188" t="str">
            <v/>
          </cell>
          <cell r="AT4188" t="str">
            <v/>
          </cell>
          <cell r="AW4188" t="str">
            <v/>
          </cell>
          <cell r="AZ4188" t="str">
            <v/>
          </cell>
          <cell r="BA4188" t="str">
            <v/>
          </cell>
          <cell r="BB4188" t="str">
            <v/>
          </cell>
          <cell r="BC4188" t="str">
            <v/>
          </cell>
        </row>
        <row r="4189">
          <cell r="AM4189" t="str">
            <v/>
          </cell>
          <cell r="AQ4189" t="str">
            <v/>
          </cell>
          <cell r="AT4189" t="str">
            <v/>
          </cell>
          <cell r="AW4189" t="str">
            <v/>
          </cell>
          <cell r="AZ4189" t="str">
            <v/>
          </cell>
          <cell r="BA4189" t="str">
            <v/>
          </cell>
          <cell r="BB4189" t="str">
            <v/>
          </cell>
          <cell r="BC4189" t="str">
            <v/>
          </cell>
        </row>
        <row r="4190">
          <cell r="AM4190">
            <v>263186.7</v>
          </cell>
          <cell r="AQ4190">
            <v>5</v>
          </cell>
          <cell r="AT4190" t="str">
            <v>СМР</v>
          </cell>
          <cell r="AW4190">
            <v>40540</v>
          </cell>
          <cell r="AZ4190" t="str">
            <v>12.2010</v>
          </cell>
          <cell r="BA4190" t="str">
            <v>12.2010</v>
          </cell>
          <cell r="BB4190" t="str">
            <v/>
          </cell>
          <cell r="BC4190" t="str">
            <v>4.2010</v>
          </cell>
        </row>
        <row r="4191">
          <cell r="AM4191" t="str">
            <v/>
          </cell>
          <cell r="AQ4191" t="str">
            <v/>
          </cell>
          <cell r="AT4191" t="str">
            <v/>
          </cell>
          <cell r="AW4191" t="str">
            <v/>
          </cell>
          <cell r="AZ4191" t="str">
            <v/>
          </cell>
          <cell r="BA4191" t="str">
            <v/>
          </cell>
          <cell r="BB4191" t="str">
            <v/>
          </cell>
          <cell r="BC4191" t="str">
            <v/>
          </cell>
        </row>
        <row r="4192">
          <cell r="AM4192" t="str">
            <v/>
          </cell>
          <cell r="AQ4192" t="str">
            <v/>
          </cell>
          <cell r="AT4192" t="str">
            <v/>
          </cell>
          <cell r="AW4192" t="str">
            <v/>
          </cell>
          <cell r="AZ4192" t="str">
            <v/>
          </cell>
          <cell r="BA4192" t="str">
            <v/>
          </cell>
          <cell r="BB4192" t="str">
            <v/>
          </cell>
          <cell r="BC4192" t="str">
            <v/>
          </cell>
        </row>
        <row r="4193">
          <cell r="AM4193">
            <v>135675.82</v>
          </cell>
          <cell r="AQ4193">
            <v>5</v>
          </cell>
          <cell r="AT4193" t="str">
            <v>СМР</v>
          </cell>
          <cell r="AW4193">
            <v>40540</v>
          </cell>
          <cell r="AZ4193" t="str">
            <v>12.2010</v>
          </cell>
          <cell r="BA4193" t="str">
            <v>12.2010</v>
          </cell>
          <cell r="BB4193" t="str">
            <v/>
          </cell>
          <cell r="BC4193" t="str">
            <v>4.2010</v>
          </cell>
        </row>
        <row r="4194">
          <cell r="AM4194" t="str">
            <v/>
          </cell>
          <cell r="AQ4194" t="str">
            <v/>
          </cell>
          <cell r="AT4194" t="str">
            <v/>
          </cell>
          <cell r="AW4194" t="str">
            <v/>
          </cell>
          <cell r="AZ4194" t="str">
            <v/>
          </cell>
          <cell r="BA4194" t="str">
            <v/>
          </cell>
          <cell r="BB4194" t="str">
            <v/>
          </cell>
          <cell r="BC4194" t="str">
            <v/>
          </cell>
        </row>
        <row r="4195">
          <cell r="AM4195" t="str">
            <v/>
          </cell>
          <cell r="AQ4195" t="str">
            <v/>
          </cell>
          <cell r="AT4195" t="str">
            <v/>
          </cell>
          <cell r="AW4195" t="str">
            <v/>
          </cell>
          <cell r="AZ4195" t="str">
            <v/>
          </cell>
          <cell r="BA4195" t="str">
            <v/>
          </cell>
          <cell r="BB4195" t="str">
            <v/>
          </cell>
          <cell r="BC4195" t="str">
            <v/>
          </cell>
        </row>
        <row r="4196">
          <cell r="AM4196">
            <v>279639.33</v>
          </cell>
          <cell r="AQ4196">
            <v>5</v>
          </cell>
          <cell r="AT4196" t="str">
            <v>СМР</v>
          </cell>
          <cell r="AW4196">
            <v>40592</v>
          </cell>
          <cell r="AZ4196" t="str">
            <v>2.2011</v>
          </cell>
          <cell r="BA4196" t="str">
            <v>2.2011</v>
          </cell>
          <cell r="BB4196" t="str">
            <v>3.2011</v>
          </cell>
          <cell r="BC4196" t="str">
            <v>1.2011</v>
          </cell>
        </row>
        <row r="4197">
          <cell r="AM4197" t="str">
            <v/>
          </cell>
          <cell r="AQ4197" t="str">
            <v/>
          </cell>
          <cell r="AT4197" t="str">
            <v/>
          </cell>
          <cell r="AW4197" t="str">
            <v/>
          </cell>
          <cell r="AZ4197" t="str">
            <v/>
          </cell>
          <cell r="BA4197" t="str">
            <v/>
          </cell>
          <cell r="BB4197" t="str">
            <v/>
          </cell>
          <cell r="BC4197" t="str">
            <v/>
          </cell>
        </row>
        <row r="4198">
          <cell r="AM4198" t="str">
            <v/>
          </cell>
          <cell r="AQ4198" t="str">
            <v/>
          </cell>
          <cell r="AT4198" t="str">
            <v/>
          </cell>
          <cell r="AW4198" t="str">
            <v/>
          </cell>
          <cell r="AZ4198" t="str">
            <v/>
          </cell>
          <cell r="BA4198" t="str">
            <v/>
          </cell>
          <cell r="BB4198" t="str">
            <v/>
          </cell>
          <cell r="BC4198" t="str">
            <v/>
          </cell>
        </row>
        <row r="4199">
          <cell r="AM4199">
            <v>21634.57</v>
          </cell>
          <cell r="AQ4199">
            <v>5</v>
          </cell>
          <cell r="AT4199" t="str">
            <v>СМР</v>
          </cell>
          <cell r="AW4199">
            <v>40540</v>
          </cell>
          <cell r="AZ4199" t="str">
            <v>12.2010</v>
          </cell>
          <cell r="BA4199" t="str">
            <v>12.2010</v>
          </cell>
          <cell r="BB4199" t="str">
            <v/>
          </cell>
          <cell r="BC4199" t="str">
            <v>4.2010</v>
          </cell>
        </row>
        <row r="4200">
          <cell r="AM4200">
            <v>22905.14</v>
          </cell>
          <cell r="AQ4200">
            <v>5</v>
          </cell>
          <cell r="AT4200" t="str">
            <v>СМР</v>
          </cell>
          <cell r="AW4200">
            <v>40592</v>
          </cell>
          <cell r="AZ4200" t="str">
            <v>2.2011</v>
          </cell>
          <cell r="BA4200" t="str">
            <v>2.2011</v>
          </cell>
          <cell r="BB4200" t="str">
            <v>3.2011</v>
          </cell>
          <cell r="BC4200" t="str">
            <v>1.2011</v>
          </cell>
        </row>
        <row r="4201">
          <cell r="AM4201" t="str">
            <v/>
          </cell>
          <cell r="AQ4201" t="str">
            <v/>
          </cell>
          <cell r="AT4201" t="str">
            <v/>
          </cell>
          <cell r="AW4201" t="str">
            <v/>
          </cell>
          <cell r="AZ4201" t="str">
            <v/>
          </cell>
          <cell r="BA4201" t="str">
            <v/>
          </cell>
          <cell r="BB4201" t="str">
            <v/>
          </cell>
          <cell r="BC4201" t="str">
            <v/>
          </cell>
        </row>
        <row r="4202">
          <cell r="AM4202">
            <v>195184.21</v>
          </cell>
          <cell r="AQ4202">
            <v>5</v>
          </cell>
          <cell r="AT4202" t="str">
            <v>СМР</v>
          </cell>
          <cell r="AW4202">
            <v>40540</v>
          </cell>
          <cell r="AZ4202" t="str">
            <v>12.2010</v>
          </cell>
          <cell r="BA4202" t="str">
            <v>12.2010</v>
          </cell>
          <cell r="BB4202" t="str">
            <v/>
          </cell>
          <cell r="BC4202" t="str">
            <v>4.2010</v>
          </cell>
        </row>
        <row r="4203">
          <cell r="AM4203" t="str">
            <v/>
          </cell>
          <cell r="AQ4203" t="str">
            <v/>
          </cell>
          <cell r="AT4203" t="str">
            <v/>
          </cell>
          <cell r="AW4203" t="str">
            <v/>
          </cell>
          <cell r="AZ4203" t="str">
            <v/>
          </cell>
          <cell r="BA4203" t="str">
            <v/>
          </cell>
          <cell r="BB4203" t="str">
            <v/>
          </cell>
          <cell r="BC4203" t="str">
            <v/>
          </cell>
        </row>
        <row r="4204">
          <cell r="AM4204" t="str">
            <v/>
          </cell>
          <cell r="AQ4204">
            <v>5</v>
          </cell>
          <cell r="AT4204" t="str">
            <v/>
          </cell>
          <cell r="AW4204" t="str">
            <v/>
          </cell>
          <cell r="AZ4204" t="str">
            <v/>
          </cell>
          <cell r="BA4204" t="str">
            <v/>
          </cell>
          <cell r="BB4204" t="str">
            <v/>
          </cell>
          <cell r="BC4204" t="str">
            <v/>
          </cell>
        </row>
        <row r="4205">
          <cell r="AM4205" t="str">
            <v/>
          </cell>
          <cell r="AQ4205" t="str">
            <v/>
          </cell>
          <cell r="AT4205" t="str">
            <v/>
          </cell>
          <cell r="AW4205" t="str">
            <v/>
          </cell>
          <cell r="AZ4205" t="str">
            <v/>
          </cell>
          <cell r="BA4205" t="str">
            <v/>
          </cell>
          <cell r="BB4205" t="str">
            <v/>
          </cell>
          <cell r="BC4205" t="str">
            <v/>
          </cell>
        </row>
        <row r="4206">
          <cell r="AM4206">
            <v>72160.63</v>
          </cell>
          <cell r="AQ4206">
            <v>5</v>
          </cell>
          <cell r="AT4206" t="str">
            <v>СМР</v>
          </cell>
          <cell r="AW4206">
            <v>40540</v>
          </cell>
          <cell r="AZ4206" t="str">
            <v>12.2010</v>
          </cell>
          <cell r="BA4206" t="str">
            <v>12.2010</v>
          </cell>
          <cell r="BB4206" t="str">
            <v/>
          </cell>
          <cell r="BC4206" t="str">
            <v>4.2010</v>
          </cell>
        </row>
        <row r="4207">
          <cell r="AM4207" t="str">
            <v/>
          </cell>
          <cell r="AQ4207" t="str">
            <v/>
          </cell>
          <cell r="AT4207" t="str">
            <v/>
          </cell>
          <cell r="AW4207" t="str">
            <v/>
          </cell>
          <cell r="AZ4207" t="str">
            <v/>
          </cell>
          <cell r="BA4207" t="str">
            <v/>
          </cell>
          <cell r="BB4207" t="str">
            <v/>
          </cell>
          <cell r="BC4207" t="str">
            <v/>
          </cell>
        </row>
        <row r="4208">
          <cell r="AM4208" t="str">
            <v/>
          </cell>
          <cell r="AQ4208" t="str">
            <v/>
          </cell>
          <cell r="AT4208" t="str">
            <v/>
          </cell>
          <cell r="AW4208" t="str">
            <v/>
          </cell>
          <cell r="AZ4208" t="str">
            <v/>
          </cell>
          <cell r="BA4208" t="str">
            <v/>
          </cell>
          <cell r="BB4208" t="str">
            <v/>
          </cell>
          <cell r="BC4208" t="str">
            <v/>
          </cell>
        </row>
        <row r="4209">
          <cell r="AM4209">
            <v>35110.68</v>
          </cell>
          <cell r="AQ4209">
            <v>5</v>
          </cell>
          <cell r="AT4209" t="str">
            <v>СМР</v>
          </cell>
          <cell r="AW4209">
            <v>40540</v>
          </cell>
          <cell r="AZ4209" t="str">
            <v>12.2010</v>
          </cell>
          <cell r="BA4209" t="str">
            <v>12.2010</v>
          </cell>
          <cell r="BB4209" t="str">
            <v/>
          </cell>
          <cell r="BC4209" t="str">
            <v>4.2010</v>
          </cell>
        </row>
        <row r="4210">
          <cell r="AM4210" t="str">
            <v/>
          </cell>
          <cell r="AQ4210" t="str">
            <v/>
          </cell>
          <cell r="AT4210" t="str">
            <v/>
          </cell>
          <cell r="AW4210" t="str">
            <v/>
          </cell>
          <cell r="AZ4210" t="str">
            <v/>
          </cell>
          <cell r="BA4210" t="str">
            <v/>
          </cell>
          <cell r="BB4210" t="str">
            <v/>
          </cell>
          <cell r="BC4210" t="str">
            <v/>
          </cell>
        </row>
        <row r="4211">
          <cell r="AM4211" t="str">
            <v/>
          </cell>
          <cell r="AQ4211" t="str">
            <v/>
          </cell>
          <cell r="AT4211" t="str">
            <v/>
          </cell>
          <cell r="AW4211" t="str">
            <v/>
          </cell>
          <cell r="AZ4211" t="str">
            <v/>
          </cell>
          <cell r="BA4211" t="str">
            <v/>
          </cell>
          <cell r="BB4211" t="str">
            <v/>
          </cell>
          <cell r="BC4211" t="str">
            <v/>
          </cell>
        </row>
        <row r="4212">
          <cell r="AM4212">
            <v>261458.95</v>
          </cell>
          <cell r="AQ4212">
            <v>5</v>
          </cell>
          <cell r="AT4212" t="str">
            <v>СМР</v>
          </cell>
          <cell r="AW4212">
            <v>40540</v>
          </cell>
          <cell r="AZ4212" t="str">
            <v>12.2010</v>
          </cell>
          <cell r="BA4212" t="str">
            <v>12.2010</v>
          </cell>
          <cell r="BB4212" t="str">
            <v/>
          </cell>
          <cell r="BC4212" t="str">
            <v>4.2010</v>
          </cell>
        </row>
        <row r="4213">
          <cell r="AM4213" t="str">
            <v/>
          </cell>
          <cell r="AQ4213" t="str">
            <v/>
          </cell>
          <cell r="AT4213" t="str">
            <v/>
          </cell>
          <cell r="AW4213" t="str">
            <v/>
          </cell>
          <cell r="AZ4213" t="str">
            <v/>
          </cell>
          <cell r="BA4213" t="str">
            <v/>
          </cell>
          <cell r="BB4213" t="str">
            <v/>
          </cell>
          <cell r="BC4213" t="str">
            <v/>
          </cell>
        </row>
        <row r="4214">
          <cell r="AM4214" t="str">
            <v/>
          </cell>
          <cell r="AQ4214" t="str">
            <v/>
          </cell>
          <cell r="AT4214" t="str">
            <v/>
          </cell>
          <cell r="AW4214" t="str">
            <v/>
          </cell>
          <cell r="AZ4214" t="str">
            <v/>
          </cell>
          <cell r="BA4214" t="str">
            <v/>
          </cell>
          <cell r="BB4214" t="str">
            <v/>
          </cell>
          <cell r="BC4214" t="str">
            <v/>
          </cell>
        </row>
        <row r="4215">
          <cell r="AM4215">
            <v>328793.32</v>
          </cell>
          <cell r="AQ4215">
            <v>5</v>
          </cell>
          <cell r="AT4215" t="str">
            <v>СМР</v>
          </cell>
          <cell r="AW4215">
            <v>40540</v>
          </cell>
          <cell r="AZ4215" t="str">
            <v>12.2010</v>
          </cell>
          <cell r="BA4215" t="str">
            <v>12.2010</v>
          </cell>
          <cell r="BB4215" t="str">
            <v/>
          </cell>
          <cell r="BC4215" t="str">
            <v>4.2010</v>
          </cell>
        </row>
        <row r="4216">
          <cell r="AM4216" t="str">
            <v/>
          </cell>
          <cell r="AQ4216" t="str">
            <v/>
          </cell>
          <cell r="AT4216" t="str">
            <v/>
          </cell>
          <cell r="AW4216" t="str">
            <v/>
          </cell>
          <cell r="AZ4216" t="str">
            <v/>
          </cell>
          <cell r="BA4216" t="str">
            <v/>
          </cell>
          <cell r="BB4216" t="str">
            <v/>
          </cell>
          <cell r="BC4216" t="str">
            <v/>
          </cell>
        </row>
        <row r="4217">
          <cell r="AM4217" t="str">
            <v/>
          </cell>
          <cell r="AQ4217" t="str">
            <v/>
          </cell>
          <cell r="AT4217" t="str">
            <v/>
          </cell>
          <cell r="AW4217" t="str">
            <v/>
          </cell>
          <cell r="AZ4217" t="str">
            <v/>
          </cell>
          <cell r="BA4217" t="str">
            <v/>
          </cell>
          <cell r="BB4217" t="str">
            <v/>
          </cell>
          <cell r="BC4217" t="str">
            <v/>
          </cell>
        </row>
        <row r="4218">
          <cell r="AM4218">
            <v>280594.82</v>
          </cell>
          <cell r="AQ4218">
            <v>5</v>
          </cell>
          <cell r="AT4218" t="str">
            <v>СМР</v>
          </cell>
          <cell r="AW4218">
            <v>40540</v>
          </cell>
          <cell r="AZ4218" t="str">
            <v>12.2010</v>
          </cell>
          <cell r="BA4218" t="str">
            <v>12.2010</v>
          </cell>
          <cell r="BB4218" t="str">
            <v/>
          </cell>
          <cell r="BC4218" t="str">
            <v>4.2010</v>
          </cell>
        </row>
        <row r="4219">
          <cell r="AM4219" t="str">
            <v/>
          </cell>
          <cell r="AQ4219" t="str">
            <v/>
          </cell>
          <cell r="AT4219" t="str">
            <v/>
          </cell>
          <cell r="AW4219" t="str">
            <v/>
          </cell>
          <cell r="AZ4219" t="str">
            <v/>
          </cell>
          <cell r="BA4219" t="str">
            <v/>
          </cell>
          <cell r="BB4219" t="str">
            <v/>
          </cell>
          <cell r="BC4219" t="str">
            <v/>
          </cell>
        </row>
        <row r="4220">
          <cell r="AM4220" t="str">
            <v/>
          </cell>
          <cell r="AQ4220" t="str">
            <v/>
          </cell>
          <cell r="AT4220" t="str">
            <v/>
          </cell>
          <cell r="AW4220" t="str">
            <v/>
          </cell>
          <cell r="AZ4220" t="str">
            <v/>
          </cell>
          <cell r="BA4220" t="str">
            <v/>
          </cell>
          <cell r="BB4220" t="str">
            <v/>
          </cell>
          <cell r="BC4220" t="str">
            <v/>
          </cell>
        </row>
        <row r="4221">
          <cell r="AM4221" t="str">
            <v/>
          </cell>
          <cell r="AQ4221" t="str">
            <v/>
          </cell>
          <cell r="AT4221" t="str">
            <v/>
          </cell>
          <cell r="AW4221" t="str">
            <v/>
          </cell>
          <cell r="AZ4221" t="str">
            <v/>
          </cell>
          <cell r="BA4221" t="str">
            <v/>
          </cell>
          <cell r="BB4221" t="str">
            <v/>
          </cell>
          <cell r="BC4221" t="str">
            <v/>
          </cell>
        </row>
        <row r="4222">
          <cell r="AM4222" t="str">
            <v/>
          </cell>
          <cell r="AQ4222" t="str">
            <v/>
          </cell>
          <cell r="AT4222" t="str">
            <v/>
          </cell>
          <cell r="AW4222" t="str">
            <v/>
          </cell>
          <cell r="AZ4222" t="str">
            <v/>
          </cell>
          <cell r="BA4222" t="str">
            <v/>
          </cell>
          <cell r="BB4222" t="str">
            <v/>
          </cell>
          <cell r="BC4222" t="str">
            <v/>
          </cell>
        </row>
        <row r="4223">
          <cell r="AM4223" t="str">
            <v/>
          </cell>
          <cell r="AQ4223" t="str">
            <v/>
          </cell>
          <cell r="AT4223" t="str">
            <v/>
          </cell>
          <cell r="AW4223" t="str">
            <v/>
          </cell>
          <cell r="AZ4223" t="str">
            <v/>
          </cell>
          <cell r="BA4223" t="str">
            <v/>
          </cell>
          <cell r="BB4223" t="str">
            <v/>
          </cell>
          <cell r="BC4223" t="str">
            <v/>
          </cell>
        </row>
        <row r="4224">
          <cell r="AM4224">
            <v>337649.34</v>
          </cell>
          <cell r="AQ4224">
            <v>5</v>
          </cell>
          <cell r="AT4224" t="str">
            <v>СМР</v>
          </cell>
          <cell r="AW4224">
            <v>40540</v>
          </cell>
          <cell r="AZ4224" t="str">
            <v>12.2010</v>
          </cell>
          <cell r="BA4224" t="str">
            <v>12.2010</v>
          </cell>
          <cell r="BB4224" t="str">
            <v/>
          </cell>
          <cell r="BC4224" t="str">
            <v>4.2010</v>
          </cell>
        </row>
        <row r="4225">
          <cell r="AM4225" t="str">
            <v/>
          </cell>
          <cell r="AQ4225" t="str">
            <v/>
          </cell>
          <cell r="AT4225" t="str">
            <v/>
          </cell>
          <cell r="AW4225" t="str">
            <v/>
          </cell>
          <cell r="AZ4225" t="str">
            <v/>
          </cell>
          <cell r="BA4225" t="str">
            <v/>
          </cell>
          <cell r="BB4225" t="str">
            <v/>
          </cell>
          <cell r="BC4225" t="str">
            <v/>
          </cell>
        </row>
        <row r="4226">
          <cell r="AM4226" t="str">
            <v/>
          </cell>
          <cell r="AQ4226" t="str">
            <v/>
          </cell>
          <cell r="AT4226" t="str">
            <v/>
          </cell>
          <cell r="AW4226" t="str">
            <v/>
          </cell>
          <cell r="AZ4226" t="str">
            <v/>
          </cell>
          <cell r="BA4226" t="str">
            <v/>
          </cell>
          <cell r="BB4226" t="str">
            <v/>
          </cell>
          <cell r="BC4226" t="str">
            <v/>
          </cell>
        </row>
        <row r="4227">
          <cell r="AM4227" t="str">
            <v/>
          </cell>
          <cell r="AQ4227" t="str">
            <v/>
          </cell>
          <cell r="AT4227" t="str">
            <v/>
          </cell>
          <cell r="AW4227" t="str">
            <v/>
          </cell>
          <cell r="AZ4227" t="str">
            <v/>
          </cell>
          <cell r="BA4227" t="str">
            <v/>
          </cell>
          <cell r="BB4227" t="str">
            <v/>
          </cell>
          <cell r="BC4227" t="str">
            <v/>
          </cell>
        </row>
        <row r="4228">
          <cell r="AM4228" t="str">
            <v/>
          </cell>
          <cell r="AQ4228" t="str">
            <v/>
          </cell>
          <cell r="AT4228" t="str">
            <v/>
          </cell>
          <cell r="AW4228" t="str">
            <v/>
          </cell>
          <cell r="AZ4228" t="str">
            <v/>
          </cell>
          <cell r="BA4228" t="str">
            <v/>
          </cell>
          <cell r="BB4228" t="str">
            <v/>
          </cell>
          <cell r="BC4228" t="str">
            <v/>
          </cell>
        </row>
        <row r="4229">
          <cell r="AM4229">
            <v>1316.87</v>
          </cell>
          <cell r="AQ4229">
            <v>5</v>
          </cell>
          <cell r="AT4229" t="str">
            <v>СМР</v>
          </cell>
          <cell r="AW4229">
            <v>40542</v>
          </cell>
          <cell r="AZ4229" t="str">
            <v>12.2010</v>
          </cell>
          <cell r="BA4229" t="str">
            <v>12.2010</v>
          </cell>
          <cell r="BB4229" t="str">
            <v/>
          </cell>
          <cell r="BC4229" t="str">
            <v>4.2010</v>
          </cell>
        </row>
        <row r="4230">
          <cell r="AM4230">
            <v>49909.77</v>
          </cell>
          <cell r="AQ4230">
            <v>5</v>
          </cell>
          <cell r="AT4230" t="str">
            <v>СМР</v>
          </cell>
          <cell r="AW4230">
            <v>40592</v>
          </cell>
          <cell r="AZ4230" t="str">
            <v>2.2011</v>
          </cell>
          <cell r="BA4230" t="str">
            <v>2.2011</v>
          </cell>
          <cell r="BB4230" t="str">
            <v>3.2011</v>
          </cell>
          <cell r="BC4230" t="str">
            <v>1.2011</v>
          </cell>
        </row>
        <row r="4231">
          <cell r="AM4231" t="str">
            <v/>
          </cell>
          <cell r="AQ4231" t="str">
            <v/>
          </cell>
          <cell r="AT4231" t="str">
            <v/>
          </cell>
          <cell r="AW4231" t="str">
            <v/>
          </cell>
          <cell r="AZ4231" t="str">
            <v/>
          </cell>
          <cell r="BA4231" t="str">
            <v/>
          </cell>
          <cell r="BB4231" t="str">
            <v/>
          </cell>
          <cell r="BC4231" t="str">
            <v/>
          </cell>
        </row>
        <row r="4232">
          <cell r="AM4232">
            <v>495615.86</v>
          </cell>
          <cell r="AQ4232">
            <v>5</v>
          </cell>
          <cell r="AT4232" t="str">
            <v>СМР</v>
          </cell>
          <cell r="AW4232">
            <v>40542</v>
          </cell>
          <cell r="AZ4232" t="str">
            <v>12.2010</v>
          </cell>
          <cell r="BA4232" t="str">
            <v>12.2010</v>
          </cell>
          <cell r="BB4232" t="str">
            <v/>
          </cell>
          <cell r="BC4232" t="str">
            <v>4.2010</v>
          </cell>
        </row>
        <row r="4233">
          <cell r="AM4233">
            <v>632534.4</v>
          </cell>
          <cell r="AQ4233">
            <v>5</v>
          </cell>
          <cell r="AT4233" t="str">
            <v>СМР</v>
          </cell>
          <cell r="AW4233">
            <v>40592</v>
          </cell>
          <cell r="AZ4233" t="str">
            <v>2.2011</v>
          </cell>
          <cell r="BA4233" t="str">
            <v>2.2011</v>
          </cell>
          <cell r="BB4233" t="str">
            <v>3.2011</v>
          </cell>
          <cell r="BC4233" t="str">
            <v>1.2011</v>
          </cell>
        </row>
        <row r="4234">
          <cell r="AM4234" t="str">
            <v/>
          </cell>
          <cell r="AQ4234" t="str">
            <v/>
          </cell>
          <cell r="AT4234" t="str">
            <v/>
          </cell>
          <cell r="AW4234" t="str">
            <v/>
          </cell>
          <cell r="AZ4234" t="str">
            <v/>
          </cell>
          <cell r="BA4234" t="str">
            <v/>
          </cell>
          <cell r="BB4234" t="str">
            <v/>
          </cell>
          <cell r="BC4234" t="str">
            <v/>
          </cell>
        </row>
        <row r="4235">
          <cell r="AM4235">
            <v>19814.060000000001</v>
          </cell>
          <cell r="AQ4235">
            <v>5</v>
          </cell>
          <cell r="AT4235" t="str">
            <v>СМР</v>
          </cell>
          <cell r="AW4235">
            <v>40592</v>
          </cell>
          <cell r="AZ4235" t="str">
            <v>2.2011</v>
          </cell>
          <cell r="BA4235" t="str">
            <v>2.2011</v>
          </cell>
          <cell r="BB4235" t="str">
            <v>3.2011</v>
          </cell>
          <cell r="BC4235" t="str">
            <v>1.2011</v>
          </cell>
        </row>
        <row r="4236">
          <cell r="AM4236">
            <v>407610.17</v>
          </cell>
          <cell r="AQ4236">
            <v>5</v>
          </cell>
          <cell r="AT4236" t="str">
            <v>СМР</v>
          </cell>
          <cell r="AW4236">
            <v>40592</v>
          </cell>
          <cell r="AZ4236" t="str">
            <v>2.2011</v>
          </cell>
          <cell r="BA4236" t="str">
            <v>2.2011</v>
          </cell>
          <cell r="BB4236" t="str">
            <v>3.2011</v>
          </cell>
          <cell r="BC4236" t="str">
            <v>1.2011</v>
          </cell>
        </row>
        <row r="4237">
          <cell r="AM4237" t="str">
            <v/>
          </cell>
          <cell r="AQ4237" t="str">
            <v/>
          </cell>
          <cell r="AT4237" t="str">
            <v/>
          </cell>
          <cell r="AW4237" t="str">
            <v/>
          </cell>
          <cell r="AZ4237" t="str">
            <v/>
          </cell>
          <cell r="BA4237" t="str">
            <v/>
          </cell>
          <cell r="BB4237" t="str">
            <v/>
          </cell>
          <cell r="BC4237" t="str">
            <v/>
          </cell>
        </row>
        <row r="4238">
          <cell r="AM4238" t="str">
            <v/>
          </cell>
          <cell r="AQ4238">
            <v>5</v>
          </cell>
          <cell r="AT4238" t="str">
            <v/>
          </cell>
          <cell r="AW4238" t="str">
            <v/>
          </cell>
          <cell r="AZ4238" t="str">
            <v/>
          </cell>
          <cell r="BA4238" t="str">
            <v/>
          </cell>
          <cell r="BB4238" t="str">
            <v/>
          </cell>
          <cell r="BC4238" t="str">
            <v/>
          </cell>
        </row>
        <row r="4239">
          <cell r="AM4239">
            <v>55793.55</v>
          </cell>
          <cell r="AQ4239">
            <v>5</v>
          </cell>
          <cell r="AT4239" t="str">
            <v>СМР</v>
          </cell>
          <cell r="AW4239">
            <v>40711</v>
          </cell>
          <cell r="AZ4239" t="str">
            <v>6.2011</v>
          </cell>
          <cell r="BA4239" t="str">
            <v>6.2011</v>
          </cell>
          <cell r="BB4239" t="str">
            <v>1.1900</v>
          </cell>
          <cell r="BC4239" t="str">
            <v>2.2011</v>
          </cell>
        </row>
        <row r="4240">
          <cell r="AM4240">
            <v>55793.55</v>
          </cell>
          <cell r="AQ4240">
            <v>5</v>
          </cell>
          <cell r="AT4240" t="str">
            <v>СМР</v>
          </cell>
          <cell r="AW4240">
            <v>40711</v>
          </cell>
          <cell r="AZ4240" t="str">
            <v>6.2011</v>
          </cell>
          <cell r="BA4240" t="str">
            <v>6.2011</v>
          </cell>
          <cell r="BB4240" t="str">
            <v>1.1900</v>
          </cell>
          <cell r="BC4240" t="str">
            <v>2.2011</v>
          </cell>
        </row>
        <row r="4241">
          <cell r="AM4241" t="str">
            <v/>
          </cell>
          <cell r="AQ4241">
            <v>5</v>
          </cell>
          <cell r="AT4241" t="str">
            <v/>
          </cell>
          <cell r="AW4241" t="str">
            <v/>
          </cell>
          <cell r="AZ4241" t="str">
            <v/>
          </cell>
          <cell r="BA4241" t="str">
            <v/>
          </cell>
          <cell r="BB4241" t="str">
            <v/>
          </cell>
          <cell r="BC4241" t="str">
            <v/>
          </cell>
        </row>
        <row r="4242">
          <cell r="AM4242">
            <v>849678.4</v>
          </cell>
          <cell r="AQ4242">
            <v>5</v>
          </cell>
          <cell r="AT4242" t="str">
            <v>СМР</v>
          </cell>
          <cell r="AW4242" t="str">
            <v/>
          </cell>
          <cell r="AZ4242" t="str">
            <v>6.2011</v>
          </cell>
          <cell r="BA4242" t="str">
            <v/>
          </cell>
          <cell r="BB4242" t="str">
            <v/>
          </cell>
          <cell r="BC4242" t="str">
            <v/>
          </cell>
        </row>
        <row r="4243">
          <cell r="AM4243">
            <v>782301.38</v>
          </cell>
          <cell r="AQ4243">
            <v>5</v>
          </cell>
          <cell r="AT4243" t="str">
            <v>СМР</v>
          </cell>
          <cell r="AW4243" t="str">
            <v/>
          </cell>
          <cell r="AZ4243" t="str">
            <v>6.2011</v>
          </cell>
          <cell r="BA4243" t="str">
            <v/>
          </cell>
          <cell r="BB4243" t="str">
            <v/>
          </cell>
          <cell r="BC4243" t="str">
            <v/>
          </cell>
        </row>
        <row r="4244">
          <cell r="AM4244" t="str">
            <v/>
          </cell>
          <cell r="AQ4244" t="str">
            <v/>
          </cell>
          <cell r="AT4244" t="str">
            <v/>
          </cell>
          <cell r="AW4244" t="str">
            <v/>
          </cell>
          <cell r="AZ4244" t="str">
            <v/>
          </cell>
          <cell r="BA4244" t="str">
            <v/>
          </cell>
          <cell r="BB4244" t="str">
            <v/>
          </cell>
          <cell r="BC4244" t="str">
            <v/>
          </cell>
        </row>
        <row r="4245">
          <cell r="AM4245">
            <v>421836.96</v>
          </cell>
          <cell r="AQ4245">
            <v>5</v>
          </cell>
          <cell r="AT4245" t="str">
            <v>СМР</v>
          </cell>
          <cell r="AW4245">
            <v>40711</v>
          </cell>
          <cell r="AZ4245" t="str">
            <v>6.2011</v>
          </cell>
          <cell r="BA4245" t="str">
            <v>6.2011</v>
          </cell>
          <cell r="BB4245" t="str">
            <v>1.1900</v>
          </cell>
          <cell r="BC4245" t="str">
            <v>2.2011</v>
          </cell>
        </row>
        <row r="4246">
          <cell r="AM4246">
            <v>421836.96</v>
          </cell>
          <cell r="AQ4246">
            <v>5</v>
          </cell>
          <cell r="AT4246" t="str">
            <v>СМР</v>
          </cell>
          <cell r="AW4246">
            <v>40711</v>
          </cell>
          <cell r="AZ4246" t="str">
            <v>6.2011</v>
          </cell>
          <cell r="BA4246" t="str">
            <v>6.2011</v>
          </cell>
          <cell r="BB4246" t="str">
            <v>1.1900</v>
          </cell>
          <cell r="BC4246" t="str">
            <v>2.2011</v>
          </cell>
        </row>
        <row r="4247">
          <cell r="AM4247" t="str">
            <v/>
          </cell>
          <cell r="AQ4247" t="str">
            <v/>
          </cell>
          <cell r="AT4247" t="str">
            <v/>
          </cell>
          <cell r="AW4247" t="str">
            <v/>
          </cell>
          <cell r="AZ4247" t="str">
            <v/>
          </cell>
          <cell r="BA4247" t="str">
            <v/>
          </cell>
          <cell r="BB4247" t="str">
            <v/>
          </cell>
          <cell r="BC4247" t="str">
            <v/>
          </cell>
        </row>
        <row r="4248">
          <cell r="AM4248" t="str">
            <v/>
          </cell>
          <cell r="AQ4248">
            <v>5</v>
          </cell>
          <cell r="AT4248" t="str">
            <v/>
          </cell>
          <cell r="AW4248" t="str">
            <v/>
          </cell>
          <cell r="AZ4248" t="str">
            <v/>
          </cell>
          <cell r="BA4248" t="str">
            <v/>
          </cell>
          <cell r="BB4248" t="str">
            <v/>
          </cell>
          <cell r="BC4248" t="str">
            <v/>
          </cell>
        </row>
        <row r="4249">
          <cell r="AM4249" t="str">
            <v/>
          </cell>
          <cell r="AQ4249" t="str">
            <v/>
          </cell>
          <cell r="AT4249" t="str">
            <v/>
          </cell>
          <cell r="AW4249" t="str">
            <v/>
          </cell>
          <cell r="AZ4249" t="str">
            <v/>
          </cell>
          <cell r="BA4249" t="str">
            <v/>
          </cell>
          <cell r="BB4249" t="str">
            <v/>
          </cell>
          <cell r="BC4249" t="str">
            <v/>
          </cell>
        </row>
        <row r="4250">
          <cell r="AM4250" t="str">
            <v/>
          </cell>
          <cell r="AQ4250" t="str">
            <v/>
          </cell>
          <cell r="AT4250" t="str">
            <v/>
          </cell>
          <cell r="AW4250" t="str">
            <v/>
          </cell>
          <cell r="AZ4250" t="str">
            <v/>
          </cell>
          <cell r="BA4250" t="str">
            <v/>
          </cell>
          <cell r="BB4250" t="str">
            <v/>
          </cell>
          <cell r="BC4250" t="str">
            <v/>
          </cell>
        </row>
        <row r="4251">
          <cell r="AM4251">
            <v>176541.38</v>
          </cell>
          <cell r="AQ4251">
            <v>5</v>
          </cell>
          <cell r="AT4251" t="str">
            <v>СМР</v>
          </cell>
          <cell r="AW4251">
            <v>40542</v>
          </cell>
          <cell r="AZ4251" t="str">
            <v>12.2010</v>
          </cell>
          <cell r="BA4251" t="str">
            <v>12.2010</v>
          </cell>
          <cell r="BB4251" t="str">
            <v/>
          </cell>
          <cell r="BC4251" t="str">
            <v>4.2010</v>
          </cell>
        </row>
        <row r="4252">
          <cell r="AM4252">
            <v>39163.480000000003</v>
          </cell>
          <cell r="AQ4252">
            <v>5</v>
          </cell>
          <cell r="AT4252" t="str">
            <v>СМР</v>
          </cell>
          <cell r="AW4252">
            <v>40569</v>
          </cell>
          <cell r="AZ4252" t="str">
            <v>12.2010</v>
          </cell>
          <cell r="BA4252" t="str">
            <v>1.2011</v>
          </cell>
          <cell r="BB4252" t="str">
            <v>3.2011</v>
          </cell>
          <cell r="BC4252" t="str">
            <v>1.2011</v>
          </cell>
        </row>
        <row r="4253">
          <cell r="AM4253">
            <v>338508.33</v>
          </cell>
          <cell r="AQ4253">
            <v>5</v>
          </cell>
          <cell r="AT4253" t="str">
            <v>СМР</v>
          </cell>
          <cell r="AW4253">
            <v>40542</v>
          </cell>
          <cell r="AZ4253" t="str">
            <v>12.2010</v>
          </cell>
          <cell r="BA4253" t="str">
            <v>12.2010</v>
          </cell>
          <cell r="BB4253" t="str">
            <v/>
          </cell>
          <cell r="BC4253" t="str">
            <v>4.2010</v>
          </cell>
        </row>
        <row r="4254">
          <cell r="AM4254" t="str">
            <v/>
          </cell>
          <cell r="AQ4254" t="str">
            <v/>
          </cell>
          <cell r="AT4254" t="str">
            <v/>
          </cell>
          <cell r="AW4254" t="str">
            <v/>
          </cell>
          <cell r="AZ4254" t="str">
            <v/>
          </cell>
          <cell r="BA4254" t="str">
            <v/>
          </cell>
          <cell r="BB4254" t="str">
            <v/>
          </cell>
          <cell r="BC4254" t="str">
            <v/>
          </cell>
        </row>
        <row r="4255">
          <cell r="AM4255">
            <v>247324.87</v>
          </cell>
          <cell r="AQ4255">
            <v>5</v>
          </cell>
          <cell r="AT4255" t="str">
            <v>СМР</v>
          </cell>
          <cell r="AW4255">
            <v>40542</v>
          </cell>
          <cell r="AZ4255" t="str">
            <v>12.2010</v>
          </cell>
          <cell r="BA4255" t="str">
            <v>12.2010</v>
          </cell>
          <cell r="BB4255" t="str">
            <v/>
          </cell>
          <cell r="BC4255" t="str">
            <v>4.2010</v>
          </cell>
        </row>
        <row r="4256">
          <cell r="AM4256">
            <v>314537.45</v>
          </cell>
          <cell r="AQ4256">
            <v>5</v>
          </cell>
          <cell r="AT4256" t="str">
            <v>СМР</v>
          </cell>
          <cell r="AW4256">
            <v>40542</v>
          </cell>
          <cell r="AZ4256" t="str">
            <v>12.2010</v>
          </cell>
          <cell r="BA4256" t="str">
            <v>12.2010</v>
          </cell>
          <cell r="BB4256" t="str">
            <v/>
          </cell>
          <cell r="BC4256" t="str">
            <v>4.2010</v>
          </cell>
        </row>
        <row r="4257">
          <cell r="AM4257">
            <v>2180.2800000000002</v>
          </cell>
          <cell r="AQ4257">
            <v>5</v>
          </cell>
          <cell r="AT4257" t="str">
            <v>СМР</v>
          </cell>
          <cell r="AW4257">
            <v>40542</v>
          </cell>
          <cell r="AZ4257" t="str">
            <v>12.2010</v>
          </cell>
          <cell r="BA4257" t="str">
            <v>12.2010</v>
          </cell>
          <cell r="BB4257" t="str">
            <v/>
          </cell>
          <cell r="BC4257" t="str">
            <v>4.2010</v>
          </cell>
        </row>
        <row r="4258">
          <cell r="AM4258">
            <v>1347865.68</v>
          </cell>
          <cell r="AQ4258">
            <v>5</v>
          </cell>
          <cell r="AT4258" t="str">
            <v>СМР</v>
          </cell>
          <cell r="AW4258">
            <v>40542</v>
          </cell>
          <cell r="AZ4258" t="str">
            <v>12.2010</v>
          </cell>
          <cell r="BA4258" t="str">
            <v>12.2010</v>
          </cell>
          <cell r="BB4258" t="str">
            <v/>
          </cell>
          <cell r="BC4258" t="str">
            <v>4.2010</v>
          </cell>
        </row>
        <row r="4259">
          <cell r="AM4259" t="str">
            <v/>
          </cell>
          <cell r="AQ4259" t="str">
            <v/>
          </cell>
          <cell r="AT4259" t="str">
            <v/>
          </cell>
          <cell r="AW4259" t="str">
            <v/>
          </cell>
          <cell r="AZ4259" t="str">
            <v/>
          </cell>
          <cell r="BA4259" t="str">
            <v/>
          </cell>
          <cell r="BB4259" t="str">
            <v/>
          </cell>
          <cell r="BC4259" t="str">
            <v/>
          </cell>
        </row>
        <row r="4260">
          <cell r="AM4260" t="str">
            <v/>
          </cell>
          <cell r="AQ4260" t="str">
            <v/>
          </cell>
          <cell r="AT4260" t="str">
            <v/>
          </cell>
          <cell r="AW4260" t="str">
            <v/>
          </cell>
          <cell r="AZ4260" t="str">
            <v/>
          </cell>
          <cell r="BA4260" t="str">
            <v/>
          </cell>
          <cell r="BB4260" t="str">
            <v/>
          </cell>
          <cell r="BC4260" t="str">
            <v/>
          </cell>
        </row>
        <row r="4261">
          <cell r="AM4261">
            <v>174566.96</v>
          </cell>
          <cell r="AQ4261">
            <v>5</v>
          </cell>
          <cell r="AT4261" t="str">
            <v>СМР</v>
          </cell>
          <cell r="AW4261">
            <v>40540</v>
          </cell>
          <cell r="AZ4261" t="str">
            <v>12.2010</v>
          </cell>
          <cell r="BA4261" t="str">
            <v>12.2010</v>
          </cell>
          <cell r="BB4261" t="str">
            <v/>
          </cell>
          <cell r="BC4261" t="str">
            <v>4.2010</v>
          </cell>
        </row>
        <row r="4262">
          <cell r="AM4262">
            <v>20652.98</v>
          </cell>
          <cell r="AQ4262">
            <v>5</v>
          </cell>
          <cell r="AT4262" t="str">
            <v>СМР</v>
          </cell>
          <cell r="AW4262">
            <v>40711</v>
          </cell>
          <cell r="AZ4262" t="str">
            <v>6.2011</v>
          </cell>
          <cell r="BA4262" t="str">
            <v>6.2011</v>
          </cell>
          <cell r="BB4262" t="str">
            <v>1.1900</v>
          </cell>
          <cell r="BC4262" t="str">
            <v>2.2011</v>
          </cell>
        </row>
        <row r="4263">
          <cell r="AM4263" t="str">
            <v/>
          </cell>
          <cell r="AQ4263" t="str">
            <v/>
          </cell>
          <cell r="AT4263" t="str">
            <v/>
          </cell>
          <cell r="AW4263" t="str">
            <v/>
          </cell>
          <cell r="AZ4263" t="str">
            <v/>
          </cell>
          <cell r="BA4263" t="str">
            <v/>
          </cell>
          <cell r="BB4263" t="str">
            <v/>
          </cell>
          <cell r="BC4263" t="str">
            <v/>
          </cell>
        </row>
        <row r="4264">
          <cell r="AM4264">
            <v>184548.79</v>
          </cell>
          <cell r="AQ4264">
            <v>5</v>
          </cell>
          <cell r="AT4264" t="str">
            <v>СМР</v>
          </cell>
          <cell r="AW4264">
            <v>40540</v>
          </cell>
          <cell r="AZ4264" t="str">
            <v>12.2010</v>
          </cell>
          <cell r="BA4264" t="str">
            <v>12.2010</v>
          </cell>
          <cell r="BB4264" t="str">
            <v/>
          </cell>
          <cell r="BC4264" t="str">
            <v>4.2010</v>
          </cell>
        </row>
        <row r="4265">
          <cell r="AM4265">
            <v>76875.02</v>
          </cell>
          <cell r="AQ4265">
            <v>5</v>
          </cell>
          <cell r="AT4265" t="str">
            <v>СМР</v>
          </cell>
          <cell r="AW4265">
            <v>40711</v>
          </cell>
          <cell r="AZ4265" t="str">
            <v>6.2011</v>
          </cell>
          <cell r="BA4265" t="str">
            <v>6.2011</v>
          </cell>
          <cell r="BB4265" t="str">
            <v>1.1900</v>
          </cell>
          <cell r="BC4265" t="str">
            <v>2.2011</v>
          </cell>
        </row>
        <row r="4266">
          <cell r="AM4266">
            <v>208108.27</v>
          </cell>
          <cell r="AQ4266">
            <v>5</v>
          </cell>
          <cell r="AT4266" t="str">
            <v>СМР</v>
          </cell>
          <cell r="AW4266">
            <v>40540</v>
          </cell>
          <cell r="AZ4266" t="str">
            <v>12.2010</v>
          </cell>
          <cell r="BA4266" t="str">
            <v>12.2010</v>
          </cell>
          <cell r="BB4266" t="str">
            <v/>
          </cell>
          <cell r="BC4266" t="str">
            <v>4.2010</v>
          </cell>
        </row>
        <row r="4267">
          <cell r="AM4267" t="str">
            <v/>
          </cell>
          <cell r="AQ4267">
            <v>5</v>
          </cell>
          <cell r="AT4267" t="str">
            <v/>
          </cell>
          <cell r="AW4267" t="str">
            <v/>
          </cell>
          <cell r="AZ4267" t="str">
            <v/>
          </cell>
          <cell r="BA4267" t="str">
            <v/>
          </cell>
          <cell r="BB4267" t="str">
            <v/>
          </cell>
          <cell r="BC4267" t="str">
            <v/>
          </cell>
        </row>
        <row r="4268">
          <cell r="AM4268" t="str">
            <v/>
          </cell>
          <cell r="AQ4268" t="str">
            <v/>
          </cell>
          <cell r="AT4268" t="str">
            <v/>
          </cell>
          <cell r="AW4268" t="str">
            <v/>
          </cell>
          <cell r="AZ4268" t="str">
            <v/>
          </cell>
          <cell r="BA4268" t="str">
            <v/>
          </cell>
          <cell r="BB4268" t="str">
            <v/>
          </cell>
          <cell r="BC4268" t="str">
            <v/>
          </cell>
        </row>
        <row r="4269">
          <cell r="AM4269">
            <v>409896.81</v>
          </cell>
          <cell r="AQ4269">
            <v>5</v>
          </cell>
          <cell r="AT4269" t="str">
            <v>СМР</v>
          </cell>
          <cell r="AW4269">
            <v>40540</v>
          </cell>
          <cell r="AZ4269" t="str">
            <v>12.2010</v>
          </cell>
          <cell r="BA4269" t="str">
            <v>12.2010</v>
          </cell>
          <cell r="BB4269" t="str">
            <v/>
          </cell>
          <cell r="BC4269" t="str">
            <v>4.2010</v>
          </cell>
        </row>
        <row r="4270">
          <cell r="AM4270">
            <v>282937.65000000002</v>
          </cell>
          <cell r="AQ4270">
            <v>5</v>
          </cell>
          <cell r="AT4270" t="str">
            <v>СМР</v>
          </cell>
          <cell r="AW4270">
            <v>40711</v>
          </cell>
          <cell r="AZ4270" t="str">
            <v>6.2011</v>
          </cell>
          <cell r="BA4270" t="str">
            <v>6.2011</v>
          </cell>
          <cell r="BB4270" t="str">
            <v>1.1900</v>
          </cell>
          <cell r="BC4270" t="str">
            <v>2.2011</v>
          </cell>
        </row>
        <row r="4271">
          <cell r="AM4271" t="str">
            <v/>
          </cell>
          <cell r="AQ4271" t="str">
            <v/>
          </cell>
          <cell r="AT4271" t="str">
            <v/>
          </cell>
          <cell r="AW4271" t="str">
            <v/>
          </cell>
          <cell r="AZ4271" t="str">
            <v/>
          </cell>
          <cell r="BA4271" t="str">
            <v/>
          </cell>
          <cell r="BB4271" t="str">
            <v/>
          </cell>
          <cell r="BC4271" t="str">
            <v/>
          </cell>
        </row>
        <row r="4272">
          <cell r="AM4272" t="str">
            <v/>
          </cell>
          <cell r="AQ4272" t="str">
            <v/>
          </cell>
          <cell r="AT4272" t="str">
            <v/>
          </cell>
          <cell r="AW4272" t="str">
            <v/>
          </cell>
          <cell r="AZ4272" t="str">
            <v/>
          </cell>
          <cell r="BA4272" t="str">
            <v/>
          </cell>
          <cell r="BB4272" t="str">
            <v/>
          </cell>
          <cell r="BC4272" t="str">
            <v/>
          </cell>
        </row>
        <row r="4273">
          <cell r="AM4273" t="str">
            <v/>
          </cell>
          <cell r="AQ4273" t="str">
            <v/>
          </cell>
          <cell r="AT4273" t="str">
            <v/>
          </cell>
          <cell r="AW4273" t="str">
            <v/>
          </cell>
          <cell r="AZ4273" t="str">
            <v/>
          </cell>
          <cell r="BA4273" t="str">
            <v/>
          </cell>
          <cell r="BB4273" t="str">
            <v/>
          </cell>
          <cell r="BC4273" t="str">
            <v/>
          </cell>
        </row>
        <row r="4274">
          <cell r="AM4274" t="str">
            <v/>
          </cell>
          <cell r="AQ4274" t="str">
            <v/>
          </cell>
          <cell r="AT4274" t="str">
            <v/>
          </cell>
          <cell r="AW4274" t="str">
            <v/>
          </cell>
          <cell r="AZ4274" t="str">
            <v/>
          </cell>
          <cell r="BA4274" t="str">
            <v/>
          </cell>
          <cell r="BB4274" t="str">
            <v/>
          </cell>
          <cell r="BC4274" t="str">
            <v/>
          </cell>
        </row>
        <row r="4275">
          <cell r="AM4275">
            <v>151746.73000000001</v>
          </cell>
          <cell r="AQ4275">
            <v>5</v>
          </cell>
          <cell r="AT4275" t="str">
            <v>СМР</v>
          </cell>
          <cell r="AW4275">
            <v>40421</v>
          </cell>
          <cell r="AZ4275" t="str">
            <v>8.2010</v>
          </cell>
          <cell r="BA4275" t="str">
            <v>8.2010</v>
          </cell>
          <cell r="BB4275" t="str">
            <v/>
          </cell>
          <cell r="BC4275" t="str">
            <v>3.2010</v>
          </cell>
        </row>
        <row r="4276">
          <cell r="AM4276">
            <v>93486.95</v>
          </cell>
          <cell r="AQ4276">
            <v>5</v>
          </cell>
          <cell r="AT4276" t="str">
            <v>СМР</v>
          </cell>
          <cell r="AW4276">
            <v>40442</v>
          </cell>
          <cell r="AZ4276" t="str">
            <v>8.2010</v>
          </cell>
          <cell r="BA4276" t="str">
            <v>9.2010</v>
          </cell>
          <cell r="BB4276" t="str">
            <v/>
          </cell>
          <cell r="BC4276" t="str">
            <v>3.2010</v>
          </cell>
        </row>
        <row r="4277">
          <cell r="AM4277">
            <v>133843.34</v>
          </cell>
          <cell r="AQ4277">
            <v>5</v>
          </cell>
          <cell r="AT4277" t="str">
            <v>СМР</v>
          </cell>
          <cell r="AW4277">
            <v>40540</v>
          </cell>
          <cell r="AZ4277" t="str">
            <v>12.2010</v>
          </cell>
          <cell r="BA4277" t="str">
            <v>12.2010</v>
          </cell>
          <cell r="BB4277" t="str">
            <v/>
          </cell>
          <cell r="BC4277" t="str">
            <v>4.2010</v>
          </cell>
        </row>
        <row r="4278">
          <cell r="AM4278">
            <v>8868.1299999999992</v>
          </cell>
          <cell r="AQ4278">
            <v>5</v>
          </cell>
          <cell r="AT4278" t="str">
            <v>СМР</v>
          </cell>
          <cell r="AW4278">
            <v>40711</v>
          </cell>
          <cell r="AZ4278" t="str">
            <v>6.2011</v>
          </cell>
          <cell r="BA4278" t="str">
            <v>6.2011</v>
          </cell>
          <cell r="BB4278" t="str">
            <v>1.1900</v>
          </cell>
          <cell r="BC4278" t="str">
            <v>2.2011</v>
          </cell>
        </row>
        <row r="4279">
          <cell r="AM4279">
            <v>503267.77</v>
          </cell>
          <cell r="AQ4279">
            <v>5</v>
          </cell>
          <cell r="AT4279" t="str">
            <v>СМР</v>
          </cell>
          <cell r="AW4279">
            <v>40421</v>
          </cell>
          <cell r="AZ4279" t="str">
            <v>8.2010</v>
          </cell>
          <cell r="BA4279" t="str">
            <v>8.2010</v>
          </cell>
          <cell r="BB4279" t="str">
            <v/>
          </cell>
          <cell r="BC4279" t="str">
            <v>3.2010</v>
          </cell>
        </row>
        <row r="4280">
          <cell r="AM4280" t="str">
            <v/>
          </cell>
          <cell r="AQ4280" t="str">
            <v/>
          </cell>
          <cell r="AT4280" t="str">
            <v/>
          </cell>
          <cell r="AW4280" t="str">
            <v/>
          </cell>
          <cell r="AZ4280" t="str">
            <v/>
          </cell>
          <cell r="BA4280" t="str">
            <v/>
          </cell>
          <cell r="BB4280" t="str">
            <v/>
          </cell>
          <cell r="BC4280" t="str">
            <v/>
          </cell>
        </row>
        <row r="4281">
          <cell r="AM4281">
            <v>601817</v>
          </cell>
          <cell r="AQ4281">
            <v>5</v>
          </cell>
          <cell r="AT4281" t="str">
            <v>СМР</v>
          </cell>
          <cell r="AW4281">
            <v>40540</v>
          </cell>
          <cell r="AZ4281" t="str">
            <v>12.2010</v>
          </cell>
          <cell r="BA4281" t="str">
            <v>12.2010</v>
          </cell>
          <cell r="BB4281" t="str">
            <v/>
          </cell>
          <cell r="BC4281" t="str">
            <v>4.2010</v>
          </cell>
        </row>
        <row r="4282">
          <cell r="AM4282">
            <v>156139.56</v>
          </cell>
          <cell r="AQ4282">
            <v>5</v>
          </cell>
          <cell r="AT4282" t="str">
            <v>СМР</v>
          </cell>
          <cell r="AW4282">
            <v>40711</v>
          </cell>
          <cell r="AZ4282" t="str">
            <v>6.2011</v>
          </cell>
          <cell r="BA4282" t="str">
            <v>6.2011</v>
          </cell>
          <cell r="BB4282" t="str">
            <v>1.1900</v>
          </cell>
          <cell r="BC4282" t="str">
            <v>2.2011</v>
          </cell>
        </row>
        <row r="4283">
          <cell r="AM4283">
            <v>789520.47</v>
          </cell>
          <cell r="AQ4283">
            <v>5</v>
          </cell>
          <cell r="AT4283" t="str">
            <v>СМР</v>
          </cell>
          <cell r="AW4283">
            <v>40421</v>
          </cell>
          <cell r="AZ4283" t="str">
            <v>8.2010</v>
          </cell>
          <cell r="BA4283" t="str">
            <v>8.2010</v>
          </cell>
          <cell r="BB4283" t="str">
            <v/>
          </cell>
          <cell r="BC4283" t="str">
            <v>3.2010</v>
          </cell>
        </row>
        <row r="4284">
          <cell r="AM4284">
            <v>674148.96</v>
          </cell>
          <cell r="AQ4284">
            <v>5</v>
          </cell>
          <cell r="AT4284" t="str">
            <v>СМР</v>
          </cell>
          <cell r="AW4284">
            <v>40442</v>
          </cell>
          <cell r="AZ4284" t="str">
            <v>8.2010</v>
          </cell>
          <cell r="BA4284" t="str">
            <v>9.2010</v>
          </cell>
          <cell r="BB4284" t="str">
            <v/>
          </cell>
          <cell r="BC4284" t="str">
            <v>3.2010</v>
          </cell>
        </row>
        <row r="4285">
          <cell r="AM4285">
            <v>617649.14</v>
          </cell>
          <cell r="AQ4285">
            <v>5</v>
          </cell>
          <cell r="AT4285" t="str">
            <v>СМР</v>
          </cell>
          <cell r="AW4285">
            <v>40542</v>
          </cell>
          <cell r="AZ4285" t="str">
            <v>12.2010</v>
          </cell>
          <cell r="BA4285" t="str">
            <v>12.2010</v>
          </cell>
          <cell r="BB4285" t="str">
            <v/>
          </cell>
          <cell r="BC4285" t="str">
            <v>4.2010</v>
          </cell>
        </row>
        <row r="4286">
          <cell r="AM4286" t="str">
            <v/>
          </cell>
          <cell r="AQ4286">
            <v>5</v>
          </cell>
          <cell r="AT4286" t="str">
            <v/>
          </cell>
          <cell r="AW4286" t="str">
            <v/>
          </cell>
          <cell r="AZ4286" t="str">
            <v/>
          </cell>
          <cell r="BA4286" t="str">
            <v/>
          </cell>
          <cell r="BB4286" t="str">
            <v/>
          </cell>
          <cell r="BC4286" t="str">
            <v/>
          </cell>
        </row>
        <row r="4287">
          <cell r="AM4287">
            <v>696929.19</v>
          </cell>
          <cell r="AQ4287">
            <v>5</v>
          </cell>
          <cell r="AT4287" t="str">
            <v>СМР</v>
          </cell>
          <cell r="AW4287">
            <v>40421</v>
          </cell>
          <cell r="AZ4287" t="str">
            <v>8.2010</v>
          </cell>
          <cell r="BA4287" t="str">
            <v>8.2010</v>
          </cell>
          <cell r="BB4287" t="str">
            <v/>
          </cell>
          <cell r="BC4287" t="str">
            <v>3.2010</v>
          </cell>
        </row>
        <row r="4288">
          <cell r="AM4288">
            <v>410532.16</v>
          </cell>
          <cell r="AQ4288">
            <v>5</v>
          </cell>
          <cell r="AT4288" t="str">
            <v>СМР</v>
          </cell>
          <cell r="AW4288">
            <v>40442</v>
          </cell>
          <cell r="AZ4288" t="str">
            <v>8.2010</v>
          </cell>
          <cell r="BA4288" t="str">
            <v>9.2010</v>
          </cell>
          <cell r="BB4288" t="str">
            <v/>
          </cell>
          <cell r="BC4288" t="str">
            <v>3.2010</v>
          </cell>
        </row>
        <row r="4289">
          <cell r="AM4289">
            <v>560019.94999999995</v>
          </cell>
          <cell r="AQ4289">
            <v>5</v>
          </cell>
          <cell r="AT4289" t="str">
            <v>СМР</v>
          </cell>
          <cell r="AW4289">
            <v>40540</v>
          </cell>
          <cell r="AZ4289" t="str">
            <v>12.2010</v>
          </cell>
          <cell r="BA4289" t="str">
            <v>12.2010</v>
          </cell>
          <cell r="BB4289" t="str">
            <v/>
          </cell>
          <cell r="BC4289" t="str">
            <v>4.2010</v>
          </cell>
        </row>
        <row r="4290">
          <cell r="AM4290">
            <v>738854.28</v>
          </cell>
          <cell r="AQ4290">
            <v>5</v>
          </cell>
          <cell r="AT4290" t="str">
            <v>СМР</v>
          </cell>
          <cell r="AW4290">
            <v>40711</v>
          </cell>
          <cell r="AZ4290" t="str">
            <v>6.2011</v>
          </cell>
          <cell r="BA4290" t="str">
            <v>6.2011</v>
          </cell>
          <cell r="BB4290" t="str">
            <v>1.1900</v>
          </cell>
          <cell r="BC4290" t="str">
            <v>2.2011</v>
          </cell>
        </row>
        <row r="4291">
          <cell r="AM4291">
            <v>210608.63</v>
          </cell>
          <cell r="AQ4291">
            <v>5</v>
          </cell>
          <cell r="AT4291" t="str">
            <v>СМР</v>
          </cell>
          <cell r="AW4291">
            <v>40542</v>
          </cell>
          <cell r="AZ4291" t="str">
            <v>12.2010</v>
          </cell>
          <cell r="BA4291" t="str">
            <v>12.2010</v>
          </cell>
          <cell r="BB4291" t="str">
            <v/>
          </cell>
          <cell r="BC4291" t="str">
            <v>4.2010</v>
          </cell>
        </row>
        <row r="4292">
          <cell r="AM4292">
            <v>440655.48</v>
          </cell>
          <cell r="AQ4292">
            <v>5</v>
          </cell>
          <cell r="AT4292" t="str">
            <v>СМР</v>
          </cell>
          <cell r="AW4292">
            <v>40540</v>
          </cell>
          <cell r="AZ4292" t="str">
            <v>12.2010</v>
          </cell>
          <cell r="BA4292" t="str">
            <v>12.2010</v>
          </cell>
          <cell r="BB4292" t="str">
            <v/>
          </cell>
          <cell r="BC4292" t="str">
            <v>4.2010</v>
          </cell>
        </row>
        <row r="4293">
          <cell r="AM4293">
            <v>78056.05</v>
          </cell>
          <cell r="AQ4293">
            <v>5</v>
          </cell>
          <cell r="AT4293" t="str">
            <v>СМР</v>
          </cell>
          <cell r="AW4293">
            <v>40569</v>
          </cell>
          <cell r="AZ4293" t="str">
            <v>12.2010</v>
          </cell>
          <cell r="BA4293" t="str">
            <v>1.2011</v>
          </cell>
          <cell r="BB4293" t="str">
            <v>3.2011</v>
          </cell>
          <cell r="BC4293" t="str">
            <v>1.2011</v>
          </cell>
        </row>
        <row r="4294">
          <cell r="AM4294" t="str">
            <v/>
          </cell>
          <cell r="AQ4294">
            <v>5</v>
          </cell>
          <cell r="AT4294" t="str">
            <v/>
          </cell>
          <cell r="AW4294" t="str">
            <v/>
          </cell>
          <cell r="AZ4294" t="str">
            <v/>
          </cell>
          <cell r="BA4294" t="str">
            <v/>
          </cell>
          <cell r="BB4294" t="str">
            <v/>
          </cell>
          <cell r="BC4294" t="str">
            <v/>
          </cell>
        </row>
        <row r="4295">
          <cell r="AM4295">
            <v>20903.18</v>
          </cell>
          <cell r="AQ4295">
            <v>5</v>
          </cell>
          <cell r="AT4295" t="str">
            <v>СМР</v>
          </cell>
          <cell r="AW4295">
            <v>40542</v>
          </cell>
          <cell r="AZ4295" t="str">
            <v>12.2010</v>
          </cell>
          <cell r="BA4295" t="str">
            <v>12.2010</v>
          </cell>
          <cell r="BB4295" t="str">
            <v/>
          </cell>
          <cell r="BC4295" t="str">
            <v>4.2010</v>
          </cell>
        </row>
        <row r="4296">
          <cell r="AM4296" t="str">
            <v/>
          </cell>
          <cell r="AQ4296">
            <v>5</v>
          </cell>
          <cell r="AT4296" t="str">
            <v/>
          </cell>
          <cell r="AW4296" t="str">
            <v/>
          </cell>
          <cell r="AZ4296" t="str">
            <v/>
          </cell>
          <cell r="BA4296" t="str">
            <v/>
          </cell>
          <cell r="BB4296" t="str">
            <v/>
          </cell>
          <cell r="BC4296" t="str">
            <v/>
          </cell>
        </row>
        <row r="4297">
          <cell r="AM4297" t="str">
            <v/>
          </cell>
          <cell r="AQ4297" t="str">
            <v/>
          </cell>
          <cell r="AT4297" t="str">
            <v/>
          </cell>
          <cell r="AW4297" t="str">
            <v/>
          </cell>
          <cell r="AZ4297" t="str">
            <v/>
          </cell>
          <cell r="BA4297" t="str">
            <v/>
          </cell>
          <cell r="BB4297" t="str">
            <v/>
          </cell>
          <cell r="BC4297" t="str">
            <v/>
          </cell>
        </row>
        <row r="4298">
          <cell r="AM4298" t="str">
            <v/>
          </cell>
          <cell r="AQ4298" t="str">
            <v/>
          </cell>
          <cell r="AT4298" t="str">
            <v/>
          </cell>
          <cell r="AW4298" t="str">
            <v/>
          </cell>
          <cell r="AZ4298" t="str">
            <v/>
          </cell>
          <cell r="BA4298" t="str">
            <v/>
          </cell>
          <cell r="BB4298" t="str">
            <v/>
          </cell>
          <cell r="BC4298" t="str">
            <v/>
          </cell>
        </row>
        <row r="4299">
          <cell r="AM4299">
            <v>171944.13</v>
          </cell>
          <cell r="AQ4299">
            <v>5</v>
          </cell>
          <cell r="AT4299" t="str">
            <v>СМР</v>
          </cell>
          <cell r="AW4299">
            <v>40542</v>
          </cell>
          <cell r="AZ4299" t="str">
            <v>12.2010</v>
          </cell>
          <cell r="BA4299" t="str">
            <v>12.2010</v>
          </cell>
          <cell r="BB4299" t="str">
            <v/>
          </cell>
          <cell r="BC4299" t="str">
            <v>4.2010</v>
          </cell>
        </row>
        <row r="4300">
          <cell r="AM4300" t="str">
            <v/>
          </cell>
          <cell r="AQ4300">
            <v>5</v>
          </cell>
          <cell r="AT4300" t="str">
            <v/>
          </cell>
          <cell r="AW4300" t="str">
            <v/>
          </cell>
          <cell r="AZ4300" t="str">
            <v/>
          </cell>
          <cell r="BA4300" t="str">
            <v/>
          </cell>
          <cell r="BB4300" t="str">
            <v/>
          </cell>
          <cell r="BC4300" t="str">
            <v/>
          </cell>
        </row>
        <row r="4301">
          <cell r="AM4301">
            <v>20488.89</v>
          </cell>
          <cell r="AQ4301">
            <v>5</v>
          </cell>
          <cell r="AT4301" t="str">
            <v>СМР</v>
          </cell>
          <cell r="AW4301">
            <v>40592</v>
          </cell>
          <cell r="AZ4301" t="str">
            <v>2.2011</v>
          </cell>
          <cell r="BA4301" t="str">
            <v>2.2011</v>
          </cell>
          <cell r="BB4301" t="str">
            <v>3.2011</v>
          </cell>
          <cell r="BC4301" t="str">
            <v>1.2011</v>
          </cell>
        </row>
        <row r="4302">
          <cell r="AM4302" t="str">
            <v/>
          </cell>
          <cell r="AQ4302">
            <v>5</v>
          </cell>
          <cell r="AT4302" t="str">
            <v/>
          </cell>
          <cell r="AW4302" t="str">
            <v/>
          </cell>
          <cell r="AZ4302" t="str">
            <v/>
          </cell>
          <cell r="BA4302" t="str">
            <v/>
          </cell>
          <cell r="BB4302" t="str">
            <v/>
          </cell>
          <cell r="BC4302" t="str">
            <v/>
          </cell>
        </row>
        <row r="4303">
          <cell r="AM4303" t="str">
            <v/>
          </cell>
          <cell r="AQ4303" t="str">
            <v/>
          </cell>
          <cell r="AT4303" t="str">
            <v/>
          </cell>
          <cell r="AW4303" t="str">
            <v/>
          </cell>
          <cell r="AZ4303" t="str">
            <v/>
          </cell>
          <cell r="BA4303" t="str">
            <v/>
          </cell>
          <cell r="BB4303" t="str">
            <v/>
          </cell>
          <cell r="BC4303" t="str">
            <v/>
          </cell>
        </row>
        <row r="4304">
          <cell r="AM4304" t="str">
            <v/>
          </cell>
          <cell r="AQ4304" t="str">
            <v/>
          </cell>
          <cell r="AT4304" t="str">
            <v/>
          </cell>
          <cell r="AW4304" t="str">
            <v/>
          </cell>
          <cell r="AZ4304" t="str">
            <v/>
          </cell>
          <cell r="BA4304" t="str">
            <v/>
          </cell>
          <cell r="BB4304" t="str">
            <v/>
          </cell>
          <cell r="BC4304" t="str">
            <v/>
          </cell>
        </row>
        <row r="4305">
          <cell r="AM4305">
            <v>42011.45</v>
          </cell>
          <cell r="AQ4305">
            <v>5</v>
          </cell>
          <cell r="AT4305" t="str">
            <v>СМР</v>
          </cell>
          <cell r="AW4305">
            <v>40542</v>
          </cell>
          <cell r="AZ4305" t="str">
            <v>12.2010</v>
          </cell>
          <cell r="BA4305" t="str">
            <v>12.2010</v>
          </cell>
          <cell r="BB4305" t="str">
            <v/>
          </cell>
          <cell r="BC4305" t="str">
            <v>4.2010</v>
          </cell>
        </row>
        <row r="4306">
          <cell r="AM4306" t="str">
            <v/>
          </cell>
          <cell r="AQ4306">
            <v>5</v>
          </cell>
          <cell r="AT4306" t="str">
            <v/>
          </cell>
          <cell r="AW4306" t="str">
            <v/>
          </cell>
          <cell r="AZ4306" t="str">
            <v/>
          </cell>
          <cell r="BA4306" t="str">
            <v/>
          </cell>
          <cell r="BB4306" t="str">
            <v/>
          </cell>
          <cell r="BC4306" t="str">
            <v/>
          </cell>
        </row>
        <row r="4307">
          <cell r="AM4307" t="str">
            <v/>
          </cell>
          <cell r="AQ4307" t="str">
            <v/>
          </cell>
          <cell r="AT4307" t="str">
            <v/>
          </cell>
          <cell r="AW4307" t="str">
            <v/>
          </cell>
          <cell r="AZ4307" t="str">
            <v/>
          </cell>
          <cell r="BA4307" t="str">
            <v/>
          </cell>
          <cell r="BB4307" t="str">
            <v/>
          </cell>
          <cell r="BC4307" t="str">
            <v/>
          </cell>
        </row>
        <row r="4308">
          <cell r="AM4308">
            <v>96013.53</v>
          </cell>
          <cell r="AQ4308">
            <v>5</v>
          </cell>
          <cell r="AT4308" t="str">
            <v>СМР</v>
          </cell>
          <cell r="AW4308">
            <v>40542</v>
          </cell>
          <cell r="AZ4308" t="str">
            <v>12.2010</v>
          </cell>
          <cell r="BA4308" t="str">
            <v>12.2010</v>
          </cell>
          <cell r="BB4308" t="str">
            <v/>
          </cell>
          <cell r="BC4308" t="str">
            <v>4.2010</v>
          </cell>
        </row>
        <row r="4309">
          <cell r="AM4309" t="str">
            <v/>
          </cell>
          <cell r="AQ4309">
            <v>5</v>
          </cell>
          <cell r="AT4309" t="str">
            <v/>
          </cell>
          <cell r="AW4309" t="str">
            <v/>
          </cell>
          <cell r="AZ4309" t="str">
            <v/>
          </cell>
          <cell r="BA4309" t="str">
            <v/>
          </cell>
          <cell r="BB4309" t="str">
            <v/>
          </cell>
          <cell r="BC4309" t="str">
            <v/>
          </cell>
        </row>
        <row r="4310">
          <cell r="AM4310" t="str">
            <v/>
          </cell>
          <cell r="AQ4310" t="str">
            <v/>
          </cell>
          <cell r="AT4310" t="str">
            <v/>
          </cell>
          <cell r="AW4310" t="str">
            <v/>
          </cell>
          <cell r="AZ4310" t="str">
            <v/>
          </cell>
          <cell r="BA4310" t="str">
            <v/>
          </cell>
          <cell r="BB4310" t="str">
            <v/>
          </cell>
          <cell r="BC4310" t="str">
            <v/>
          </cell>
        </row>
        <row r="4311">
          <cell r="AM4311">
            <v>308095.71000000002</v>
          </cell>
          <cell r="AQ4311">
            <v>5</v>
          </cell>
          <cell r="AT4311" t="str">
            <v>СМР</v>
          </cell>
          <cell r="AW4311">
            <v>40542</v>
          </cell>
          <cell r="AZ4311" t="str">
            <v>12.2010</v>
          </cell>
          <cell r="BA4311" t="str">
            <v>12.2010</v>
          </cell>
          <cell r="BB4311" t="str">
            <v/>
          </cell>
          <cell r="BC4311" t="str">
            <v>4.2010</v>
          </cell>
        </row>
        <row r="4312">
          <cell r="AM4312" t="str">
            <v/>
          </cell>
          <cell r="AQ4312">
            <v>5</v>
          </cell>
          <cell r="AT4312" t="str">
            <v/>
          </cell>
          <cell r="AW4312" t="str">
            <v/>
          </cell>
          <cell r="AZ4312" t="str">
            <v/>
          </cell>
          <cell r="BA4312" t="str">
            <v/>
          </cell>
          <cell r="BB4312" t="str">
            <v/>
          </cell>
          <cell r="BC4312" t="str">
            <v/>
          </cell>
        </row>
        <row r="4313">
          <cell r="AM4313" t="str">
            <v/>
          </cell>
          <cell r="AQ4313" t="str">
            <v/>
          </cell>
          <cell r="AT4313" t="str">
            <v/>
          </cell>
          <cell r="AW4313" t="str">
            <v/>
          </cell>
          <cell r="AZ4313" t="str">
            <v/>
          </cell>
          <cell r="BA4313" t="str">
            <v/>
          </cell>
          <cell r="BB4313" t="str">
            <v/>
          </cell>
          <cell r="BC4313" t="str">
            <v/>
          </cell>
        </row>
        <row r="4314">
          <cell r="AM4314">
            <v>119237.45</v>
          </cell>
          <cell r="AQ4314">
            <v>5</v>
          </cell>
          <cell r="AT4314" t="str">
            <v>СМР</v>
          </cell>
          <cell r="AW4314">
            <v>40542</v>
          </cell>
          <cell r="AZ4314" t="str">
            <v>12.2010</v>
          </cell>
          <cell r="BA4314" t="str">
            <v>12.2010</v>
          </cell>
          <cell r="BB4314" t="str">
            <v/>
          </cell>
          <cell r="BC4314" t="str">
            <v>4.2010</v>
          </cell>
        </row>
        <row r="4315">
          <cell r="AM4315" t="str">
            <v/>
          </cell>
          <cell r="AQ4315">
            <v>5</v>
          </cell>
          <cell r="AT4315" t="str">
            <v/>
          </cell>
          <cell r="AW4315" t="str">
            <v/>
          </cell>
          <cell r="AZ4315" t="str">
            <v/>
          </cell>
          <cell r="BA4315" t="str">
            <v/>
          </cell>
          <cell r="BB4315" t="str">
            <v/>
          </cell>
          <cell r="BC4315" t="str">
            <v/>
          </cell>
        </row>
        <row r="4316">
          <cell r="AM4316" t="str">
            <v/>
          </cell>
          <cell r="AQ4316" t="str">
            <v/>
          </cell>
          <cell r="AT4316" t="str">
            <v/>
          </cell>
          <cell r="AW4316" t="str">
            <v/>
          </cell>
          <cell r="AZ4316" t="str">
            <v/>
          </cell>
          <cell r="BA4316" t="str">
            <v/>
          </cell>
          <cell r="BB4316" t="str">
            <v/>
          </cell>
          <cell r="BC4316" t="str">
            <v/>
          </cell>
        </row>
        <row r="4317">
          <cell r="AM4317" t="str">
            <v/>
          </cell>
          <cell r="AQ4317" t="str">
            <v/>
          </cell>
          <cell r="AT4317" t="str">
            <v/>
          </cell>
          <cell r="AW4317" t="str">
            <v/>
          </cell>
          <cell r="AZ4317" t="str">
            <v/>
          </cell>
          <cell r="BA4317" t="str">
            <v/>
          </cell>
          <cell r="BB4317" t="str">
            <v/>
          </cell>
          <cell r="BC4317" t="str">
            <v/>
          </cell>
        </row>
        <row r="4318">
          <cell r="AM4318">
            <v>70446.28</v>
          </cell>
          <cell r="AQ4318">
            <v>5</v>
          </cell>
          <cell r="AT4318" t="str">
            <v>СМР</v>
          </cell>
          <cell r="AW4318">
            <v>40421</v>
          </cell>
          <cell r="AZ4318" t="str">
            <v>8.2010</v>
          </cell>
          <cell r="BA4318" t="str">
            <v>8.2010</v>
          </cell>
          <cell r="BB4318" t="str">
            <v/>
          </cell>
          <cell r="BC4318" t="str">
            <v>3.2010</v>
          </cell>
        </row>
        <row r="4319">
          <cell r="AM4319">
            <v>77649.03</v>
          </cell>
          <cell r="AQ4319">
            <v>5</v>
          </cell>
          <cell r="AT4319" t="str">
            <v>СМР</v>
          </cell>
          <cell r="AW4319">
            <v>40464</v>
          </cell>
          <cell r="AZ4319" t="str">
            <v>9.2010</v>
          </cell>
          <cell r="BA4319" t="str">
            <v>10.2010</v>
          </cell>
          <cell r="BB4319" t="str">
            <v/>
          </cell>
          <cell r="BC4319" t="str">
            <v>4.2010</v>
          </cell>
        </row>
        <row r="4320">
          <cell r="AM4320">
            <v>53240.480000000003</v>
          </cell>
          <cell r="AQ4320">
            <v>5</v>
          </cell>
          <cell r="AT4320" t="str">
            <v>СМР</v>
          </cell>
          <cell r="AW4320">
            <v>40464</v>
          </cell>
          <cell r="AZ4320" t="str">
            <v>9.2010</v>
          </cell>
          <cell r="BA4320" t="str">
            <v>10.2010</v>
          </cell>
          <cell r="BB4320" t="str">
            <v/>
          </cell>
          <cell r="BC4320" t="str">
            <v>4.2010</v>
          </cell>
        </row>
        <row r="4321">
          <cell r="AM4321">
            <v>431087.92</v>
          </cell>
          <cell r="AQ4321">
            <v>5</v>
          </cell>
          <cell r="AT4321" t="str">
            <v>СМР</v>
          </cell>
          <cell r="AW4321">
            <v>40464</v>
          </cell>
          <cell r="AZ4321" t="str">
            <v>9.2010</v>
          </cell>
          <cell r="BA4321" t="str">
            <v>10.2010</v>
          </cell>
          <cell r="BB4321" t="str">
            <v/>
          </cell>
          <cell r="BC4321" t="str">
            <v>4.2010</v>
          </cell>
        </row>
        <row r="4322">
          <cell r="AM4322" t="str">
            <v/>
          </cell>
          <cell r="AQ4322" t="str">
            <v/>
          </cell>
          <cell r="AT4322" t="str">
            <v/>
          </cell>
          <cell r="AW4322" t="str">
            <v/>
          </cell>
          <cell r="AZ4322" t="str">
            <v/>
          </cell>
          <cell r="BA4322" t="str">
            <v/>
          </cell>
          <cell r="BB4322" t="str">
            <v/>
          </cell>
          <cell r="BC4322" t="str">
            <v/>
          </cell>
        </row>
        <row r="4323">
          <cell r="AM4323">
            <v>738701.94</v>
          </cell>
          <cell r="AQ4323">
            <v>5</v>
          </cell>
          <cell r="AT4323" t="str">
            <v>СМР</v>
          </cell>
          <cell r="AW4323">
            <v>40421</v>
          </cell>
          <cell r="AZ4323" t="str">
            <v>8.2010</v>
          </cell>
          <cell r="BA4323" t="str">
            <v>8.2010</v>
          </cell>
          <cell r="BB4323" t="str">
            <v/>
          </cell>
          <cell r="BC4323" t="str">
            <v>3.2010</v>
          </cell>
        </row>
        <row r="4324">
          <cell r="AM4324">
            <v>660069.36</v>
          </cell>
          <cell r="AQ4324">
            <v>5</v>
          </cell>
          <cell r="AT4324" t="str">
            <v>СМР</v>
          </cell>
          <cell r="AW4324">
            <v>40464</v>
          </cell>
          <cell r="AZ4324" t="str">
            <v>9.2010</v>
          </cell>
          <cell r="BA4324" t="str">
            <v>10.2010</v>
          </cell>
          <cell r="BB4324" t="str">
            <v/>
          </cell>
          <cell r="BC4324" t="str">
            <v>4.2010</v>
          </cell>
        </row>
        <row r="4325">
          <cell r="AM4325">
            <v>654921.04</v>
          </cell>
          <cell r="AQ4325">
            <v>5</v>
          </cell>
          <cell r="AT4325" t="str">
            <v>СМР</v>
          </cell>
          <cell r="AW4325">
            <v>40464</v>
          </cell>
          <cell r="AZ4325" t="str">
            <v>9.2010</v>
          </cell>
          <cell r="BA4325" t="str">
            <v>10.2010</v>
          </cell>
          <cell r="BB4325" t="str">
            <v/>
          </cell>
          <cell r="BC4325" t="str">
            <v>4.2010</v>
          </cell>
        </row>
        <row r="4326">
          <cell r="AM4326">
            <v>241230.1</v>
          </cell>
          <cell r="AQ4326">
            <v>5</v>
          </cell>
          <cell r="AT4326" t="str">
            <v>СМР</v>
          </cell>
          <cell r="AW4326">
            <v>40421</v>
          </cell>
          <cell r="AZ4326" t="str">
            <v>8.2010</v>
          </cell>
          <cell r="BA4326" t="str">
            <v>8.2010</v>
          </cell>
          <cell r="BB4326" t="str">
            <v/>
          </cell>
          <cell r="BC4326" t="str">
            <v>3.2010</v>
          </cell>
        </row>
        <row r="4327">
          <cell r="AM4327">
            <v>286727.8</v>
          </cell>
          <cell r="AQ4327">
            <v>5</v>
          </cell>
          <cell r="AT4327" t="str">
            <v>СМР</v>
          </cell>
          <cell r="AW4327">
            <v>40464</v>
          </cell>
          <cell r="AZ4327" t="str">
            <v>9.2010</v>
          </cell>
          <cell r="BA4327" t="str">
            <v>10.2010</v>
          </cell>
          <cell r="BB4327" t="str">
            <v/>
          </cell>
          <cell r="BC4327" t="str">
            <v>4.2010</v>
          </cell>
        </row>
        <row r="4328">
          <cell r="AM4328">
            <v>181675.24</v>
          </cell>
          <cell r="AQ4328">
            <v>5</v>
          </cell>
          <cell r="AT4328" t="str">
            <v>СМР</v>
          </cell>
          <cell r="AW4328">
            <v>40464</v>
          </cell>
          <cell r="AZ4328" t="str">
            <v>9.2010</v>
          </cell>
          <cell r="BA4328" t="str">
            <v>10.2010</v>
          </cell>
          <cell r="BB4328" t="str">
            <v/>
          </cell>
          <cell r="BC4328" t="str">
            <v>4.2010</v>
          </cell>
        </row>
        <row r="4329">
          <cell r="AM4329" t="str">
            <v/>
          </cell>
          <cell r="AQ4329" t="str">
            <v/>
          </cell>
          <cell r="AT4329" t="str">
            <v/>
          </cell>
          <cell r="AW4329" t="str">
            <v/>
          </cell>
          <cell r="AZ4329" t="str">
            <v/>
          </cell>
          <cell r="BA4329" t="str">
            <v/>
          </cell>
          <cell r="BB4329" t="str">
            <v/>
          </cell>
          <cell r="BC4329" t="str">
            <v/>
          </cell>
        </row>
        <row r="4330">
          <cell r="AM4330" t="str">
            <v/>
          </cell>
          <cell r="AQ4330" t="str">
            <v/>
          </cell>
          <cell r="AT4330" t="str">
            <v/>
          </cell>
          <cell r="AW4330" t="str">
            <v/>
          </cell>
          <cell r="AZ4330" t="str">
            <v/>
          </cell>
          <cell r="BA4330" t="str">
            <v/>
          </cell>
          <cell r="BB4330" t="str">
            <v/>
          </cell>
          <cell r="BC4330" t="str">
            <v/>
          </cell>
        </row>
        <row r="4331">
          <cell r="AM4331">
            <v>16815.09</v>
          </cell>
          <cell r="AQ4331">
            <v>5</v>
          </cell>
          <cell r="AT4331" t="str">
            <v>СМР</v>
          </cell>
          <cell r="AW4331">
            <v>40592</v>
          </cell>
          <cell r="AZ4331" t="str">
            <v>2.2011</v>
          </cell>
          <cell r="BA4331" t="str">
            <v>2.2011</v>
          </cell>
          <cell r="BB4331" t="str">
            <v>3.2011</v>
          </cell>
          <cell r="BC4331" t="str">
            <v>1.2011</v>
          </cell>
        </row>
        <row r="4332">
          <cell r="AM4332">
            <v>17279.77</v>
          </cell>
          <cell r="AQ4332">
            <v>5</v>
          </cell>
          <cell r="AT4332" t="str">
            <v>СМР</v>
          </cell>
          <cell r="AW4332">
            <v>40592</v>
          </cell>
          <cell r="AZ4332" t="str">
            <v>2.2011</v>
          </cell>
          <cell r="BA4332" t="str">
            <v>2.2011</v>
          </cell>
          <cell r="BB4332" t="str">
            <v>3.2011</v>
          </cell>
          <cell r="BC4332" t="str">
            <v>1.2011</v>
          </cell>
        </row>
        <row r="4333">
          <cell r="AM4333">
            <v>459521.25</v>
          </cell>
          <cell r="AQ4333">
            <v>5</v>
          </cell>
          <cell r="AT4333" t="str">
            <v>СМР</v>
          </cell>
          <cell r="AW4333">
            <v>40592</v>
          </cell>
          <cell r="AZ4333" t="str">
            <v>2.2011</v>
          </cell>
          <cell r="BA4333" t="str">
            <v>2.2011</v>
          </cell>
          <cell r="BB4333" t="str">
            <v>3.2011</v>
          </cell>
          <cell r="BC4333" t="str">
            <v>1.2011</v>
          </cell>
        </row>
        <row r="4334">
          <cell r="AM4334">
            <v>12942.2</v>
          </cell>
          <cell r="AQ4334">
            <v>5</v>
          </cell>
          <cell r="AT4334" t="str">
            <v>СМР</v>
          </cell>
          <cell r="AW4334">
            <v>40592</v>
          </cell>
          <cell r="AZ4334" t="str">
            <v>2.2011</v>
          </cell>
          <cell r="BA4334" t="str">
            <v>2.2011</v>
          </cell>
          <cell r="BB4334" t="str">
            <v>3.2011</v>
          </cell>
          <cell r="BC4334" t="str">
            <v>1.2011</v>
          </cell>
        </row>
        <row r="4335">
          <cell r="AM4335">
            <v>123602.23</v>
          </cell>
          <cell r="AQ4335">
            <v>5</v>
          </cell>
          <cell r="AT4335" t="str">
            <v>СМР</v>
          </cell>
          <cell r="AW4335">
            <v>40592</v>
          </cell>
          <cell r="AZ4335" t="str">
            <v>2.2011</v>
          </cell>
          <cell r="BA4335" t="str">
            <v>2.2011</v>
          </cell>
          <cell r="BB4335" t="str">
            <v>3.2011</v>
          </cell>
          <cell r="BC4335" t="str">
            <v>1.2011</v>
          </cell>
        </row>
        <row r="4336">
          <cell r="AM4336" t="str">
            <v/>
          </cell>
          <cell r="AQ4336" t="str">
            <v/>
          </cell>
          <cell r="AT4336" t="str">
            <v/>
          </cell>
          <cell r="AW4336" t="str">
            <v/>
          </cell>
          <cell r="AZ4336" t="str">
            <v/>
          </cell>
          <cell r="BA4336" t="str">
            <v/>
          </cell>
          <cell r="BB4336" t="str">
            <v/>
          </cell>
          <cell r="BC4336" t="str">
            <v/>
          </cell>
        </row>
        <row r="4337">
          <cell r="AM4337">
            <v>24680.63</v>
          </cell>
          <cell r="AQ4337">
            <v>5</v>
          </cell>
          <cell r="AT4337" t="str">
            <v>СМР</v>
          </cell>
          <cell r="AW4337">
            <v>40711</v>
          </cell>
          <cell r="AZ4337" t="str">
            <v>6.2011</v>
          </cell>
          <cell r="BA4337" t="str">
            <v>6.2011</v>
          </cell>
          <cell r="BB4337" t="str">
            <v>1.1900</v>
          </cell>
          <cell r="BC4337" t="str">
            <v>2.2011</v>
          </cell>
        </row>
        <row r="4338">
          <cell r="AM4338">
            <v>7827.92</v>
          </cell>
          <cell r="AQ4338">
            <v>5</v>
          </cell>
          <cell r="AT4338" t="str">
            <v>СМР</v>
          </cell>
          <cell r="AW4338">
            <v>40711</v>
          </cell>
          <cell r="AZ4338" t="str">
            <v>6.2011</v>
          </cell>
          <cell r="BA4338" t="str">
            <v>6.2011</v>
          </cell>
          <cell r="BB4338" t="str">
            <v>1.1900</v>
          </cell>
          <cell r="BC4338" t="str">
            <v>2.2011</v>
          </cell>
        </row>
        <row r="4339">
          <cell r="AM4339">
            <v>836270.8</v>
          </cell>
          <cell r="AQ4339">
            <v>5</v>
          </cell>
          <cell r="AT4339" t="str">
            <v>СМР</v>
          </cell>
          <cell r="AW4339">
            <v>40711</v>
          </cell>
          <cell r="AZ4339" t="str">
            <v>6.2011</v>
          </cell>
          <cell r="BA4339" t="str">
            <v>6.2011</v>
          </cell>
          <cell r="BB4339" t="str">
            <v>1.1900</v>
          </cell>
          <cell r="BC4339" t="str">
            <v>2.2011</v>
          </cell>
        </row>
        <row r="4340">
          <cell r="AM4340">
            <v>41743.040000000001</v>
          </cell>
          <cell r="AQ4340">
            <v>5</v>
          </cell>
          <cell r="AT4340" t="str">
            <v>СМР</v>
          </cell>
          <cell r="AW4340">
            <v>40711</v>
          </cell>
          <cell r="AZ4340" t="str">
            <v>6.2011</v>
          </cell>
          <cell r="BA4340" t="str">
            <v>6.2011</v>
          </cell>
          <cell r="BB4340" t="str">
            <v>1.1900</v>
          </cell>
          <cell r="BC4340" t="str">
            <v>2.2011</v>
          </cell>
        </row>
        <row r="4341">
          <cell r="AM4341">
            <v>196143.21</v>
          </cell>
          <cell r="AQ4341">
            <v>5</v>
          </cell>
          <cell r="AT4341" t="str">
            <v>СМР</v>
          </cell>
          <cell r="AW4341">
            <v>40711</v>
          </cell>
          <cell r="AZ4341" t="str">
            <v>6.2011</v>
          </cell>
          <cell r="BA4341" t="str">
            <v>6.2011</v>
          </cell>
          <cell r="BB4341" t="str">
            <v>1.1900</v>
          </cell>
          <cell r="BC4341" t="str">
            <v>2.2011</v>
          </cell>
        </row>
        <row r="4342">
          <cell r="AM4342" t="str">
            <v/>
          </cell>
          <cell r="AQ4342" t="str">
            <v/>
          </cell>
          <cell r="AT4342" t="str">
            <v/>
          </cell>
          <cell r="AW4342" t="str">
            <v/>
          </cell>
          <cell r="AZ4342" t="str">
            <v/>
          </cell>
          <cell r="BA4342" t="str">
            <v/>
          </cell>
          <cell r="BB4342" t="str">
            <v/>
          </cell>
          <cell r="BC4342" t="str">
            <v/>
          </cell>
        </row>
        <row r="4343">
          <cell r="AM4343">
            <v>5360.2</v>
          </cell>
          <cell r="AQ4343">
            <v>5</v>
          </cell>
          <cell r="AT4343" t="str">
            <v>СМР</v>
          </cell>
          <cell r="AW4343" t="str">
            <v/>
          </cell>
          <cell r="AZ4343" t="str">
            <v>6.2011</v>
          </cell>
          <cell r="BA4343" t="str">
            <v/>
          </cell>
          <cell r="BB4343" t="str">
            <v/>
          </cell>
          <cell r="BC4343" t="str">
            <v/>
          </cell>
        </row>
        <row r="4344">
          <cell r="AM4344">
            <v>1957</v>
          </cell>
          <cell r="AQ4344">
            <v>5</v>
          </cell>
          <cell r="AT4344" t="str">
            <v>СМР</v>
          </cell>
          <cell r="AW4344" t="str">
            <v/>
          </cell>
          <cell r="AZ4344" t="str">
            <v>6.2011</v>
          </cell>
          <cell r="BA4344" t="str">
            <v/>
          </cell>
          <cell r="BB4344" t="str">
            <v/>
          </cell>
          <cell r="BC4344" t="str">
            <v/>
          </cell>
        </row>
        <row r="4345">
          <cell r="AM4345">
            <v>102286.71</v>
          </cell>
          <cell r="AQ4345">
            <v>5</v>
          </cell>
          <cell r="AT4345" t="str">
            <v>СМР</v>
          </cell>
          <cell r="AW4345" t="str">
            <v/>
          </cell>
          <cell r="AZ4345" t="str">
            <v>6.2011</v>
          </cell>
          <cell r="BA4345" t="str">
            <v/>
          </cell>
          <cell r="BB4345" t="str">
            <v/>
          </cell>
          <cell r="BC4345" t="str">
            <v/>
          </cell>
        </row>
        <row r="4346">
          <cell r="AM4346">
            <v>10760.31</v>
          </cell>
          <cell r="AQ4346">
            <v>5</v>
          </cell>
          <cell r="AT4346" t="str">
            <v>СМР</v>
          </cell>
          <cell r="AW4346" t="str">
            <v/>
          </cell>
          <cell r="AZ4346" t="str">
            <v>6.2011</v>
          </cell>
          <cell r="BA4346" t="str">
            <v/>
          </cell>
          <cell r="BB4346" t="str">
            <v/>
          </cell>
          <cell r="BC4346" t="str">
            <v/>
          </cell>
        </row>
        <row r="4347">
          <cell r="AM4347">
            <v>42012.83</v>
          </cell>
          <cell r="AQ4347">
            <v>5</v>
          </cell>
          <cell r="AT4347" t="str">
            <v>СМР</v>
          </cell>
          <cell r="AW4347" t="str">
            <v/>
          </cell>
          <cell r="AZ4347" t="str">
            <v>6.2011</v>
          </cell>
          <cell r="BA4347" t="str">
            <v/>
          </cell>
          <cell r="BB4347" t="str">
            <v/>
          </cell>
          <cell r="BC4347" t="str">
            <v/>
          </cell>
        </row>
        <row r="4348">
          <cell r="AM4348" t="str">
            <v/>
          </cell>
          <cell r="AQ4348" t="str">
            <v/>
          </cell>
          <cell r="AT4348" t="str">
            <v/>
          </cell>
          <cell r="AW4348" t="str">
            <v/>
          </cell>
          <cell r="AZ4348" t="str">
            <v/>
          </cell>
          <cell r="BA4348" t="str">
            <v/>
          </cell>
          <cell r="BB4348" t="str">
            <v/>
          </cell>
          <cell r="BC4348" t="str">
            <v/>
          </cell>
        </row>
        <row r="4349">
          <cell r="AM4349" t="str">
            <v/>
          </cell>
          <cell r="AQ4349" t="str">
            <v/>
          </cell>
          <cell r="AT4349" t="str">
            <v/>
          </cell>
          <cell r="AW4349" t="str">
            <v/>
          </cell>
          <cell r="AZ4349" t="str">
            <v/>
          </cell>
          <cell r="BA4349" t="str">
            <v/>
          </cell>
          <cell r="BB4349" t="str">
            <v/>
          </cell>
          <cell r="BC4349" t="str">
            <v/>
          </cell>
        </row>
        <row r="4350">
          <cell r="AM4350" t="str">
            <v/>
          </cell>
          <cell r="AQ4350" t="str">
            <v/>
          </cell>
          <cell r="AT4350" t="str">
            <v/>
          </cell>
          <cell r="AW4350" t="str">
            <v/>
          </cell>
          <cell r="AZ4350" t="str">
            <v/>
          </cell>
          <cell r="BA4350" t="str">
            <v/>
          </cell>
          <cell r="BB4350" t="str">
            <v/>
          </cell>
          <cell r="BC4350" t="str">
            <v/>
          </cell>
        </row>
        <row r="4351">
          <cell r="AM4351" t="str">
            <v/>
          </cell>
          <cell r="AQ4351" t="str">
            <v/>
          </cell>
          <cell r="AT4351" t="str">
            <v/>
          </cell>
          <cell r="AW4351" t="str">
            <v/>
          </cell>
          <cell r="AZ4351" t="str">
            <v/>
          </cell>
          <cell r="BA4351" t="str">
            <v/>
          </cell>
          <cell r="BB4351" t="str">
            <v/>
          </cell>
          <cell r="BC4351" t="str">
            <v/>
          </cell>
        </row>
        <row r="4352">
          <cell r="AM4352" t="str">
            <v/>
          </cell>
          <cell r="AQ4352" t="str">
            <v/>
          </cell>
          <cell r="AT4352" t="str">
            <v/>
          </cell>
          <cell r="AW4352" t="str">
            <v/>
          </cell>
          <cell r="AZ4352" t="str">
            <v/>
          </cell>
          <cell r="BA4352" t="str">
            <v/>
          </cell>
          <cell r="BB4352" t="str">
            <v/>
          </cell>
          <cell r="BC4352" t="str">
            <v/>
          </cell>
        </row>
        <row r="4353">
          <cell r="AM4353" t="str">
            <v/>
          </cell>
          <cell r="AQ4353" t="str">
            <v/>
          </cell>
          <cell r="AT4353" t="str">
            <v/>
          </cell>
          <cell r="AW4353" t="str">
            <v/>
          </cell>
          <cell r="AZ4353" t="str">
            <v/>
          </cell>
          <cell r="BA4353" t="str">
            <v/>
          </cell>
          <cell r="BB4353" t="str">
            <v/>
          </cell>
          <cell r="BC4353" t="str">
            <v/>
          </cell>
        </row>
        <row r="4354">
          <cell r="AM4354" t="str">
            <v/>
          </cell>
          <cell r="AQ4354" t="str">
            <v/>
          </cell>
          <cell r="AT4354" t="str">
            <v/>
          </cell>
          <cell r="AW4354" t="str">
            <v/>
          </cell>
          <cell r="AZ4354" t="str">
            <v/>
          </cell>
          <cell r="BA4354" t="str">
            <v/>
          </cell>
          <cell r="BB4354" t="str">
            <v/>
          </cell>
          <cell r="BC4354" t="str">
            <v/>
          </cell>
        </row>
        <row r="4355">
          <cell r="AM4355" t="str">
            <v/>
          </cell>
          <cell r="AQ4355" t="str">
            <v/>
          </cell>
          <cell r="AT4355" t="str">
            <v/>
          </cell>
          <cell r="AW4355" t="str">
            <v/>
          </cell>
          <cell r="AZ4355" t="str">
            <v/>
          </cell>
          <cell r="BA4355" t="str">
            <v/>
          </cell>
          <cell r="BB4355" t="str">
            <v/>
          </cell>
          <cell r="BC4355" t="str">
            <v/>
          </cell>
        </row>
        <row r="4356">
          <cell r="AM4356" t="str">
            <v/>
          </cell>
          <cell r="AQ4356" t="str">
            <v/>
          </cell>
          <cell r="AT4356" t="str">
            <v/>
          </cell>
          <cell r="AW4356" t="str">
            <v/>
          </cell>
          <cell r="AZ4356" t="str">
            <v/>
          </cell>
          <cell r="BA4356" t="str">
            <v/>
          </cell>
          <cell r="BB4356" t="str">
            <v/>
          </cell>
          <cell r="BC4356" t="str">
            <v/>
          </cell>
        </row>
        <row r="4357">
          <cell r="AM4357">
            <v>946.04</v>
          </cell>
          <cell r="AQ4357">
            <v>5</v>
          </cell>
          <cell r="AT4357" t="str">
            <v>СМР</v>
          </cell>
          <cell r="AW4357" t="str">
            <v/>
          </cell>
          <cell r="AZ4357" t="str">
            <v>6.2011</v>
          </cell>
          <cell r="BA4357" t="str">
            <v/>
          </cell>
          <cell r="BB4357" t="str">
            <v/>
          </cell>
          <cell r="BC4357" t="str">
            <v/>
          </cell>
        </row>
        <row r="4358">
          <cell r="AM4358">
            <v>18166.5</v>
          </cell>
          <cell r="AQ4358">
            <v>5</v>
          </cell>
          <cell r="AT4358" t="str">
            <v>СМР</v>
          </cell>
          <cell r="AW4358" t="str">
            <v/>
          </cell>
          <cell r="AZ4358" t="str">
            <v>6.2011</v>
          </cell>
          <cell r="BA4358" t="str">
            <v/>
          </cell>
          <cell r="BB4358" t="str">
            <v/>
          </cell>
          <cell r="BC4358" t="str">
            <v/>
          </cell>
        </row>
        <row r="4359">
          <cell r="AM4359">
            <v>8389.92</v>
          </cell>
          <cell r="AQ4359">
            <v>5</v>
          </cell>
          <cell r="AT4359" t="str">
            <v>СМР</v>
          </cell>
          <cell r="AW4359" t="str">
            <v/>
          </cell>
          <cell r="AZ4359" t="str">
            <v>6.2011</v>
          </cell>
          <cell r="BA4359" t="str">
            <v/>
          </cell>
          <cell r="BB4359" t="str">
            <v/>
          </cell>
          <cell r="BC4359" t="str">
            <v/>
          </cell>
        </row>
        <row r="4360">
          <cell r="AM4360" t="str">
            <v/>
          </cell>
          <cell r="AQ4360" t="str">
            <v/>
          </cell>
          <cell r="AT4360" t="str">
            <v/>
          </cell>
          <cell r="AW4360" t="str">
            <v/>
          </cell>
          <cell r="AZ4360" t="str">
            <v/>
          </cell>
          <cell r="BA4360" t="str">
            <v/>
          </cell>
          <cell r="BB4360" t="str">
            <v/>
          </cell>
          <cell r="BC4360" t="str">
            <v/>
          </cell>
        </row>
        <row r="4361">
          <cell r="AM4361" t="str">
            <v/>
          </cell>
          <cell r="AQ4361" t="str">
            <v/>
          </cell>
          <cell r="AT4361" t="str">
            <v/>
          </cell>
          <cell r="AW4361" t="str">
            <v/>
          </cell>
          <cell r="AZ4361" t="str">
            <v/>
          </cell>
          <cell r="BA4361" t="str">
            <v/>
          </cell>
          <cell r="BB4361" t="str">
            <v/>
          </cell>
          <cell r="BC4361" t="str">
            <v/>
          </cell>
        </row>
        <row r="4362">
          <cell r="AM4362" t="str">
            <v/>
          </cell>
          <cell r="AQ4362" t="str">
            <v/>
          </cell>
          <cell r="AT4362" t="str">
            <v/>
          </cell>
          <cell r="AW4362" t="str">
            <v/>
          </cell>
          <cell r="AZ4362" t="str">
            <v/>
          </cell>
          <cell r="BA4362" t="str">
            <v/>
          </cell>
          <cell r="BB4362" t="str">
            <v/>
          </cell>
          <cell r="BC4362" t="str">
            <v/>
          </cell>
        </row>
        <row r="4363">
          <cell r="AM4363" t="str">
            <v/>
          </cell>
          <cell r="AQ4363" t="str">
            <v/>
          </cell>
          <cell r="AT4363" t="str">
            <v/>
          </cell>
          <cell r="AW4363" t="str">
            <v/>
          </cell>
          <cell r="AZ4363" t="str">
            <v/>
          </cell>
          <cell r="BA4363" t="str">
            <v/>
          </cell>
          <cell r="BB4363" t="str">
            <v/>
          </cell>
          <cell r="BC4363" t="str">
            <v/>
          </cell>
        </row>
        <row r="4364">
          <cell r="AM4364" t="str">
            <v/>
          </cell>
          <cell r="AQ4364" t="str">
            <v/>
          </cell>
          <cell r="AT4364" t="str">
            <v/>
          </cell>
          <cell r="AW4364" t="str">
            <v/>
          </cell>
          <cell r="AZ4364" t="str">
            <v/>
          </cell>
          <cell r="BA4364" t="str">
            <v/>
          </cell>
          <cell r="BB4364" t="str">
            <v/>
          </cell>
          <cell r="BC4364" t="str">
            <v/>
          </cell>
        </row>
        <row r="4365">
          <cell r="AM4365" t="str">
            <v/>
          </cell>
          <cell r="AQ4365" t="str">
            <v/>
          </cell>
          <cell r="AT4365" t="str">
            <v/>
          </cell>
          <cell r="AW4365" t="str">
            <v/>
          </cell>
          <cell r="AZ4365" t="str">
            <v/>
          </cell>
          <cell r="BA4365" t="str">
            <v/>
          </cell>
          <cell r="BB4365" t="str">
            <v/>
          </cell>
          <cell r="BC4365" t="str">
            <v/>
          </cell>
        </row>
        <row r="4366">
          <cell r="AM4366" t="str">
            <v/>
          </cell>
          <cell r="AQ4366" t="str">
            <v/>
          </cell>
          <cell r="AT4366" t="str">
            <v/>
          </cell>
          <cell r="AW4366" t="str">
            <v/>
          </cell>
          <cell r="AZ4366" t="str">
            <v/>
          </cell>
          <cell r="BA4366" t="str">
            <v/>
          </cell>
          <cell r="BB4366" t="str">
            <v/>
          </cell>
          <cell r="BC4366" t="str">
            <v/>
          </cell>
        </row>
        <row r="4367">
          <cell r="AM4367">
            <v>21626.43</v>
          </cell>
          <cell r="AQ4367">
            <v>5</v>
          </cell>
          <cell r="AT4367" t="str">
            <v>СМР</v>
          </cell>
          <cell r="AW4367">
            <v>40409</v>
          </cell>
          <cell r="AZ4367" t="str">
            <v>7.2010</v>
          </cell>
          <cell r="BA4367" t="str">
            <v>8.2010</v>
          </cell>
          <cell r="BB4367" t="str">
            <v/>
          </cell>
          <cell r="BC4367" t="str">
            <v>3.2010</v>
          </cell>
        </row>
        <row r="4368">
          <cell r="AM4368">
            <v>171237.08</v>
          </cell>
          <cell r="AQ4368">
            <v>5</v>
          </cell>
          <cell r="AT4368" t="str">
            <v>СМР</v>
          </cell>
          <cell r="AW4368">
            <v>40442</v>
          </cell>
          <cell r="AZ4368" t="str">
            <v>8.2010</v>
          </cell>
          <cell r="BA4368" t="str">
            <v>9.2010</v>
          </cell>
          <cell r="BB4368" t="str">
            <v/>
          </cell>
          <cell r="BC4368" t="str">
            <v>3.2010</v>
          </cell>
        </row>
        <row r="4369">
          <cell r="AM4369" t="str">
            <v/>
          </cell>
          <cell r="AQ4369" t="str">
            <v/>
          </cell>
          <cell r="AT4369" t="str">
            <v/>
          </cell>
          <cell r="AW4369" t="str">
            <v/>
          </cell>
          <cell r="AZ4369" t="str">
            <v/>
          </cell>
          <cell r="BA4369" t="str">
            <v/>
          </cell>
          <cell r="BB4369" t="str">
            <v/>
          </cell>
          <cell r="BC4369" t="str">
            <v/>
          </cell>
        </row>
        <row r="4370">
          <cell r="AM4370">
            <v>386951.78</v>
          </cell>
          <cell r="AQ4370">
            <v>5</v>
          </cell>
          <cell r="AT4370" t="str">
            <v>СМР</v>
          </cell>
          <cell r="AW4370">
            <v>40409</v>
          </cell>
          <cell r="AZ4370" t="str">
            <v>7.2010</v>
          </cell>
          <cell r="BA4370" t="str">
            <v>8.2010</v>
          </cell>
          <cell r="BB4370" t="str">
            <v/>
          </cell>
          <cell r="BC4370" t="str">
            <v>3.2010</v>
          </cell>
        </row>
        <row r="4371">
          <cell r="AM4371">
            <v>1801689.44</v>
          </cell>
          <cell r="AQ4371">
            <v>5</v>
          </cell>
          <cell r="AT4371" t="str">
            <v>СМР</v>
          </cell>
          <cell r="AW4371">
            <v>40442</v>
          </cell>
          <cell r="AZ4371" t="str">
            <v>8.2010</v>
          </cell>
          <cell r="BA4371" t="str">
            <v>9.2010</v>
          </cell>
          <cell r="BB4371" t="str">
            <v/>
          </cell>
          <cell r="BC4371" t="str">
            <v>3.2010</v>
          </cell>
        </row>
        <row r="4372">
          <cell r="AM4372" t="str">
            <v/>
          </cell>
          <cell r="AQ4372" t="str">
            <v/>
          </cell>
          <cell r="AT4372" t="str">
            <v/>
          </cell>
          <cell r="AW4372" t="str">
            <v/>
          </cell>
          <cell r="AZ4372" t="str">
            <v/>
          </cell>
          <cell r="BA4372" t="str">
            <v/>
          </cell>
          <cell r="BB4372" t="str">
            <v/>
          </cell>
          <cell r="BC4372" t="str">
            <v/>
          </cell>
        </row>
        <row r="4373">
          <cell r="AM4373">
            <v>70070.179999999993</v>
          </cell>
          <cell r="AQ4373">
            <v>5</v>
          </cell>
          <cell r="AT4373" t="str">
            <v>СМР</v>
          </cell>
          <cell r="AW4373">
            <v>40409</v>
          </cell>
          <cell r="AZ4373" t="str">
            <v>7.2010</v>
          </cell>
          <cell r="BA4373" t="str">
            <v>8.2010</v>
          </cell>
          <cell r="BB4373" t="str">
            <v/>
          </cell>
          <cell r="BC4373" t="str">
            <v>3.2010</v>
          </cell>
        </row>
        <row r="4374">
          <cell r="AM4374">
            <v>324739.93</v>
          </cell>
          <cell r="AQ4374">
            <v>5</v>
          </cell>
          <cell r="AT4374" t="str">
            <v>СМР</v>
          </cell>
          <cell r="AW4374">
            <v>40442</v>
          </cell>
          <cell r="AZ4374" t="str">
            <v>8.2010</v>
          </cell>
          <cell r="BA4374" t="str">
            <v>9.2010</v>
          </cell>
          <cell r="BB4374" t="str">
            <v/>
          </cell>
          <cell r="BC4374" t="str">
            <v>3.2010</v>
          </cell>
        </row>
        <row r="4375">
          <cell r="AM4375">
            <v>78918.14</v>
          </cell>
          <cell r="AQ4375">
            <v>5</v>
          </cell>
          <cell r="AT4375" t="str">
            <v>СМР</v>
          </cell>
          <cell r="AW4375">
            <v>40442</v>
          </cell>
          <cell r="AZ4375" t="str">
            <v>8.2010</v>
          </cell>
          <cell r="BA4375" t="str">
            <v>9.2010</v>
          </cell>
          <cell r="BB4375" t="str">
            <v/>
          </cell>
          <cell r="BC4375" t="str">
            <v>3.2010</v>
          </cell>
        </row>
        <row r="4376">
          <cell r="AM4376" t="str">
            <v/>
          </cell>
          <cell r="AQ4376" t="str">
            <v/>
          </cell>
          <cell r="AT4376" t="str">
            <v/>
          </cell>
          <cell r="AW4376" t="str">
            <v/>
          </cell>
          <cell r="AZ4376" t="str">
            <v/>
          </cell>
          <cell r="BA4376" t="str">
            <v/>
          </cell>
          <cell r="BB4376" t="str">
            <v/>
          </cell>
          <cell r="BC4376" t="str">
            <v/>
          </cell>
        </row>
        <row r="4377">
          <cell r="AM4377" t="str">
            <v/>
          </cell>
          <cell r="AQ4377" t="str">
            <v/>
          </cell>
          <cell r="AT4377" t="str">
            <v/>
          </cell>
          <cell r="AW4377" t="str">
            <v/>
          </cell>
          <cell r="AZ4377" t="str">
            <v/>
          </cell>
          <cell r="BA4377" t="str">
            <v/>
          </cell>
          <cell r="BB4377" t="str">
            <v/>
          </cell>
          <cell r="BC4377" t="str">
            <v/>
          </cell>
        </row>
        <row r="4378">
          <cell r="AM4378" t="str">
            <v/>
          </cell>
          <cell r="AQ4378" t="str">
            <v/>
          </cell>
          <cell r="AT4378" t="str">
            <v/>
          </cell>
          <cell r="AW4378" t="str">
            <v/>
          </cell>
          <cell r="AZ4378" t="str">
            <v/>
          </cell>
          <cell r="BA4378" t="str">
            <v/>
          </cell>
          <cell r="BB4378" t="str">
            <v/>
          </cell>
          <cell r="BC4378" t="str">
            <v/>
          </cell>
        </row>
        <row r="4379">
          <cell r="AM4379" t="str">
            <v/>
          </cell>
          <cell r="AQ4379" t="str">
            <v/>
          </cell>
          <cell r="AT4379" t="str">
            <v/>
          </cell>
          <cell r="AW4379" t="str">
            <v/>
          </cell>
          <cell r="AZ4379" t="str">
            <v/>
          </cell>
          <cell r="BA4379" t="str">
            <v/>
          </cell>
          <cell r="BB4379" t="str">
            <v/>
          </cell>
          <cell r="BC4379" t="str">
            <v/>
          </cell>
        </row>
        <row r="4380">
          <cell r="AM4380" t="str">
            <v/>
          </cell>
          <cell r="AQ4380" t="str">
            <v/>
          </cell>
          <cell r="AT4380" t="str">
            <v/>
          </cell>
          <cell r="AW4380" t="str">
            <v/>
          </cell>
          <cell r="AZ4380" t="str">
            <v/>
          </cell>
          <cell r="BA4380" t="str">
            <v/>
          </cell>
          <cell r="BB4380" t="str">
            <v/>
          </cell>
          <cell r="BC4380" t="str">
            <v/>
          </cell>
        </row>
        <row r="4381">
          <cell r="AM4381" t="str">
            <v/>
          </cell>
          <cell r="AQ4381" t="str">
            <v/>
          </cell>
          <cell r="AT4381" t="str">
            <v/>
          </cell>
          <cell r="AW4381" t="str">
            <v/>
          </cell>
          <cell r="AZ4381" t="str">
            <v/>
          </cell>
          <cell r="BA4381" t="str">
            <v/>
          </cell>
          <cell r="BB4381" t="str">
            <v/>
          </cell>
          <cell r="BC4381" t="str">
            <v/>
          </cell>
        </row>
        <row r="4382">
          <cell r="AM4382" t="str">
            <v/>
          </cell>
          <cell r="AQ4382" t="str">
            <v/>
          </cell>
          <cell r="AT4382" t="str">
            <v/>
          </cell>
          <cell r="AW4382" t="str">
            <v/>
          </cell>
          <cell r="AZ4382" t="str">
            <v/>
          </cell>
          <cell r="BA4382" t="str">
            <v/>
          </cell>
          <cell r="BB4382" t="str">
            <v/>
          </cell>
          <cell r="BC4382" t="str">
            <v/>
          </cell>
        </row>
        <row r="4383">
          <cell r="AM4383" t="str">
            <v/>
          </cell>
          <cell r="AQ4383" t="str">
            <v/>
          </cell>
          <cell r="AT4383" t="str">
            <v/>
          </cell>
          <cell r="AW4383" t="str">
            <v/>
          </cell>
          <cell r="AZ4383" t="str">
            <v/>
          </cell>
          <cell r="BA4383" t="str">
            <v/>
          </cell>
          <cell r="BB4383" t="str">
            <v/>
          </cell>
          <cell r="BC4383" t="str">
            <v/>
          </cell>
        </row>
        <row r="4384">
          <cell r="AM4384" t="str">
            <v/>
          </cell>
          <cell r="AQ4384" t="str">
            <v/>
          </cell>
          <cell r="AT4384" t="str">
            <v/>
          </cell>
          <cell r="AW4384" t="str">
            <v/>
          </cell>
          <cell r="AZ4384" t="str">
            <v/>
          </cell>
          <cell r="BA4384" t="str">
            <v/>
          </cell>
          <cell r="BB4384" t="str">
            <v/>
          </cell>
          <cell r="BC4384" t="str">
            <v/>
          </cell>
        </row>
        <row r="4385">
          <cell r="AM4385" t="str">
            <v/>
          </cell>
          <cell r="AQ4385" t="str">
            <v/>
          </cell>
          <cell r="AT4385" t="str">
            <v/>
          </cell>
          <cell r="AW4385" t="str">
            <v/>
          </cell>
          <cell r="AZ4385" t="str">
            <v/>
          </cell>
          <cell r="BA4385" t="str">
            <v/>
          </cell>
          <cell r="BB4385" t="str">
            <v/>
          </cell>
          <cell r="BC4385" t="str">
            <v/>
          </cell>
        </row>
        <row r="4386">
          <cell r="AM4386" t="str">
            <v/>
          </cell>
          <cell r="AQ4386" t="str">
            <v/>
          </cell>
          <cell r="AT4386" t="str">
            <v/>
          </cell>
          <cell r="AW4386" t="str">
            <v/>
          </cell>
          <cell r="AZ4386" t="str">
            <v/>
          </cell>
          <cell r="BA4386" t="str">
            <v/>
          </cell>
          <cell r="BB4386" t="str">
            <v/>
          </cell>
          <cell r="BC4386" t="str">
            <v/>
          </cell>
        </row>
        <row r="4387">
          <cell r="AM4387" t="str">
            <v/>
          </cell>
          <cell r="AQ4387" t="str">
            <v/>
          </cell>
          <cell r="AT4387" t="str">
            <v/>
          </cell>
          <cell r="AW4387" t="str">
            <v/>
          </cell>
          <cell r="AZ4387" t="str">
            <v/>
          </cell>
          <cell r="BA4387" t="str">
            <v/>
          </cell>
          <cell r="BB4387" t="str">
            <v/>
          </cell>
          <cell r="BC4387" t="str">
            <v/>
          </cell>
        </row>
        <row r="4388">
          <cell r="AM4388" t="str">
            <v/>
          </cell>
          <cell r="AQ4388" t="str">
            <v/>
          </cell>
          <cell r="AT4388" t="str">
            <v/>
          </cell>
          <cell r="AW4388" t="str">
            <v/>
          </cell>
          <cell r="AZ4388" t="str">
            <v/>
          </cell>
          <cell r="BA4388" t="str">
            <v/>
          </cell>
          <cell r="BB4388" t="str">
            <v/>
          </cell>
          <cell r="BC4388" t="str">
            <v/>
          </cell>
        </row>
        <row r="4389">
          <cell r="AM4389" t="str">
            <v/>
          </cell>
          <cell r="AQ4389" t="str">
            <v/>
          </cell>
          <cell r="AT4389" t="str">
            <v/>
          </cell>
          <cell r="AW4389" t="str">
            <v/>
          </cell>
          <cell r="AZ4389" t="str">
            <v/>
          </cell>
          <cell r="BA4389" t="str">
            <v/>
          </cell>
          <cell r="BB4389" t="str">
            <v/>
          </cell>
          <cell r="BC4389" t="str">
            <v/>
          </cell>
        </row>
        <row r="4390">
          <cell r="AM4390" t="str">
            <v/>
          </cell>
          <cell r="AQ4390" t="str">
            <v/>
          </cell>
          <cell r="AT4390" t="str">
            <v/>
          </cell>
          <cell r="AW4390" t="str">
            <v/>
          </cell>
          <cell r="AZ4390" t="str">
            <v/>
          </cell>
          <cell r="BA4390" t="str">
            <v/>
          </cell>
          <cell r="BB4390" t="str">
            <v/>
          </cell>
          <cell r="BC4390" t="str">
            <v/>
          </cell>
        </row>
        <row r="4391">
          <cell r="AM4391" t="str">
            <v/>
          </cell>
          <cell r="AQ4391" t="str">
            <v/>
          </cell>
          <cell r="AT4391" t="str">
            <v/>
          </cell>
          <cell r="AW4391" t="str">
            <v/>
          </cell>
          <cell r="AZ4391" t="str">
            <v/>
          </cell>
          <cell r="BA4391" t="str">
            <v/>
          </cell>
          <cell r="BB4391" t="str">
            <v/>
          </cell>
          <cell r="BC4391" t="str">
            <v/>
          </cell>
        </row>
        <row r="4392">
          <cell r="AM4392" t="str">
            <v/>
          </cell>
          <cell r="AQ4392" t="str">
            <v/>
          </cell>
          <cell r="AT4392" t="str">
            <v/>
          </cell>
          <cell r="AW4392" t="str">
            <v/>
          </cell>
          <cell r="AZ4392" t="str">
            <v/>
          </cell>
          <cell r="BA4392" t="str">
            <v/>
          </cell>
          <cell r="BB4392" t="str">
            <v/>
          </cell>
          <cell r="BC4392" t="str">
            <v/>
          </cell>
        </row>
        <row r="4393">
          <cell r="AM4393" t="str">
            <v/>
          </cell>
          <cell r="AQ4393">
            <v>5</v>
          </cell>
          <cell r="AT4393" t="str">
            <v/>
          </cell>
          <cell r="AW4393" t="str">
            <v/>
          </cell>
          <cell r="AZ4393" t="str">
            <v/>
          </cell>
          <cell r="BA4393" t="str">
            <v/>
          </cell>
          <cell r="BB4393" t="str">
            <v/>
          </cell>
          <cell r="BC4393" t="str">
            <v/>
          </cell>
        </row>
        <row r="4394">
          <cell r="AM4394">
            <v>7567</v>
          </cell>
          <cell r="AQ4394">
            <v>11</v>
          </cell>
          <cell r="AT4394" t="str">
            <v>СМР</v>
          </cell>
          <cell r="AW4394">
            <v>40681</v>
          </cell>
          <cell r="AZ4394" t="str">
            <v>4.2011</v>
          </cell>
          <cell r="BA4394" t="str">
            <v>5.2011</v>
          </cell>
          <cell r="BB4394" t="str">
            <v>5.2011</v>
          </cell>
          <cell r="BC4394" t="str">
            <v>2.2011</v>
          </cell>
        </row>
        <row r="4395">
          <cell r="AM4395" t="str">
            <v/>
          </cell>
          <cell r="AQ4395" t="str">
            <v/>
          </cell>
          <cell r="AT4395" t="str">
            <v/>
          </cell>
          <cell r="AW4395" t="str">
            <v/>
          </cell>
          <cell r="AZ4395" t="str">
            <v/>
          </cell>
          <cell r="BA4395" t="str">
            <v/>
          </cell>
          <cell r="BB4395" t="str">
            <v/>
          </cell>
          <cell r="BC4395" t="str">
            <v/>
          </cell>
        </row>
        <row r="4396">
          <cell r="AM4396" t="str">
            <v/>
          </cell>
          <cell r="AQ4396" t="str">
            <v/>
          </cell>
          <cell r="AT4396" t="str">
            <v/>
          </cell>
          <cell r="AW4396" t="str">
            <v/>
          </cell>
          <cell r="AZ4396" t="str">
            <v/>
          </cell>
          <cell r="BA4396" t="str">
            <v/>
          </cell>
          <cell r="BB4396" t="str">
            <v/>
          </cell>
          <cell r="BC4396" t="str">
            <v/>
          </cell>
        </row>
        <row r="4397">
          <cell r="AM4397" t="str">
            <v/>
          </cell>
          <cell r="AQ4397" t="str">
            <v/>
          </cell>
          <cell r="AT4397" t="str">
            <v/>
          </cell>
          <cell r="AW4397" t="str">
            <v/>
          </cell>
          <cell r="AZ4397" t="str">
            <v/>
          </cell>
          <cell r="BA4397" t="str">
            <v/>
          </cell>
          <cell r="BB4397" t="str">
            <v/>
          </cell>
          <cell r="BC4397" t="str">
            <v/>
          </cell>
        </row>
        <row r="4398">
          <cell r="AM4398" t="str">
            <v/>
          </cell>
          <cell r="AQ4398" t="str">
            <v/>
          </cell>
          <cell r="AT4398" t="str">
            <v/>
          </cell>
          <cell r="AW4398" t="str">
            <v/>
          </cell>
          <cell r="AZ4398" t="str">
            <v/>
          </cell>
          <cell r="BA4398" t="str">
            <v/>
          </cell>
          <cell r="BB4398" t="str">
            <v/>
          </cell>
          <cell r="BC4398" t="str">
            <v/>
          </cell>
        </row>
        <row r="4399">
          <cell r="AM4399" t="str">
            <v/>
          </cell>
          <cell r="AQ4399" t="str">
            <v/>
          </cell>
          <cell r="AT4399" t="str">
            <v/>
          </cell>
          <cell r="AW4399" t="str">
            <v/>
          </cell>
          <cell r="AZ4399" t="str">
            <v/>
          </cell>
          <cell r="BA4399" t="str">
            <v/>
          </cell>
          <cell r="BB4399" t="str">
            <v/>
          </cell>
          <cell r="BC4399" t="str">
            <v/>
          </cell>
        </row>
        <row r="4400">
          <cell r="AM4400">
            <v>55954.99</v>
          </cell>
          <cell r="AQ4400">
            <v>5</v>
          </cell>
          <cell r="AT4400" t="str">
            <v>СМР</v>
          </cell>
          <cell r="AW4400">
            <v>40542</v>
          </cell>
          <cell r="AZ4400" t="str">
            <v>12.2010</v>
          </cell>
          <cell r="BA4400" t="str">
            <v>12.2010</v>
          </cell>
          <cell r="BB4400" t="str">
            <v/>
          </cell>
          <cell r="BC4400" t="str">
            <v>4.2010</v>
          </cell>
        </row>
        <row r="4401">
          <cell r="AM4401">
            <v>33262.839999999997</v>
          </cell>
          <cell r="AQ4401">
            <v>5</v>
          </cell>
          <cell r="AT4401" t="str">
            <v>СМР</v>
          </cell>
          <cell r="AW4401">
            <v>40542</v>
          </cell>
          <cell r="AZ4401" t="str">
            <v>12.2010</v>
          </cell>
          <cell r="BA4401" t="str">
            <v>12.2010</v>
          </cell>
          <cell r="BB4401" t="str">
            <v/>
          </cell>
          <cell r="BC4401" t="str">
            <v>4.2010</v>
          </cell>
        </row>
        <row r="4402">
          <cell r="AM4402">
            <v>1086851.1200000001</v>
          </cell>
          <cell r="AQ4402">
            <v>5</v>
          </cell>
          <cell r="AT4402" t="str">
            <v>СМР</v>
          </cell>
          <cell r="AW4402">
            <v>40542</v>
          </cell>
          <cell r="AZ4402" t="str">
            <v>12.2010</v>
          </cell>
          <cell r="BA4402" t="str">
            <v>12.2010</v>
          </cell>
          <cell r="BB4402" t="str">
            <v/>
          </cell>
          <cell r="BC4402" t="str">
            <v>4.2010</v>
          </cell>
        </row>
        <row r="4403">
          <cell r="AM4403">
            <v>213549.74</v>
          </cell>
          <cell r="AQ4403">
            <v>5</v>
          </cell>
          <cell r="AT4403" t="str">
            <v>СМР</v>
          </cell>
          <cell r="AW4403">
            <v>40542</v>
          </cell>
          <cell r="AZ4403" t="str">
            <v>12.2010</v>
          </cell>
          <cell r="BA4403" t="str">
            <v>12.2010</v>
          </cell>
          <cell r="BB4403" t="str">
            <v/>
          </cell>
          <cell r="BC4403" t="str">
            <v>4.2010</v>
          </cell>
        </row>
        <row r="4404">
          <cell r="AM4404" t="str">
            <v/>
          </cell>
          <cell r="AQ4404" t="str">
            <v/>
          </cell>
          <cell r="AT4404" t="str">
            <v/>
          </cell>
          <cell r="AW4404" t="str">
            <v/>
          </cell>
          <cell r="AZ4404" t="str">
            <v/>
          </cell>
          <cell r="BA4404" t="str">
            <v/>
          </cell>
          <cell r="BB4404" t="str">
            <v/>
          </cell>
          <cell r="BC4404" t="str">
            <v/>
          </cell>
        </row>
        <row r="4405">
          <cell r="AM4405" t="str">
            <v/>
          </cell>
          <cell r="AQ4405" t="str">
            <v/>
          </cell>
          <cell r="AT4405" t="str">
            <v/>
          </cell>
          <cell r="AW4405" t="str">
            <v/>
          </cell>
          <cell r="AZ4405" t="str">
            <v/>
          </cell>
          <cell r="BA4405" t="str">
            <v/>
          </cell>
          <cell r="BB4405" t="str">
            <v/>
          </cell>
          <cell r="BC4405" t="str">
            <v/>
          </cell>
        </row>
        <row r="4406">
          <cell r="AM4406" t="str">
            <v/>
          </cell>
          <cell r="AQ4406" t="str">
            <v/>
          </cell>
          <cell r="AT4406" t="str">
            <v/>
          </cell>
          <cell r="AW4406" t="str">
            <v/>
          </cell>
          <cell r="AZ4406" t="str">
            <v/>
          </cell>
          <cell r="BA4406" t="str">
            <v/>
          </cell>
          <cell r="BB4406" t="str">
            <v/>
          </cell>
          <cell r="BC4406" t="str">
            <v/>
          </cell>
        </row>
        <row r="4407">
          <cell r="AM4407" t="str">
            <v/>
          </cell>
          <cell r="AQ4407" t="str">
            <v/>
          </cell>
          <cell r="AT4407" t="str">
            <v/>
          </cell>
          <cell r="AW4407" t="str">
            <v/>
          </cell>
          <cell r="AZ4407" t="str">
            <v/>
          </cell>
          <cell r="BA4407" t="str">
            <v/>
          </cell>
          <cell r="BB4407" t="str">
            <v/>
          </cell>
          <cell r="BC4407" t="str">
            <v/>
          </cell>
        </row>
        <row r="4408">
          <cell r="AM4408">
            <v>1462500.25</v>
          </cell>
          <cell r="AQ4408" t="str">
            <v/>
          </cell>
          <cell r="AT4408" t="str">
            <v>УУП</v>
          </cell>
          <cell r="AW4408">
            <v>40390</v>
          </cell>
          <cell r="AZ4408" t="str">
            <v>7.2010</v>
          </cell>
          <cell r="BA4408" t="str">
            <v>7.2010</v>
          </cell>
          <cell r="BB4408" t="str">
            <v/>
          </cell>
          <cell r="BC4408" t="str">
            <v>3.2010</v>
          </cell>
        </row>
        <row r="4409">
          <cell r="AM4409" t="str">
            <v/>
          </cell>
          <cell r="AQ4409" t="str">
            <v/>
          </cell>
          <cell r="AT4409" t="str">
            <v/>
          </cell>
          <cell r="AW4409" t="str">
            <v/>
          </cell>
          <cell r="AZ4409" t="str">
            <v/>
          </cell>
          <cell r="BA4409" t="str">
            <v/>
          </cell>
          <cell r="BB4409" t="str">
            <v/>
          </cell>
          <cell r="BC4409" t="str">
            <v/>
          </cell>
        </row>
        <row r="4410">
          <cell r="AM4410" t="str">
            <v/>
          </cell>
          <cell r="AQ4410" t="str">
            <v/>
          </cell>
          <cell r="AT4410" t="str">
            <v/>
          </cell>
          <cell r="AW4410" t="str">
            <v/>
          </cell>
          <cell r="AZ4410" t="str">
            <v/>
          </cell>
          <cell r="BA4410" t="str">
            <v/>
          </cell>
          <cell r="BB4410" t="str">
            <v/>
          </cell>
          <cell r="BC4410" t="str">
            <v/>
          </cell>
        </row>
        <row r="4411">
          <cell r="AM4411" t="str">
            <v/>
          </cell>
          <cell r="AQ4411" t="str">
            <v/>
          </cell>
          <cell r="AT4411" t="str">
            <v/>
          </cell>
          <cell r="AW4411" t="str">
            <v/>
          </cell>
          <cell r="AZ4411" t="str">
            <v/>
          </cell>
          <cell r="BA4411" t="str">
            <v/>
          </cell>
          <cell r="BB4411" t="str">
            <v/>
          </cell>
          <cell r="BC4411" t="str">
            <v/>
          </cell>
        </row>
        <row r="4412">
          <cell r="AM4412" t="str">
            <v/>
          </cell>
          <cell r="AQ4412" t="str">
            <v/>
          </cell>
          <cell r="AT4412" t="str">
            <v/>
          </cell>
          <cell r="AW4412" t="str">
            <v/>
          </cell>
          <cell r="AZ4412" t="str">
            <v/>
          </cell>
          <cell r="BA4412" t="str">
            <v/>
          </cell>
          <cell r="BB4412" t="str">
            <v/>
          </cell>
          <cell r="BC4412" t="str">
            <v/>
          </cell>
        </row>
        <row r="4413">
          <cell r="AM4413" t="str">
            <v/>
          </cell>
          <cell r="AQ4413" t="str">
            <v/>
          </cell>
          <cell r="AT4413" t="str">
            <v/>
          </cell>
          <cell r="AW4413" t="str">
            <v/>
          </cell>
          <cell r="AZ4413" t="str">
            <v/>
          </cell>
          <cell r="BA4413" t="str">
            <v/>
          </cell>
          <cell r="BB4413" t="str">
            <v/>
          </cell>
          <cell r="BC4413" t="str">
            <v/>
          </cell>
        </row>
        <row r="4414">
          <cell r="AM4414" t="str">
            <v/>
          </cell>
          <cell r="AQ4414" t="str">
            <v/>
          </cell>
          <cell r="AT4414" t="str">
            <v/>
          </cell>
          <cell r="AW4414" t="str">
            <v/>
          </cell>
          <cell r="AZ4414" t="str">
            <v/>
          </cell>
          <cell r="BA4414" t="str">
            <v/>
          </cell>
          <cell r="BB4414" t="str">
            <v/>
          </cell>
          <cell r="BC4414" t="str">
            <v/>
          </cell>
        </row>
        <row r="4415">
          <cell r="AM4415" t="str">
            <v/>
          </cell>
          <cell r="AQ4415" t="str">
            <v/>
          </cell>
          <cell r="AT4415" t="str">
            <v/>
          </cell>
          <cell r="AW4415" t="str">
            <v/>
          </cell>
          <cell r="AZ4415" t="str">
            <v/>
          </cell>
          <cell r="BA4415" t="str">
            <v/>
          </cell>
          <cell r="BB4415" t="str">
            <v/>
          </cell>
          <cell r="BC4415" t="str">
            <v/>
          </cell>
        </row>
        <row r="4416">
          <cell r="AM4416" t="str">
            <v/>
          </cell>
          <cell r="AQ4416" t="str">
            <v/>
          </cell>
          <cell r="AT4416" t="str">
            <v/>
          </cell>
          <cell r="AW4416" t="str">
            <v/>
          </cell>
          <cell r="AZ4416" t="str">
            <v/>
          </cell>
          <cell r="BA4416" t="str">
            <v/>
          </cell>
          <cell r="BB4416" t="str">
            <v/>
          </cell>
          <cell r="BC4416" t="str">
            <v/>
          </cell>
        </row>
        <row r="4417">
          <cell r="AM4417" t="str">
            <v/>
          </cell>
          <cell r="AQ4417" t="str">
            <v/>
          </cell>
          <cell r="AT4417" t="str">
            <v/>
          </cell>
          <cell r="AW4417" t="str">
            <v/>
          </cell>
          <cell r="AZ4417" t="str">
            <v/>
          </cell>
          <cell r="BA4417" t="str">
            <v/>
          </cell>
          <cell r="BB4417" t="str">
            <v/>
          </cell>
          <cell r="BC4417" t="str">
            <v/>
          </cell>
        </row>
        <row r="4418">
          <cell r="AM4418" t="str">
            <v/>
          </cell>
          <cell r="AQ4418" t="str">
            <v/>
          </cell>
          <cell r="AT4418" t="str">
            <v/>
          </cell>
          <cell r="AW4418" t="str">
            <v/>
          </cell>
          <cell r="AZ4418" t="str">
            <v/>
          </cell>
          <cell r="BA4418" t="str">
            <v/>
          </cell>
          <cell r="BB4418" t="str">
            <v/>
          </cell>
          <cell r="BC4418" t="str">
            <v/>
          </cell>
        </row>
        <row r="4419">
          <cell r="AM4419" t="str">
            <v/>
          </cell>
          <cell r="AQ4419" t="str">
            <v/>
          </cell>
          <cell r="AT4419" t="str">
            <v/>
          </cell>
          <cell r="AW4419" t="str">
            <v/>
          </cell>
          <cell r="AZ4419" t="str">
            <v/>
          </cell>
          <cell r="BA4419" t="str">
            <v/>
          </cell>
          <cell r="BB4419" t="str">
            <v/>
          </cell>
          <cell r="BC4419" t="str">
            <v/>
          </cell>
        </row>
        <row r="4420">
          <cell r="AM4420" t="str">
            <v/>
          </cell>
          <cell r="AQ4420" t="str">
            <v/>
          </cell>
          <cell r="AT4420" t="str">
            <v/>
          </cell>
          <cell r="AW4420" t="str">
            <v/>
          </cell>
          <cell r="AZ4420" t="str">
            <v/>
          </cell>
          <cell r="BA4420" t="str">
            <v/>
          </cell>
          <cell r="BB4420" t="str">
            <v/>
          </cell>
          <cell r="BC4420" t="str">
            <v/>
          </cell>
        </row>
        <row r="4421">
          <cell r="AM4421" t="str">
            <v/>
          </cell>
          <cell r="AQ4421" t="str">
            <v/>
          </cell>
          <cell r="AT4421" t="str">
            <v/>
          </cell>
          <cell r="AW4421" t="str">
            <v/>
          </cell>
          <cell r="AZ4421" t="str">
            <v/>
          </cell>
          <cell r="BA4421" t="str">
            <v/>
          </cell>
          <cell r="BB4421" t="str">
            <v/>
          </cell>
          <cell r="BC4421" t="str">
            <v/>
          </cell>
        </row>
        <row r="4422">
          <cell r="AM4422" t="str">
            <v/>
          </cell>
          <cell r="AQ4422" t="str">
            <v/>
          </cell>
          <cell r="AT4422" t="str">
            <v/>
          </cell>
          <cell r="AW4422" t="str">
            <v/>
          </cell>
          <cell r="AZ4422" t="str">
            <v/>
          </cell>
          <cell r="BA4422" t="str">
            <v/>
          </cell>
          <cell r="BB4422" t="str">
            <v/>
          </cell>
          <cell r="BC4422" t="str">
            <v/>
          </cell>
        </row>
        <row r="4423">
          <cell r="AM4423" t="str">
            <v/>
          </cell>
          <cell r="AQ4423" t="str">
            <v/>
          </cell>
          <cell r="AT4423" t="str">
            <v/>
          </cell>
          <cell r="AW4423" t="str">
            <v/>
          </cell>
          <cell r="AZ4423" t="str">
            <v/>
          </cell>
          <cell r="BA4423" t="str">
            <v/>
          </cell>
          <cell r="BB4423" t="str">
            <v/>
          </cell>
          <cell r="BC4423" t="str">
            <v/>
          </cell>
        </row>
        <row r="4424">
          <cell r="AM4424" t="str">
            <v/>
          </cell>
          <cell r="AQ4424" t="str">
            <v/>
          </cell>
          <cell r="AT4424" t="str">
            <v/>
          </cell>
          <cell r="AW4424" t="str">
            <v/>
          </cell>
          <cell r="AZ4424" t="str">
            <v/>
          </cell>
          <cell r="BA4424" t="str">
            <v/>
          </cell>
          <cell r="BB4424" t="str">
            <v/>
          </cell>
          <cell r="BC4424" t="str">
            <v/>
          </cell>
        </row>
        <row r="4425">
          <cell r="AM4425" t="str">
            <v/>
          </cell>
          <cell r="AQ4425" t="str">
            <v/>
          </cell>
          <cell r="AT4425" t="str">
            <v/>
          </cell>
          <cell r="AW4425" t="str">
            <v/>
          </cell>
          <cell r="AZ4425" t="str">
            <v/>
          </cell>
          <cell r="BA4425" t="str">
            <v/>
          </cell>
          <cell r="BB4425" t="str">
            <v/>
          </cell>
          <cell r="BC4425" t="str">
            <v/>
          </cell>
        </row>
        <row r="4426">
          <cell r="AM4426">
            <v>5148388.83</v>
          </cell>
          <cell r="AQ4426">
            <v>7</v>
          </cell>
          <cell r="AT4426" t="str">
            <v>СМР</v>
          </cell>
          <cell r="AW4426">
            <v>40633</v>
          </cell>
          <cell r="AZ4426" t="str">
            <v>3.2011</v>
          </cell>
          <cell r="BA4426" t="str">
            <v>3.2011</v>
          </cell>
          <cell r="BB4426" t="str">
            <v>4.2011</v>
          </cell>
          <cell r="BC4426" t="str">
            <v>1.2011</v>
          </cell>
        </row>
        <row r="4427">
          <cell r="AM4427" t="str">
            <v/>
          </cell>
          <cell r="AQ4427" t="str">
            <v/>
          </cell>
          <cell r="AT4427" t="str">
            <v/>
          </cell>
          <cell r="AW4427" t="str">
            <v/>
          </cell>
          <cell r="AZ4427" t="str">
            <v/>
          </cell>
          <cell r="BA4427" t="str">
            <v/>
          </cell>
          <cell r="BB4427" t="str">
            <v/>
          </cell>
          <cell r="BC4427" t="str">
            <v/>
          </cell>
        </row>
        <row r="4428">
          <cell r="AM4428" t="str">
            <v/>
          </cell>
          <cell r="AQ4428" t="str">
            <v/>
          </cell>
          <cell r="AT4428" t="str">
            <v/>
          </cell>
          <cell r="AW4428" t="str">
            <v/>
          </cell>
          <cell r="AZ4428" t="str">
            <v/>
          </cell>
          <cell r="BA4428" t="str">
            <v/>
          </cell>
          <cell r="BB4428" t="str">
            <v/>
          </cell>
          <cell r="BC4428" t="str">
            <v/>
          </cell>
        </row>
        <row r="4429">
          <cell r="AM4429" t="str">
            <v/>
          </cell>
          <cell r="AQ4429" t="str">
            <v/>
          </cell>
          <cell r="AT4429" t="str">
            <v/>
          </cell>
          <cell r="AW4429" t="str">
            <v/>
          </cell>
          <cell r="AZ4429" t="str">
            <v/>
          </cell>
          <cell r="BA4429" t="str">
            <v/>
          </cell>
          <cell r="BB4429" t="str">
            <v/>
          </cell>
          <cell r="BC4429" t="str">
            <v/>
          </cell>
        </row>
        <row r="4430">
          <cell r="AM4430">
            <v>287604.28000000003</v>
          </cell>
          <cell r="AQ4430">
            <v>15</v>
          </cell>
          <cell r="AT4430" t="str">
            <v>СМР</v>
          </cell>
          <cell r="AW4430">
            <v>40442</v>
          </cell>
          <cell r="AZ4430" t="str">
            <v>8.2010</v>
          </cell>
          <cell r="BA4430" t="str">
            <v>9.2010</v>
          </cell>
          <cell r="BB4430" t="str">
            <v/>
          </cell>
          <cell r="BC4430" t="str">
            <v>3.2010</v>
          </cell>
        </row>
        <row r="4431">
          <cell r="AM4431">
            <v>1069781.75</v>
          </cell>
          <cell r="AQ4431">
            <v>15</v>
          </cell>
          <cell r="AT4431" t="str">
            <v>СМР</v>
          </cell>
          <cell r="AW4431">
            <v>40442</v>
          </cell>
          <cell r="AZ4431" t="str">
            <v>8.2010</v>
          </cell>
          <cell r="BA4431" t="str">
            <v>9.2010</v>
          </cell>
          <cell r="BB4431" t="str">
            <v/>
          </cell>
          <cell r="BC4431" t="str">
            <v>3.2010</v>
          </cell>
        </row>
        <row r="4432">
          <cell r="AM4432">
            <v>3210808.34</v>
          </cell>
          <cell r="AQ4432">
            <v>15</v>
          </cell>
          <cell r="AT4432" t="str">
            <v>СМР</v>
          </cell>
          <cell r="AW4432">
            <v>40442</v>
          </cell>
          <cell r="AZ4432" t="str">
            <v>8.2010</v>
          </cell>
          <cell r="BA4432" t="str">
            <v>9.2010</v>
          </cell>
          <cell r="BB4432" t="str">
            <v/>
          </cell>
          <cell r="BC4432" t="str">
            <v>3.2010</v>
          </cell>
        </row>
        <row r="4433">
          <cell r="AM4433">
            <v>635890.27</v>
          </cell>
          <cell r="AQ4433">
            <v>15</v>
          </cell>
          <cell r="AT4433" t="str">
            <v>СМР</v>
          </cell>
          <cell r="AW4433">
            <v>40442</v>
          </cell>
          <cell r="AZ4433" t="str">
            <v>8.2010</v>
          </cell>
          <cell r="BA4433" t="str">
            <v>9.2010</v>
          </cell>
          <cell r="BB4433" t="str">
            <v/>
          </cell>
          <cell r="BC4433" t="str">
            <v>3.2010</v>
          </cell>
        </row>
        <row r="4434">
          <cell r="AM4434">
            <v>28871.35</v>
          </cell>
          <cell r="AQ4434">
            <v>15</v>
          </cell>
          <cell r="AT4434" t="str">
            <v>СМР</v>
          </cell>
          <cell r="AW4434">
            <v>40442</v>
          </cell>
          <cell r="AZ4434" t="str">
            <v>8.2010</v>
          </cell>
          <cell r="BA4434" t="str">
            <v>9.2010</v>
          </cell>
          <cell r="BB4434" t="str">
            <v/>
          </cell>
          <cell r="BC4434" t="str">
            <v>3.2010</v>
          </cell>
        </row>
        <row r="4435">
          <cell r="AM4435" t="str">
            <v/>
          </cell>
          <cell r="AQ4435" t="str">
            <v/>
          </cell>
          <cell r="AT4435" t="str">
            <v/>
          </cell>
          <cell r="AW4435" t="str">
            <v/>
          </cell>
          <cell r="AZ4435" t="str">
            <v/>
          </cell>
          <cell r="BA4435" t="str">
            <v/>
          </cell>
          <cell r="BB4435" t="str">
            <v/>
          </cell>
          <cell r="BC4435" t="str">
            <v/>
          </cell>
        </row>
        <row r="4436">
          <cell r="AM4436">
            <v>3437337.24</v>
          </cell>
          <cell r="AQ4436">
            <v>5</v>
          </cell>
          <cell r="AT4436" t="str">
            <v>СМР</v>
          </cell>
          <cell r="AW4436">
            <v>40464</v>
          </cell>
          <cell r="AZ4436" t="str">
            <v>9.2010</v>
          </cell>
          <cell r="BA4436" t="str">
            <v>10.2010</v>
          </cell>
          <cell r="BB4436" t="str">
            <v/>
          </cell>
          <cell r="BC4436" t="str">
            <v>4.2010</v>
          </cell>
        </row>
        <row r="4437">
          <cell r="AM4437" t="str">
            <v/>
          </cell>
          <cell r="AQ4437" t="str">
            <v/>
          </cell>
          <cell r="AT4437" t="str">
            <v/>
          </cell>
          <cell r="AW4437" t="str">
            <v/>
          </cell>
          <cell r="AZ4437" t="str">
            <v/>
          </cell>
          <cell r="BA4437" t="str">
            <v/>
          </cell>
          <cell r="BB4437" t="str">
            <v/>
          </cell>
          <cell r="BC4437" t="str">
            <v/>
          </cell>
        </row>
        <row r="4438">
          <cell r="AM4438" t="str">
            <v/>
          </cell>
          <cell r="AQ4438" t="str">
            <v/>
          </cell>
          <cell r="AT4438" t="str">
            <v/>
          </cell>
          <cell r="AW4438" t="str">
            <v/>
          </cell>
          <cell r="AZ4438" t="str">
            <v/>
          </cell>
          <cell r="BA4438" t="str">
            <v/>
          </cell>
          <cell r="BB4438" t="str">
            <v/>
          </cell>
          <cell r="BC4438" t="str">
            <v/>
          </cell>
        </row>
        <row r="4439">
          <cell r="AM4439">
            <v>13970000</v>
          </cell>
          <cell r="AQ4439" t="str">
            <v/>
          </cell>
          <cell r="AT4439" t="str">
            <v>Технол. присоед.</v>
          </cell>
          <cell r="AW4439">
            <v>40442</v>
          </cell>
          <cell r="AZ4439" t="str">
            <v>8.2010</v>
          </cell>
          <cell r="BA4439" t="str">
            <v>9.2010</v>
          </cell>
          <cell r="BB4439" t="str">
            <v/>
          </cell>
          <cell r="BC4439" t="str">
            <v>3.2010</v>
          </cell>
        </row>
        <row r="4440">
          <cell r="AM4440" t="str">
            <v/>
          </cell>
          <cell r="AQ4440" t="str">
            <v/>
          </cell>
          <cell r="AT4440" t="str">
            <v/>
          </cell>
          <cell r="AW4440" t="str">
            <v/>
          </cell>
          <cell r="AZ4440" t="str">
            <v/>
          </cell>
          <cell r="BA4440" t="str">
            <v/>
          </cell>
          <cell r="BB4440" t="str">
            <v/>
          </cell>
          <cell r="BC4440" t="str">
            <v/>
          </cell>
        </row>
        <row r="4441">
          <cell r="AM4441" t="str">
            <v/>
          </cell>
          <cell r="AQ4441" t="str">
            <v/>
          </cell>
          <cell r="AT4441" t="str">
            <v/>
          </cell>
          <cell r="AW4441" t="str">
            <v/>
          </cell>
          <cell r="AZ4441" t="str">
            <v/>
          </cell>
          <cell r="BA4441" t="str">
            <v/>
          </cell>
          <cell r="BB4441" t="str">
            <v/>
          </cell>
          <cell r="BC4441" t="str">
            <v/>
          </cell>
        </row>
        <row r="4442">
          <cell r="AM4442" t="str">
            <v/>
          </cell>
          <cell r="AQ4442" t="str">
            <v/>
          </cell>
          <cell r="AT4442" t="str">
            <v/>
          </cell>
          <cell r="AW4442" t="str">
            <v/>
          </cell>
          <cell r="AZ4442" t="str">
            <v/>
          </cell>
          <cell r="BA4442" t="str">
            <v/>
          </cell>
          <cell r="BB4442" t="str">
            <v/>
          </cell>
          <cell r="BC4442" t="str">
            <v/>
          </cell>
        </row>
        <row r="4443">
          <cell r="AM4443" t="str">
            <v/>
          </cell>
          <cell r="AQ4443" t="str">
            <v/>
          </cell>
          <cell r="AT4443" t="str">
            <v/>
          </cell>
          <cell r="AW4443" t="str">
            <v/>
          </cell>
          <cell r="AZ4443" t="str">
            <v/>
          </cell>
          <cell r="BA4443" t="str">
            <v/>
          </cell>
          <cell r="BB4443" t="str">
            <v/>
          </cell>
          <cell r="BC4443" t="str">
            <v/>
          </cell>
        </row>
        <row r="4444">
          <cell r="AM4444" t="str">
            <v/>
          </cell>
          <cell r="AQ4444" t="str">
            <v/>
          </cell>
          <cell r="AT4444" t="str">
            <v/>
          </cell>
          <cell r="AW4444" t="str">
            <v/>
          </cell>
          <cell r="AZ4444" t="str">
            <v/>
          </cell>
          <cell r="BA4444" t="str">
            <v/>
          </cell>
          <cell r="BB4444" t="str">
            <v/>
          </cell>
          <cell r="BC4444" t="str">
            <v/>
          </cell>
        </row>
        <row r="4445">
          <cell r="AM4445" t="str">
            <v/>
          </cell>
          <cell r="AQ4445" t="str">
            <v/>
          </cell>
          <cell r="AT4445" t="str">
            <v/>
          </cell>
          <cell r="AW4445" t="str">
            <v/>
          </cell>
          <cell r="AZ4445" t="str">
            <v/>
          </cell>
          <cell r="BA4445" t="str">
            <v/>
          </cell>
          <cell r="BB4445" t="str">
            <v/>
          </cell>
          <cell r="BC4445" t="str">
            <v/>
          </cell>
        </row>
        <row r="4446">
          <cell r="AM4446" t="str">
            <v/>
          </cell>
          <cell r="AQ4446" t="str">
            <v/>
          </cell>
          <cell r="AT4446" t="str">
            <v/>
          </cell>
          <cell r="AW4446" t="str">
            <v/>
          </cell>
          <cell r="AZ4446" t="str">
            <v/>
          </cell>
          <cell r="BA4446" t="str">
            <v/>
          </cell>
          <cell r="BB4446" t="str">
            <v/>
          </cell>
          <cell r="BC4446" t="str">
            <v/>
          </cell>
        </row>
        <row r="4447">
          <cell r="AM4447" t="str">
            <v/>
          </cell>
          <cell r="AQ4447" t="str">
            <v/>
          </cell>
          <cell r="AT4447" t="str">
            <v/>
          </cell>
          <cell r="AW4447" t="str">
            <v/>
          </cell>
          <cell r="AZ4447" t="str">
            <v/>
          </cell>
          <cell r="BA4447" t="str">
            <v/>
          </cell>
          <cell r="BB4447" t="str">
            <v/>
          </cell>
          <cell r="BC4447" t="str">
            <v/>
          </cell>
        </row>
        <row r="4448">
          <cell r="AM4448" t="str">
            <v/>
          </cell>
          <cell r="AQ4448" t="str">
            <v/>
          </cell>
          <cell r="AT4448" t="str">
            <v/>
          </cell>
          <cell r="AW4448" t="str">
            <v/>
          </cell>
          <cell r="AZ4448" t="str">
            <v/>
          </cell>
          <cell r="BA4448" t="str">
            <v/>
          </cell>
          <cell r="BB4448" t="str">
            <v/>
          </cell>
          <cell r="BC4448" t="str">
            <v/>
          </cell>
        </row>
        <row r="4449">
          <cell r="AM4449" t="str">
            <v/>
          </cell>
          <cell r="AQ4449" t="str">
            <v/>
          </cell>
          <cell r="AT4449" t="str">
            <v/>
          </cell>
          <cell r="AW4449" t="str">
            <v/>
          </cell>
          <cell r="AZ4449" t="str">
            <v/>
          </cell>
          <cell r="BA4449" t="str">
            <v/>
          </cell>
          <cell r="BB4449" t="str">
            <v/>
          </cell>
          <cell r="BC4449" t="str">
            <v/>
          </cell>
        </row>
        <row r="4450">
          <cell r="AM4450" t="str">
            <v/>
          </cell>
          <cell r="AQ4450">
            <v>3</v>
          </cell>
          <cell r="AT4450" t="str">
            <v>СМР</v>
          </cell>
          <cell r="AW4450" t="str">
            <v/>
          </cell>
          <cell r="AZ4450" t="str">
            <v/>
          </cell>
          <cell r="BA4450" t="str">
            <v/>
          </cell>
          <cell r="BB4450" t="str">
            <v/>
          </cell>
          <cell r="BC4450" t="str">
            <v/>
          </cell>
        </row>
        <row r="4451">
          <cell r="AM4451" t="str">
            <v/>
          </cell>
          <cell r="AQ4451">
            <v>3</v>
          </cell>
          <cell r="AT4451" t="str">
            <v>СМР</v>
          </cell>
          <cell r="AW4451" t="str">
            <v/>
          </cell>
          <cell r="AZ4451" t="str">
            <v/>
          </cell>
          <cell r="BA4451" t="str">
            <v/>
          </cell>
          <cell r="BB4451" t="str">
            <v/>
          </cell>
          <cell r="BC4451" t="str">
            <v/>
          </cell>
        </row>
        <row r="4452">
          <cell r="AM4452" t="str">
            <v/>
          </cell>
          <cell r="AQ4452" t="str">
            <v/>
          </cell>
          <cell r="AT4452" t="str">
            <v/>
          </cell>
          <cell r="AW4452" t="str">
            <v/>
          </cell>
          <cell r="AZ4452" t="str">
            <v/>
          </cell>
          <cell r="BA4452" t="str">
            <v/>
          </cell>
          <cell r="BB4452" t="str">
            <v/>
          </cell>
          <cell r="BC4452" t="str">
            <v/>
          </cell>
        </row>
        <row r="4453">
          <cell r="AM4453">
            <v>486212.07</v>
          </cell>
          <cell r="AQ4453" t="str">
            <v/>
          </cell>
          <cell r="AT4453" t="str">
            <v>Экология</v>
          </cell>
          <cell r="AW4453">
            <v>40526</v>
          </cell>
          <cell r="AZ4453" t="str">
            <v>12.2010</v>
          </cell>
          <cell r="BA4453" t="str">
            <v>12.2010</v>
          </cell>
          <cell r="BB4453" t="str">
            <v/>
          </cell>
          <cell r="BC4453" t="str">
            <v>4.2010</v>
          </cell>
        </row>
        <row r="4454">
          <cell r="AM4454" t="str">
            <v/>
          </cell>
          <cell r="AQ4454" t="str">
            <v/>
          </cell>
          <cell r="AT4454" t="str">
            <v/>
          </cell>
          <cell r="AW4454" t="str">
            <v/>
          </cell>
          <cell r="AZ4454" t="str">
            <v/>
          </cell>
          <cell r="BA4454" t="str">
            <v/>
          </cell>
          <cell r="BB4454" t="str">
            <v/>
          </cell>
          <cell r="BC4454" t="str">
            <v/>
          </cell>
        </row>
        <row r="4455">
          <cell r="AM4455">
            <v>57070304</v>
          </cell>
          <cell r="AQ4455" t="str">
            <v/>
          </cell>
          <cell r="AT4455" t="str">
            <v>Страхование</v>
          </cell>
          <cell r="AW4455">
            <v>40540</v>
          </cell>
          <cell r="AZ4455" t="str">
            <v>12.2010</v>
          </cell>
          <cell r="BA4455" t="str">
            <v>12.2010</v>
          </cell>
          <cell r="BB4455" t="e">
            <v>#VALUE!</v>
          </cell>
          <cell r="BC4455" t="str">
            <v>4.2010</v>
          </cell>
        </row>
        <row r="4456">
          <cell r="AM4456" t="str">
            <v/>
          </cell>
          <cell r="AQ4456" t="str">
            <v/>
          </cell>
          <cell r="AT4456" t="str">
            <v/>
          </cell>
          <cell r="AW4456" t="str">
            <v/>
          </cell>
          <cell r="AZ4456" t="str">
            <v/>
          </cell>
          <cell r="BA4456" t="str">
            <v/>
          </cell>
          <cell r="BB4456" t="str">
            <v/>
          </cell>
          <cell r="BC4456" t="str">
            <v/>
          </cell>
        </row>
        <row r="4457">
          <cell r="AM4457">
            <v>7042086.9500000002</v>
          </cell>
          <cell r="AQ4457" t="str">
            <v/>
          </cell>
          <cell r="AT4457" t="str">
            <v>Охрана</v>
          </cell>
          <cell r="AW4457" t="str">
            <v/>
          </cell>
          <cell r="AZ4457" t="str">
            <v/>
          </cell>
          <cell r="BA4457" t="str">
            <v/>
          </cell>
          <cell r="BB4457" t="str">
            <v/>
          </cell>
          <cell r="BC4457" t="str">
            <v/>
          </cell>
        </row>
        <row r="4458">
          <cell r="AM4458">
            <v>1527282.58</v>
          </cell>
          <cell r="AQ4458" t="str">
            <v/>
          </cell>
          <cell r="AT4458" t="str">
            <v>Охрана</v>
          </cell>
          <cell r="AW4458">
            <v>40268</v>
          </cell>
          <cell r="AZ4458" t="str">
            <v>3.2010</v>
          </cell>
          <cell r="BA4458" t="str">
            <v>3.2010</v>
          </cell>
          <cell r="BB4458" t="str">
            <v/>
          </cell>
          <cell r="BC4458" t="str">
            <v>1.2010</v>
          </cell>
        </row>
        <row r="4459">
          <cell r="AM4459">
            <v>1040495.16</v>
          </cell>
          <cell r="AQ4459" t="str">
            <v/>
          </cell>
          <cell r="AT4459" t="str">
            <v>Охрана</v>
          </cell>
          <cell r="AW4459">
            <v>40322</v>
          </cell>
          <cell r="AZ4459" t="str">
            <v>5.2010</v>
          </cell>
          <cell r="BA4459" t="str">
            <v>5.2010</v>
          </cell>
          <cell r="BB4459" t="str">
            <v/>
          </cell>
          <cell r="BC4459" t="str">
            <v>2.2010</v>
          </cell>
        </row>
        <row r="4460">
          <cell r="AM4460">
            <v>635443.37</v>
          </cell>
          <cell r="AQ4460" t="str">
            <v/>
          </cell>
          <cell r="AT4460" t="str">
            <v>Охрана</v>
          </cell>
          <cell r="AW4460">
            <v>40343</v>
          </cell>
          <cell r="AZ4460" t="str">
            <v>6.2010</v>
          </cell>
          <cell r="BA4460" t="str">
            <v>6.2010</v>
          </cell>
          <cell r="BB4460" t="str">
            <v/>
          </cell>
          <cell r="BC4460" t="str">
            <v>2.2010</v>
          </cell>
        </row>
        <row r="4461">
          <cell r="AM4461">
            <v>654209.01</v>
          </cell>
          <cell r="AQ4461" t="str">
            <v/>
          </cell>
          <cell r="AT4461" t="str">
            <v>Охрана</v>
          </cell>
          <cell r="AW4461">
            <v>40413</v>
          </cell>
          <cell r="AZ4461" t="str">
            <v>8.2010</v>
          </cell>
          <cell r="BA4461" t="str">
            <v>8.2010</v>
          </cell>
          <cell r="BB4461" t="str">
            <v/>
          </cell>
          <cell r="BC4461" t="str">
            <v>3.2010</v>
          </cell>
        </row>
        <row r="4462">
          <cell r="AM4462">
            <v>640485.31999999995</v>
          </cell>
          <cell r="AQ4462" t="str">
            <v/>
          </cell>
          <cell r="AT4462" t="str">
            <v>Охрана</v>
          </cell>
          <cell r="AW4462">
            <v>40415</v>
          </cell>
          <cell r="AZ4462" t="str">
            <v>8.2010</v>
          </cell>
          <cell r="BA4462" t="str">
            <v>8.2010</v>
          </cell>
          <cell r="BB4462" t="str">
            <v/>
          </cell>
          <cell r="BC4462" t="str">
            <v>3.2010</v>
          </cell>
        </row>
        <row r="4463">
          <cell r="AM4463">
            <v>640485.31999999995</v>
          </cell>
          <cell r="AQ4463" t="str">
            <v/>
          </cell>
          <cell r="AT4463" t="str">
            <v>Охрана</v>
          </cell>
          <cell r="AW4463">
            <v>40429</v>
          </cell>
          <cell r="AZ4463" t="str">
            <v>9.2010</v>
          </cell>
          <cell r="BA4463" t="str">
            <v>9.2010</v>
          </cell>
          <cell r="BB4463" t="str">
            <v/>
          </cell>
          <cell r="BC4463" t="str">
            <v>3.2010</v>
          </cell>
        </row>
        <row r="4464">
          <cell r="AM4464">
            <v>640485.31999999995</v>
          </cell>
          <cell r="AQ4464" t="str">
            <v/>
          </cell>
          <cell r="AT4464" t="str">
            <v>Охрана</v>
          </cell>
          <cell r="AW4464">
            <v>40451</v>
          </cell>
          <cell r="AZ4464" t="str">
            <v>9.2010</v>
          </cell>
          <cell r="BA4464" t="str">
            <v>9.2010</v>
          </cell>
          <cell r="BB4464" t="str">
            <v/>
          </cell>
          <cell r="BC4464" t="str">
            <v>3.2010</v>
          </cell>
        </row>
        <row r="4465">
          <cell r="AM4465">
            <v>640485.31999999995</v>
          </cell>
          <cell r="AQ4465" t="str">
            <v/>
          </cell>
          <cell r="AT4465" t="str">
            <v>Охрана</v>
          </cell>
          <cell r="AW4465">
            <v>40480</v>
          </cell>
          <cell r="AZ4465" t="str">
            <v>10.2010</v>
          </cell>
          <cell r="BA4465" t="str">
            <v>10.2010</v>
          </cell>
          <cell r="BB4465" t="str">
            <v/>
          </cell>
          <cell r="BC4465" t="str">
            <v>4.2010</v>
          </cell>
        </row>
        <row r="4466">
          <cell r="AM4466">
            <v>195061.99</v>
          </cell>
          <cell r="AQ4466" t="str">
            <v/>
          </cell>
          <cell r="AT4466" t="str">
            <v>Охрана</v>
          </cell>
          <cell r="AW4466" t="str">
            <v>не направлено</v>
          </cell>
          <cell r="AZ4466" t="e">
            <v>#VALUE!</v>
          </cell>
          <cell r="BA4466" t="e">
            <v>#VALUE!</v>
          </cell>
          <cell r="BB4466" t="str">
            <v/>
          </cell>
          <cell r="BC4466" t="e">
            <v>#VALUE!</v>
          </cell>
        </row>
        <row r="4467">
          <cell r="AM4467">
            <v>427653.56</v>
          </cell>
          <cell r="AQ4467" t="str">
            <v/>
          </cell>
          <cell r="AT4467" t="str">
            <v>Охрана</v>
          </cell>
          <cell r="AW4467" t="str">
            <v>не направлено</v>
          </cell>
          <cell r="AZ4467" t="e">
            <v>#VALUE!</v>
          </cell>
          <cell r="BA4467" t="e">
            <v>#VALUE!</v>
          </cell>
          <cell r="BB4467" t="str">
            <v/>
          </cell>
          <cell r="BC4467" t="e">
            <v>#VALUE!</v>
          </cell>
        </row>
        <row r="4468">
          <cell r="AM4468" t="str">
            <v/>
          </cell>
          <cell r="AQ4468" t="str">
            <v/>
          </cell>
          <cell r="AT4468" t="str">
            <v/>
          </cell>
          <cell r="AW4468" t="str">
            <v/>
          </cell>
          <cell r="AZ4468" t="str">
            <v/>
          </cell>
          <cell r="BA4468" t="str">
            <v/>
          </cell>
          <cell r="BB4468" t="str">
            <v/>
          </cell>
          <cell r="BC4468" t="str">
            <v/>
          </cell>
        </row>
        <row r="4469">
          <cell r="AM4469" t="str">
            <v/>
          </cell>
          <cell r="AQ4469" t="str">
            <v/>
          </cell>
          <cell r="AT4469" t="str">
            <v/>
          </cell>
          <cell r="AW4469" t="str">
            <v/>
          </cell>
          <cell r="AZ4469" t="str">
            <v/>
          </cell>
          <cell r="BA4469" t="str">
            <v/>
          </cell>
          <cell r="BB4469" t="str">
            <v/>
          </cell>
          <cell r="BC4469" t="str">
            <v/>
          </cell>
        </row>
        <row r="4470">
          <cell r="AM4470" t="str">
            <v/>
          </cell>
          <cell r="AQ4470" t="str">
            <v/>
          </cell>
          <cell r="AT4470" t="str">
            <v/>
          </cell>
          <cell r="AW4470" t="str">
            <v/>
          </cell>
          <cell r="AZ4470" t="str">
            <v/>
          </cell>
          <cell r="BA4470" t="str">
            <v/>
          </cell>
          <cell r="BB4470" t="str">
            <v/>
          </cell>
          <cell r="BC4470" t="str">
            <v/>
          </cell>
        </row>
        <row r="4471">
          <cell r="AM4471" t="str">
            <v/>
          </cell>
          <cell r="AQ4471" t="str">
            <v/>
          </cell>
          <cell r="AT4471" t="str">
            <v/>
          </cell>
          <cell r="AW4471" t="str">
            <v/>
          </cell>
          <cell r="AZ4471" t="str">
            <v/>
          </cell>
          <cell r="BA4471" t="str">
            <v/>
          </cell>
          <cell r="BB4471" t="str">
            <v/>
          </cell>
          <cell r="BC4471" t="str">
            <v/>
          </cell>
        </row>
        <row r="4472">
          <cell r="AM4472">
            <v>1282409.52</v>
          </cell>
          <cell r="AQ4472">
            <v>8</v>
          </cell>
          <cell r="AT4472" t="str">
            <v>ПНР</v>
          </cell>
          <cell r="AW4472" t="str">
            <v>08.11.2010 не принято ИТСО</v>
          </cell>
          <cell r="AZ4472" t="e">
            <v>#VALUE!</v>
          </cell>
          <cell r="BA4472" t="e">
            <v>#VALUE!</v>
          </cell>
          <cell r="BB4472" t="str">
            <v/>
          </cell>
          <cell r="BC4472" t="e">
            <v>#VALUE!</v>
          </cell>
        </row>
        <row r="4473">
          <cell r="AM4473" t="str">
            <v/>
          </cell>
          <cell r="AQ4473" t="str">
            <v/>
          </cell>
          <cell r="AT4473" t="str">
            <v/>
          </cell>
          <cell r="AW4473" t="str">
            <v/>
          </cell>
          <cell r="AZ4473" t="str">
            <v/>
          </cell>
          <cell r="BA4473" t="str">
            <v/>
          </cell>
          <cell r="BB4473" t="str">
            <v/>
          </cell>
          <cell r="BC4473" t="str">
            <v/>
          </cell>
        </row>
        <row r="4474">
          <cell r="AM4474" t="str">
            <v/>
          </cell>
          <cell r="AQ4474" t="str">
            <v/>
          </cell>
          <cell r="AT4474" t="str">
            <v/>
          </cell>
          <cell r="AW4474" t="str">
            <v/>
          </cell>
          <cell r="AZ4474" t="str">
            <v/>
          </cell>
          <cell r="BA4474" t="str">
            <v/>
          </cell>
          <cell r="BB4474" t="str">
            <v/>
          </cell>
          <cell r="BC4474" t="str">
            <v/>
          </cell>
        </row>
        <row r="4475">
          <cell r="AM4475" t="str">
            <v/>
          </cell>
          <cell r="AQ4475" t="str">
            <v/>
          </cell>
          <cell r="AT4475" t="str">
            <v/>
          </cell>
          <cell r="AW4475" t="str">
            <v/>
          </cell>
          <cell r="AZ4475" t="str">
            <v/>
          </cell>
          <cell r="BA4475" t="str">
            <v/>
          </cell>
          <cell r="BB4475" t="str">
            <v/>
          </cell>
          <cell r="BC4475" t="str">
            <v/>
          </cell>
        </row>
        <row r="4476">
          <cell r="AM4476" t="str">
            <v/>
          </cell>
          <cell r="AQ4476" t="str">
            <v/>
          </cell>
          <cell r="AT4476" t="str">
            <v/>
          </cell>
          <cell r="AW4476" t="str">
            <v/>
          </cell>
          <cell r="AZ4476" t="str">
            <v/>
          </cell>
          <cell r="BA4476" t="str">
            <v/>
          </cell>
          <cell r="BB4476" t="str">
            <v/>
          </cell>
          <cell r="BC4476" t="str">
            <v/>
          </cell>
        </row>
        <row r="4477">
          <cell r="AQ4477" t="str">
            <v/>
          </cell>
          <cell r="AZ4477" t="str">
            <v/>
          </cell>
          <cell r="BA4477" t="str">
            <v/>
          </cell>
          <cell r="BB4477" t="str">
            <v/>
          </cell>
          <cell r="BC4477" t="str">
            <v/>
          </cell>
        </row>
        <row r="4478">
          <cell r="AQ4478" t="str">
            <v/>
          </cell>
          <cell r="AZ4478" t="str">
            <v/>
          </cell>
          <cell r="BA4478" t="str">
            <v/>
          </cell>
          <cell r="BB4478" t="str">
            <v/>
          </cell>
          <cell r="BC4478" t="str">
            <v/>
          </cell>
        </row>
        <row r="4479">
          <cell r="AM4479" t="str">
            <v/>
          </cell>
          <cell r="AQ4479" t="str">
            <v/>
          </cell>
          <cell r="AT4479" t="str">
            <v/>
          </cell>
          <cell r="AW4479" t="str">
            <v/>
          </cell>
          <cell r="AZ4479" t="str">
            <v/>
          </cell>
          <cell r="BA4479" t="str">
            <v/>
          </cell>
          <cell r="BB4479" t="str">
            <v/>
          </cell>
          <cell r="BC4479" t="str">
            <v/>
          </cell>
        </row>
        <row r="4480">
          <cell r="AM4480" t="str">
            <v/>
          </cell>
          <cell r="AQ4480" t="str">
            <v/>
          </cell>
          <cell r="AT4480" t="str">
            <v/>
          </cell>
          <cell r="AW4480" t="str">
            <v/>
          </cell>
          <cell r="AZ4480" t="str">
            <v/>
          </cell>
          <cell r="BA4480" t="str">
            <v/>
          </cell>
          <cell r="BB4480" t="str">
            <v/>
          </cell>
          <cell r="BC4480" t="str">
            <v/>
          </cell>
        </row>
        <row r="4481">
          <cell r="AM4481" t="str">
            <v/>
          </cell>
          <cell r="AQ4481" t="str">
            <v/>
          </cell>
          <cell r="AT4481" t="str">
            <v/>
          </cell>
          <cell r="AW4481" t="str">
            <v/>
          </cell>
          <cell r="AZ4481" t="str">
            <v/>
          </cell>
          <cell r="BA4481" t="str">
            <v/>
          </cell>
          <cell r="BB4481" t="str">
            <v/>
          </cell>
          <cell r="BC4481" t="str">
            <v/>
          </cell>
        </row>
        <row r="4482">
          <cell r="AM4482" t="str">
            <v/>
          </cell>
          <cell r="AQ4482" t="str">
            <v/>
          </cell>
          <cell r="AT4482" t="str">
            <v/>
          </cell>
          <cell r="AW4482" t="str">
            <v/>
          </cell>
          <cell r="AZ4482" t="str">
            <v/>
          </cell>
          <cell r="BA4482" t="str">
            <v/>
          </cell>
          <cell r="BB4482" t="str">
            <v/>
          </cell>
          <cell r="BC4482" t="str">
            <v/>
          </cell>
        </row>
        <row r="4483">
          <cell r="AM4483" t="str">
            <v/>
          </cell>
          <cell r="AQ4483" t="str">
            <v/>
          </cell>
          <cell r="AT4483" t="str">
            <v/>
          </cell>
          <cell r="AW4483" t="str">
            <v/>
          </cell>
          <cell r="AZ4483" t="str">
            <v/>
          </cell>
          <cell r="BA4483" t="str">
            <v/>
          </cell>
          <cell r="BB4483" t="str">
            <v/>
          </cell>
          <cell r="BC4483" t="str">
            <v/>
          </cell>
        </row>
        <row r="4484">
          <cell r="AM4484" t="str">
            <v/>
          </cell>
          <cell r="AQ4484" t="str">
            <v/>
          </cell>
          <cell r="AT4484" t="str">
            <v/>
          </cell>
          <cell r="AW4484" t="str">
            <v/>
          </cell>
          <cell r="AZ4484" t="str">
            <v/>
          </cell>
          <cell r="BA4484" t="str">
            <v/>
          </cell>
          <cell r="BB4484" t="str">
            <v/>
          </cell>
          <cell r="BC4484" t="str">
            <v/>
          </cell>
        </row>
        <row r="4485">
          <cell r="AM4485">
            <v>1640533.63</v>
          </cell>
          <cell r="AQ4485" t="str">
            <v/>
          </cell>
          <cell r="AT4485" t="str">
            <v>Командировочные</v>
          </cell>
          <cell r="AW4485" t="str">
            <v/>
          </cell>
          <cell r="AZ4485" t="str">
            <v/>
          </cell>
          <cell r="BA4485" t="str">
            <v/>
          </cell>
          <cell r="BB4485" t="str">
            <v/>
          </cell>
          <cell r="BC4485" t="str">
            <v/>
          </cell>
        </row>
        <row r="4486">
          <cell r="AM4486" t="str">
            <v/>
          </cell>
          <cell r="AQ4486" t="str">
            <v/>
          </cell>
          <cell r="AT4486" t="str">
            <v/>
          </cell>
          <cell r="AW4486" t="str">
            <v/>
          </cell>
          <cell r="AZ4486" t="str">
            <v/>
          </cell>
          <cell r="BA4486" t="str">
            <v/>
          </cell>
          <cell r="BB4486" t="str">
            <v/>
          </cell>
          <cell r="BC4486" t="str">
            <v/>
          </cell>
        </row>
        <row r="4487">
          <cell r="AM4487" t="str">
            <v/>
          </cell>
          <cell r="AQ4487" t="str">
            <v/>
          </cell>
          <cell r="AT4487" t="str">
            <v/>
          </cell>
          <cell r="AW4487" t="str">
            <v/>
          </cell>
          <cell r="AZ4487" t="str">
            <v/>
          </cell>
          <cell r="BA4487" t="str">
            <v/>
          </cell>
          <cell r="BB4487" t="str">
            <v/>
          </cell>
          <cell r="BC4487" t="str">
            <v/>
          </cell>
        </row>
        <row r="4488">
          <cell r="AM4488" t="str">
            <v/>
          </cell>
          <cell r="AQ4488" t="str">
            <v/>
          </cell>
          <cell r="AT4488" t="str">
            <v/>
          </cell>
          <cell r="AW4488" t="str">
            <v/>
          </cell>
          <cell r="AZ4488" t="str">
            <v/>
          </cell>
          <cell r="BA4488" t="str">
            <v/>
          </cell>
          <cell r="BB4488" t="str">
            <v/>
          </cell>
          <cell r="BC4488" t="str">
            <v/>
          </cell>
        </row>
        <row r="4489">
          <cell r="AM4489">
            <v>26495977.329999998</v>
          </cell>
          <cell r="AQ4489">
            <v>10</v>
          </cell>
          <cell r="AT4489" t="str">
            <v>Фин. услуги</v>
          </cell>
          <cell r="AW4489">
            <v>40540</v>
          </cell>
          <cell r="AZ4489" t="str">
            <v>12.2010</v>
          </cell>
          <cell r="BA4489" t="str">
            <v>12.2010</v>
          </cell>
          <cell r="BB4489" t="str">
            <v/>
          </cell>
          <cell r="BC4489" t="str">
            <v>4.2010</v>
          </cell>
        </row>
        <row r="4490">
          <cell r="AM4490" t="str">
            <v/>
          </cell>
          <cell r="AQ4490" t="str">
            <v/>
          </cell>
          <cell r="AT4490" t="str">
            <v/>
          </cell>
          <cell r="AW4490" t="str">
            <v/>
          </cell>
          <cell r="AZ4490" t="str">
            <v/>
          </cell>
          <cell r="BA4490" t="str">
            <v/>
          </cell>
          <cell r="BB4490" t="str">
            <v/>
          </cell>
          <cell r="BC4490" t="str">
            <v/>
          </cell>
        </row>
        <row r="4491">
          <cell r="AM4491" t="str">
            <v/>
          </cell>
          <cell r="AQ4491" t="str">
            <v/>
          </cell>
          <cell r="AT4491" t="str">
            <v/>
          </cell>
          <cell r="AW4491" t="str">
            <v/>
          </cell>
          <cell r="AZ4491" t="str">
            <v/>
          </cell>
          <cell r="BA4491" t="str">
            <v/>
          </cell>
          <cell r="BB4491" t="str">
            <v/>
          </cell>
          <cell r="BC4491" t="str">
            <v/>
          </cell>
        </row>
        <row r="4492">
          <cell r="AM4492" t="str">
            <v/>
          </cell>
          <cell r="AQ4492" t="str">
            <v/>
          </cell>
          <cell r="AT4492" t="str">
            <v/>
          </cell>
          <cell r="AW4492" t="str">
            <v/>
          </cell>
          <cell r="AZ4492" t="str">
            <v/>
          </cell>
          <cell r="BA4492" t="str">
            <v/>
          </cell>
          <cell r="BB4492" t="str">
            <v/>
          </cell>
          <cell r="BC4492" t="str">
            <v/>
          </cell>
        </row>
        <row r="4493">
          <cell r="AM4493" t="str">
            <v/>
          </cell>
          <cell r="AQ4493" t="str">
            <v/>
          </cell>
          <cell r="AT4493" t="str">
            <v/>
          </cell>
          <cell r="AW4493" t="str">
            <v/>
          </cell>
          <cell r="AZ4493" t="str">
            <v/>
          </cell>
          <cell r="BA4493" t="str">
            <v/>
          </cell>
          <cell r="BB4493" t="str">
            <v/>
          </cell>
          <cell r="BC4493" t="str">
            <v/>
          </cell>
        </row>
        <row r="4494">
          <cell r="AM4494" t="str">
            <v/>
          </cell>
          <cell r="AQ4494" t="str">
            <v/>
          </cell>
          <cell r="AT4494" t="str">
            <v/>
          </cell>
          <cell r="AW4494" t="str">
            <v/>
          </cell>
          <cell r="AZ4494" t="str">
            <v/>
          </cell>
          <cell r="BA4494" t="str">
            <v/>
          </cell>
          <cell r="BB4494" t="str">
            <v/>
          </cell>
          <cell r="BC4494" t="str">
            <v/>
          </cell>
        </row>
        <row r="4495">
          <cell r="AM4495" t="str">
            <v/>
          </cell>
          <cell r="AQ4495" t="str">
            <v/>
          </cell>
          <cell r="AT4495" t="str">
            <v/>
          </cell>
          <cell r="AW4495" t="str">
            <v/>
          </cell>
          <cell r="AZ4495" t="str">
            <v/>
          </cell>
          <cell r="BA4495" t="str">
            <v/>
          </cell>
          <cell r="BB4495" t="str">
            <v/>
          </cell>
          <cell r="BC4495" t="str">
            <v/>
          </cell>
        </row>
        <row r="4496">
          <cell r="AM4496" t="str">
            <v/>
          </cell>
          <cell r="AQ4496" t="str">
            <v/>
          </cell>
          <cell r="AT4496" t="str">
            <v/>
          </cell>
          <cell r="AW4496" t="str">
            <v/>
          </cell>
          <cell r="AZ4496" t="str">
            <v/>
          </cell>
          <cell r="BA4496" t="str">
            <v/>
          </cell>
          <cell r="BB4496" t="str">
            <v/>
          </cell>
          <cell r="BC4496" t="str">
            <v/>
          </cell>
        </row>
        <row r="4497">
          <cell r="AM4497" t="str">
            <v/>
          </cell>
          <cell r="AQ4497" t="str">
            <v/>
          </cell>
          <cell r="AT4497" t="str">
            <v/>
          </cell>
          <cell r="AW4497" t="str">
            <v/>
          </cell>
          <cell r="AZ4497" t="str">
            <v/>
          </cell>
          <cell r="BA4497" t="str">
            <v/>
          </cell>
          <cell r="BB4497" t="str">
            <v/>
          </cell>
          <cell r="BC4497" t="str">
            <v/>
          </cell>
        </row>
        <row r="4498">
          <cell r="AM4498">
            <v>2090844.44</v>
          </cell>
          <cell r="AQ4498">
            <v>10</v>
          </cell>
          <cell r="AT4498" t="str">
            <v>Перебазировка</v>
          </cell>
          <cell r="AW4498">
            <v>40421</v>
          </cell>
          <cell r="AZ4498" t="str">
            <v>7.2010</v>
          </cell>
          <cell r="BA4498" t="str">
            <v>8.2010</v>
          </cell>
          <cell r="BB4498" t="str">
            <v/>
          </cell>
          <cell r="BC4498" t="str">
            <v>3.2010</v>
          </cell>
        </row>
        <row r="4499">
          <cell r="AM4499">
            <v>263850.40999999997</v>
          </cell>
          <cell r="AQ4499" t="str">
            <v/>
          </cell>
          <cell r="AT4499" t="str">
            <v>УУП</v>
          </cell>
          <cell r="AW4499">
            <v>40390</v>
          </cell>
          <cell r="AZ4499" t="str">
            <v>7.2010</v>
          </cell>
          <cell r="BA4499" t="str">
            <v>7.2010</v>
          </cell>
          <cell r="BB4499" t="str">
            <v/>
          </cell>
          <cell r="BC4499" t="str">
            <v>3.2010</v>
          </cell>
        </row>
        <row r="4500">
          <cell r="AM4500">
            <v>2497587.81</v>
          </cell>
          <cell r="AQ4500">
            <v>10</v>
          </cell>
          <cell r="AT4500" t="str">
            <v>Перебазировка</v>
          </cell>
          <cell r="AW4500">
            <v>40535</v>
          </cell>
          <cell r="AZ4500" t="str">
            <v>12.2010</v>
          </cell>
          <cell r="BA4500" t="str">
            <v>12.2010</v>
          </cell>
          <cell r="BB4500" t="str">
            <v/>
          </cell>
          <cell r="BC4500" t="str">
            <v>4.2010</v>
          </cell>
        </row>
        <row r="4501">
          <cell r="AM4501">
            <v>860008.79</v>
          </cell>
          <cell r="AQ4501">
            <v>10</v>
          </cell>
          <cell r="AT4501" t="str">
            <v>Перебазировка</v>
          </cell>
          <cell r="AW4501">
            <v>40540</v>
          </cell>
          <cell r="AZ4501" t="str">
            <v>12.2010</v>
          </cell>
          <cell r="BA4501" t="str">
            <v>12.2010</v>
          </cell>
          <cell r="BB4501" t="str">
            <v/>
          </cell>
          <cell r="BC4501" t="str">
            <v>4.2010</v>
          </cell>
        </row>
        <row r="4502">
          <cell r="AM4502">
            <v>622834.31999999995</v>
          </cell>
          <cell r="AQ4502">
            <v>10</v>
          </cell>
          <cell r="AT4502" t="str">
            <v>Перебазировка</v>
          </cell>
          <cell r="AW4502">
            <v>40647</v>
          </cell>
          <cell r="AZ4502" t="str">
            <v>3.2011</v>
          </cell>
          <cell r="BA4502" t="str">
            <v>4.2011</v>
          </cell>
          <cell r="BB4502" t="str">
            <v>5.2011</v>
          </cell>
          <cell r="BC4502" t="str">
            <v>2.2011</v>
          </cell>
        </row>
        <row r="4503">
          <cell r="AM4503" t="str">
            <v/>
          </cell>
          <cell r="AQ4503" t="str">
            <v/>
          </cell>
          <cell r="AT4503" t="str">
            <v/>
          </cell>
          <cell r="AW4503" t="str">
            <v/>
          </cell>
          <cell r="AZ4503" t="str">
            <v/>
          </cell>
          <cell r="BA4503" t="str">
            <v/>
          </cell>
          <cell r="BB4503" t="str">
            <v/>
          </cell>
          <cell r="BC4503" t="str">
            <v/>
          </cell>
        </row>
        <row r="4504">
          <cell r="AM4504">
            <v>6019449.8399999999</v>
          </cell>
          <cell r="AQ4504" t="str">
            <v/>
          </cell>
          <cell r="AT4504" t="str">
            <v>УУП</v>
          </cell>
          <cell r="AW4504">
            <v>40540</v>
          </cell>
          <cell r="AZ4504" t="str">
            <v>12.2010</v>
          </cell>
          <cell r="BA4504" t="str">
            <v>12.2010</v>
          </cell>
          <cell r="BB4504" t="str">
            <v/>
          </cell>
          <cell r="BC4504" t="str">
            <v>4.2010</v>
          </cell>
        </row>
        <row r="4505">
          <cell r="AM4505">
            <v>7667017.3200000003</v>
          </cell>
          <cell r="AQ4505" t="str">
            <v/>
          </cell>
          <cell r="AT4505" t="str">
            <v>УУП</v>
          </cell>
          <cell r="AW4505">
            <v>40541</v>
          </cell>
          <cell r="AZ4505" t="str">
            <v>12.2010</v>
          </cell>
          <cell r="BA4505" t="str">
            <v>12.2010</v>
          </cell>
          <cell r="BB4505" t="str">
            <v/>
          </cell>
          <cell r="BC4505" t="str">
            <v>4.2010</v>
          </cell>
        </row>
        <row r="4506">
          <cell r="AM4506">
            <v>4606583.33</v>
          </cell>
          <cell r="AQ4506" t="str">
            <v/>
          </cell>
          <cell r="AT4506" t="str">
            <v>УУП</v>
          </cell>
          <cell r="AW4506">
            <v>40540</v>
          </cell>
          <cell r="AZ4506" t="str">
            <v>12.2010</v>
          </cell>
          <cell r="BA4506" t="str">
            <v>12.2010</v>
          </cell>
          <cell r="BB4506" t="str">
            <v/>
          </cell>
          <cell r="BC4506" t="str">
            <v>4.2010</v>
          </cell>
        </row>
        <row r="4507">
          <cell r="AM4507">
            <v>974573.86</v>
          </cell>
          <cell r="AQ4507" t="str">
            <v/>
          </cell>
          <cell r="AT4507" t="str">
            <v>УУП</v>
          </cell>
          <cell r="AW4507">
            <v>40633</v>
          </cell>
          <cell r="AZ4507" t="str">
            <v>3.2011</v>
          </cell>
          <cell r="BA4507" t="str">
            <v>3.2011</v>
          </cell>
          <cell r="BB4507" t="str">
            <v>6.2011</v>
          </cell>
          <cell r="BC4507" t="str">
            <v>1.2011</v>
          </cell>
        </row>
        <row r="4508">
          <cell r="AM4508">
            <v>4534827.3099999996</v>
          </cell>
          <cell r="AQ4508" t="str">
            <v/>
          </cell>
          <cell r="AT4508" t="str">
            <v>УУП</v>
          </cell>
          <cell r="AW4508">
            <v>40540</v>
          </cell>
          <cell r="AZ4508" t="str">
            <v>12.2010</v>
          </cell>
          <cell r="BA4508" t="str">
            <v>12.2010</v>
          </cell>
          <cell r="BB4508" t="str">
            <v/>
          </cell>
          <cell r="BC4508" t="str">
            <v>4.2010</v>
          </cell>
        </row>
        <row r="4509">
          <cell r="AM4509">
            <v>25455482.379999999</v>
          </cell>
          <cell r="AQ4509" t="str">
            <v/>
          </cell>
          <cell r="AT4509" t="str">
            <v>УУП</v>
          </cell>
          <cell r="AW4509">
            <v>40540</v>
          </cell>
          <cell r="AZ4509" t="str">
            <v>12.2010</v>
          </cell>
          <cell r="BA4509" t="str">
            <v>12.2010</v>
          </cell>
          <cell r="BB4509" t="str">
            <v/>
          </cell>
          <cell r="BC4509" t="str">
            <v>4.2010</v>
          </cell>
        </row>
        <row r="4510">
          <cell r="AM4510">
            <v>35279540.899999999</v>
          </cell>
          <cell r="AQ4510" t="str">
            <v/>
          </cell>
          <cell r="AT4510" t="str">
            <v>УУП</v>
          </cell>
          <cell r="AW4510">
            <v>40576</v>
          </cell>
          <cell r="AZ4510" t="str">
            <v>1.2011</v>
          </cell>
          <cell r="BA4510" t="str">
            <v>2.2011</v>
          </cell>
          <cell r="BB4510" t="str">
            <v>2.2011</v>
          </cell>
          <cell r="BC4510" t="str">
            <v>1.2011</v>
          </cell>
        </row>
        <row r="4511">
          <cell r="AM4511">
            <v>3651799.1</v>
          </cell>
          <cell r="AQ4511" t="str">
            <v/>
          </cell>
          <cell r="AT4511" t="str">
            <v>УУП</v>
          </cell>
          <cell r="AW4511">
            <v>40633</v>
          </cell>
          <cell r="AZ4511" t="str">
            <v>3.2011</v>
          </cell>
          <cell r="BA4511" t="str">
            <v>3.2011</v>
          </cell>
          <cell r="BB4511" t="str">
            <v>6.2011</v>
          </cell>
          <cell r="BC4511" t="str">
            <v>1.2011</v>
          </cell>
        </row>
        <row r="4512">
          <cell r="AM4512">
            <v>62645772.729999997</v>
          </cell>
          <cell r="AQ4512" t="str">
            <v/>
          </cell>
          <cell r="AT4512" t="str">
            <v>УУП</v>
          </cell>
          <cell r="AW4512">
            <v>40633</v>
          </cell>
          <cell r="AZ4512" t="str">
            <v>3.2011</v>
          </cell>
          <cell r="BA4512" t="str">
            <v>3.2011</v>
          </cell>
          <cell r="BB4512" t="str">
            <v>6.2011</v>
          </cell>
          <cell r="BC4512" t="str">
            <v>1.2011</v>
          </cell>
        </row>
        <row r="4513">
          <cell r="AM4513">
            <v>56474649.030000001</v>
          </cell>
          <cell r="AQ4513" t="str">
            <v/>
          </cell>
          <cell r="AT4513" t="str">
            <v>УУП</v>
          </cell>
          <cell r="AW4513">
            <v>40655</v>
          </cell>
          <cell r="AZ4513" t="str">
            <v>4.2011</v>
          </cell>
          <cell r="BA4513" t="str">
            <v>4.2011</v>
          </cell>
          <cell r="BB4513" t="str">
            <v>1.1900</v>
          </cell>
          <cell r="BC4513" t="str">
            <v>2.2011</v>
          </cell>
        </row>
        <row r="4514">
          <cell r="AM4514">
            <v>22866022.050000001</v>
          </cell>
          <cell r="AQ4514" t="str">
            <v/>
          </cell>
          <cell r="AT4514" t="str">
            <v>УУП</v>
          </cell>
          <cell r="AW4514">
            <v>40695</v>
          </cell>
          <cell r="AZ4514" t="str">
            <v>5.2011</v>
          </cell>
          <cell r="BA4514" t="str">
            <v>6.2011</v>
          </cell>
          <cell r="BB4514" t="str">
            <v>1.1900</v>
          </cell>
          <cell r="BC4514" t="str">
            <v>2.2011</v>
          </cell>
        </row>
        <row r="4515">
          <cell r="AM4515" t="str">
            <v/>
          </cell>
          <cell r="AQ4515" t="str">
            <v/>
          </cell>
          <cell r="AT4515" t="str">
            <v/>
          </cell>
          <cell r="AW4515" t="str">
            <v/>
          </cell>
          <cell r="AZ4515" t="str">
            <v/>
          </cell>
          <cell r="BA4515" t="str">
            <v/>
          </cell>
          <cell r="BB4515" t="str">
            <v/>
          </cell>
          <cell r="BC4515" t="str">
            <v/>
          </cell>
        </row>
        <row r="4516">
          <cell r="AM4516" t="str">
            <v/>
          </cell>
          <cell r="AQ4516" t="str">
            <v/>
          </cell>
          <cell r="AT4516" t="str">
            <v/>
          </cell>
          <cell r="AW4516" t="str">
            <v/>
          </cell>
          <cell r="AZ4516" t="str">
            <v/>
          </cell>
          <cell r="BA4516" t="str">
            <v/>
          </cell>
          <cell r="BB4516" t="str">
            <v/>
          </cell>
          <cell r="BC4516" t="str">
            <v/>
          </cell>
        </row>
        <row r="4517">
          <cell r="AM4517" t="str">
            <v/>
          </cell>
          <cell r="AQ4517" t="str">
            <v/>
          </cell>
          <cell r="AT4517" t="str">
            <v/>
          </cell>
          <cell r="AW4517" t="str">
            <v/>
          </cell>
          <cell r="AZ4517" t="str">
            <v/>
          </cell>
          <cell r="BA4517" t="str">
            <v/>
          </cell>
          <cell r="BB4517" t="str">
            <v/>
          </cell>
          <cell r="BC4517" t="str">
            <v/>
          </cell>
        </row>
        <row r="4518">
          <cell r="AM4518" t="str">
            <v/>
          </cell>
          <cell r="AQ4518" t="str">
            <v/>
          </cell>
          <cell r="AT4518" t="str">
            <v/>
          </cell>
          <cell r="AW4518" t="str">
            <v/>
          </cell>
          <cell r="AZ4518" t="str">
            <v/>
          </cell>
          <cell r="BA4518" t="str">
            <v/>
          </cell>
          <cell r="BB4518" t="str">
            <v/>
          </cell>
          <cell r="BC4518" t="str">
            <v/>
          </cell>
        </row>
        <row r="4519">
          <cell r="AM4519" t="str">
            <v/>
          </cell>
          <cell r="AQ4519" t="str">
            <v/>
          </cell>
          <cell r="AT4519" t="str">
            <v/>
          </cell>
          <cell r="AW4519" t="str">
            <v/>
          </cell>
          <cell r="AZ4519" t="str">
            <v/>
          </cell>
          <cell r="BA4519" t="str">
            <v/>
          </cell>
          <cell r="BB4519" t="str">
            <v/>
          </cell>
          <cell r="BC4519" t="str">
            <v/>
          </cell>
        </row>
        <row r="4520">
          <cell r="AM4520" t="str">
            <v/>
          </cell>
          <cell r="AQ4520" t="str">
            <v/>
          </cell>
          <cell r="AT4520" t="str">
            <v/>
          </cell>
          <cell r="AW4520" t="str">
            <v/>
          </cell>
          <cell r="AZ4520" t="str">
            <v/>
          </cell>
          <cell r="BA4520" t="str">
            <v/>
          </cell>
          <cell r="BB4520" t="str">
            <v/>
          </cell>
          <cell r="BC4520" t="str">
            <v/>
          </cell>
        </row>
        <row r="4521">
          <cell r="AM4521" t="str">
            <v/>
          </cell>
          <cell r="AQ4521" t="str">
            <v/>
          </cell>
          <cell r="AT4521" t="str">
            <v/>
          </cell>
          <cell r="AW4521" t="str">
            <v/>
          </cell>
          <cell r="AZ4521" t="str">
            <v/>
          </cell>
          <cell r="BA4521" t="str">
            <v/>
          </cell>
          <cell r="BB4521" t="str">
            <v/>
          </cell>
          <cell r="BC4521" t="str">
            <v/>
          </cell>
        </row>
        <row r="4522">
          <cell r="AM4522" t="str">
            <v/>
          </cell>
          <cell r="AQ4522" t="str">
            <v/>
          </cell>
          <cell r="AT4522" t="str">
            <v/>
          </cell>
          <cell r="AW4522" t="str">
            <v/>
          </cell>
          <cell r="AZ4522" t="str">
            <v/>
          </cell>
          <cell r="BA4522" t="str">
            <v/>
          </cell>
          <cell r="BB4522" t="str">
            <v/>
          </cell>
          <cell r="BC4522" t="str">
            <v/>
          </cell>
        </row>
        <row r="4523">
          <cell r="AM4523" t="str">
            <v/>
          </cell>
          <cell r="AQ4523" t="str">
            <v/>
          </cell>
          <cell r="AT4523" t="str">
            <v/>
          </cell>
          <cell r="AW4523" t="str">
            <v/>
          </cell>
          <cell r="AZ4523" t="str">
            <v/>
          </cell>
          <cell r="BA4523" t="str">
            <v/>
          </cell>
          <cell r="BB4523" t="str">
            <v/>
          </cell>
          <cell r="BC4523" t="str">
            <v/>
          </cell>
        </row>
        <row r="4524">
          <cell r="AM4524" t="str">
            <v/>
          </cell>
          <cell r="AQ4524" t="str">
            <v/>
          </cell>
          <cell r="AT4524" t="str">
            <v/>
          </cell>
          <cell r="AW4524" t="str">
            <v/>
          </cell>
          <cell r="AZ4524" t="str">
            <v/>
          </cell>
          <cell r="BA4524" t="str">
            <v/>
          </cell>
          <cell r="BB4524" t="str">
            <v/>
          </cell>
          <cell r="BC4524" t="str">
            <v/>
          </cell>
        </row>
        <row r="4525">
          <cell r="AM4525" t="str">
            <v/>
          </cell>
          <cell r="AQ4525" t="str">
            <v/>
          </cell>
          <cell r="AT4525" t="str">
            <v/>
          </cell>
          <cell r="AW4525" t="str">
            <v/>
          </cell>
          <cell r="AZ4525" t="str">
            <v/>
          </cell>
          <cell r="BA4525" t="str">
            <v/>
          </cell>
          <cell r="BB4525" t="str">
            <v/>
          </cell>
          <cell r="BC4525" t="str">
            <v/>
          </cell>
        </row>
        <row r="4526">
          <cell r="AM4526" t="str">
            <v/>
          </cell>
          <cell r="AQ4526" t="str">
            <v/>
          </cell>
          <cell r="AT4526" t="str">
            <v/>
          </cell>
          <cell r="AW4526" t="str">
            <v/>
          </cell>
          <cell r="AZ4526" t="str">
            <v/>
          </cell>
          <cell r="BA4526" t="str">
            <v/>
          </cell>
          <cell r="BB4526" t="str">
            <v/>
          </cell>
          <cell r="BC4526" t="str">
            <v/>
          </cell>
        </row>
        <row r="4527">
          <cell r="AM4527" t="str">
            <v/>
          </cell>
          <cell r="AQ4527" t="str">
            <v/>
          </cell>
          <cell r="AT4527" t="str">
            <v/>
          </cell>
          <cell r="AW4527" t="str">
            <v/>
          </cell>
          <cell r="AZ4527" t="str">
            <v/>
          </cell>
          <cell r="BA4527" t="str">
            <v/>
          </cell>
          <cell r="BB4527" t="str">
            <v/>
          </cell>
          <cell r="BC4527" t="str">
            <v/>
          </cell>
        </row>
        <row r="4528">
          <cell r="AM4528" t="str">
            <v/>
          </cell>
          <cell r="AQ4528" t="str">
            <v/>
          </cell>
          <cell r="AT4528" t="str">
            <v/>
          </cell>
          <cell r="AW4528" t="str">
            <v/>
          </cell>
          <cell r="AZ4528" t="str">
            <v/>
          </cell>
          <cell r="BA4528" t="str">
            <v/>
          </cell>
          <cell r="BB4528" t="str">
            <v/>
          </cell>
          <cell r="BC4528" t="str">
            <v/>
          </cell>
        </row>
        <row r="4529">
          <cell r="AM4529" t="str">
            <v/>
          </cell>
          <cell r="AQ4529" t="str">
            <v/>
          </cell>
          <cell r="AT4529" t="str">
            <v/>
          </cell>
          <cell r="AW4529" t="str">
            <v/>
          </cell>
          <cell r="AZ4529" t="str">
            <v/>
          </cell>
          <cell r="BA4529" t="str">
            <v/>
          </cell>
          <cell r="BB4529" t="str">
            <v/>
          </cell>
          <cell r="BC4529" t="str">
            <v/>
          </cell>
        </row>
        <row r="4530">
          <cell r="AM4530" t="str">
            <v/>
          </cell>
          <cell r="AQ4530" t="str">
            <v/>
          </cell>
          <cell r="AT4530" t="str">
            <v/>
          </cell>
          <cell r="AW4530" t="str">
            <v/>
          </cell>
          <cell r="AZ4530" t="str">
            <v/>
          </cell>
          <cell r="BA4530" t="str">
            <v/>
          </cell>
          <cell r="BB4530" t="str">
            <v/>
          </cell>
          <cell r="BC4530" t="str">
            <v/>
          </cell>
        </row>
        <row r="4531">
          <cell r="AM4531" t="str">
            <v/>
          </cell>
          <cell r="AQ4531" t="str">
            <v/>
          </cell>
          <cell r="AT4531" t="str">
            <v/>
          </cell>
          <cell r="AW4531" t="str">
            <v/>
          </cell>
          <cell r="AZ4531" t="str">
            <v/>
          </cell>
          <cell r="BA4531" t="str">
            <v/>
          </cell>
          <cell r="BB4531" t="str">
            <v/>
          </cell>
          <cell r="BC4531" t="str">
            <v/>
          </cell>
        </row>
        <row r="4532">
          <cell r="AM4532" t="str">
            <v/>
          </cell>
          <cell r="AQ4532" t="str">
            <v/>
          </cell>
          <cell r="AT4532" t="str">
            <v/>
          </cell>
          <cell r="AW4532" t="str">
            <v/>
          </cell>
          <cell r="AZ4532" t="str">
            <v/>
          </cell>
          <cell r="BA4532" t="str">
            <v/>
          </cell>
          <cell r="BB4532" t="str">
            <v/>
          </cell>
          <cell r="BC4532" t="str">
            <v/>
          </cell>
        </row>
        <row r="4533">
          <cell r="AM4533" t="str">
            <v/>
          </cell>
          <cell r="AQ4533" t="str">
            <v/>
          </cell>
          <cell r="AT4533" t="str">
            <v/>
          </cell>
          <cell r="AW4533" t="str">
            <v/>
          </cell>
          <cell r="AZ4533" t="str">
            <v/>
          </cell>
          <cell r="BA4533" t="str">
            <v/>
          </cell>
          <cell r="BB4533" t="str">
            <v/>
          </cell>
          <cell r="BC4533" t="str">
            <v/>
          </cell>
        </row>
        <row r="4534">
          <cell r="AM4534">
            <v>17000000</v>
          </cell>
          <cell r="AQ4534" t="str">
            <v/>
          </cell>
          <cell r="AT4534" t="str">
            <v>ПИР</v>
          </cell>
          <cell r="AW4534">
            <v>40164</v>
          </cell>
          <cell r="AZ4534" t="str">
            <v>12.2009</v>
          </cell>
          <cell r="BA4534" t="str">
            <v>12.2009</v>
          </cell>
          <cell r="BB4534" t="str">
            <v/>
          </cell>
          <cell r="BC4534" t="str">
            <v>4.2009</v>
          </cell>
        </row>
        <row r="4535">
          <cell r="AM4535">
            <v>16000000</v>
          </cell>
          <cell r="AQ4535" t="str">
            <v/>
          </cell>
          <cell r="AT4535" t="str">
            <v>ПИР</v>
          </cell>
          <cell r="AW4535">
            <v>40164</v>
          </cell>
          <cell r="AZ4535" t="str">
            <v>12.2009</v>
          </cell>
          <cell r="BA4535" t="str">
            <v>12.2009</v>
          </cell>
          <cell r="BB4535" t="str">
            <v/>
          </cell>
          <cell r="BC4535" t="str">
            <v>4.2009</v>
          </cell>
        </row>
        <row r="4536">
          <cell r="AM4536">
            <v>4000000</v>
          </cell>
          <cell r="AQ4536" t="str">
            <v/>
          </cell>
          <cell r="AT4536" t="str">
            <v>ПИР</v>
          </cell>
          <cell r="AW4536">
            <v>40164</v>
          </cell>
          <cell r="AZ4536" t="str">
            <v>12.2009</v>
          </cell>
          <cell r="BA4536" t="str">
            <v>12.2009</v>
          </cell>
          <cell r="BB4536" t="str">
            <v/>
          </cell>
          <cell r="BC4536" t="str">
            <v>4.2009</v>
          </cell>
        </row>
        <row r="4537">
          <cell r="AM4537">
            <v>2100000</v>
          </cell>
          <cell r="AQ4537" t="str">
            <v/>
          </cell>
          <cell r="AT4537" t="str">
            <v>ПИР</v>
          </cell>
          <cell r="AW4537">
            <v>40164</v>
          </cell>
          <cell r="AZ4537" t="str">
            <v>12.2009</v>
          </cell>
          <cell r="BA4537" t="str">
            <v>12.2009</v>
          </cell>
          <cell r="BB4537" t="str">
            <v/>
          </cell>
          <cell r="BC4537" t="str">
            <v>4.2009</v>
          </cell>
        </row>
        <row r="4538">
          <cell r="AM4538">
            <v>2300000</v>
          </cell>
          <cell r="AQ4538" t="str">
            <v/>
          </cell>
          <cell r="AT4538" t="str">
            <v>ПИР</v>
          </cell>
          <cell r="AW4538">
            <v>40164</v>
          </cell>
          <cell r="AZ4538" t="str">
            <v>12.2009</v>
          </cell>
          <cell r="BA4538" t="str">
            <v>12.2009</v>
          </cell>
          <cell r="BB4538" t="str">
            <v/>
          </cell>
          <cell r="BC4538" t="str">
            <v>4.2009</v>
          </cell>
        </row>
        <row r="4539">
          <cell r="AM4539">
            <v>2000000</v>
          </cell>
          <cell r="AQ4539" t="str">
            <v/>
          </cell>
          <cell r="AT4539" t="str">
            <v>ПИР</v>
          </cell>
          <cell r="AW4539">
            <v>40164</v>
          </cell>
          <cell r="AZ4539" t="str">
            <v>12.2009</v>
          </cell>
          <cell r="BA4539" t="str">
            <v>12.2009</v>
          </cell>
          <cell r="BB4539" t="str">
            <v/>
          </cell>
          <cell r="BC4539" t="str">
            <v>4.2009</v>
          </cell>
        </row>
        <row r="4540">
          <cell r="AM4540">
            <v>1800000</v>
          </cell>
          <cell r="AQ4540" t="str">
            <v/>
          </cell>
          <cell r="AT4540" t="str">
            <v>ПИР</v>
          </cell>
          <cell r="AW4540">
            <v>40164</v>
          </cell>
          <cell r="AZ4540" t="str">
            <v>12.2009</v>
          </cell>
          <cell r="BA4540" t="str">
            <v>12.2009</v>
          </cell>
          <cell r="BB4540" t="str">
            <v/>
          </cell>
          <cell r="BC4540" t="str">
            <v>4.2009</v>
          </cell>
        </row>
        <row r="4541">
          <cell r="AM4541">
            <v>2000000</v>
          </cell>
          <cell r="AQ4541" t="str">
            <v/>
          </cell>
          <cell r="AT4541" t="str">
            <v>ПИР</v>
          </cell>
          <cell r="AW4541">
            <v>40164</v>
          </cell>
          <cell r="AZ4541" t="str">
            <v>12.2009</v>
          </cell>
          <cell r="BA4541" t="str">
            <v>12.2009</v>
          </cell>
          <cell r="BB4541" t="str">
            <v/>
          </cell>
          <cell r="BC4541" t="str">
            <v>4.2009</v>
          </cell>
        </row>
        <row r="4542">
          <cell r="AM4542">
            <v>2800000</v>
          </cell>
          <cell r="AQ4542" t="str">
            <v/>
          </cell>
          <cell r="AT4542" t="str">
            <v>ПИР</v>
          </cell>
          <cell r="AW4542">
            <v>40164</v>
          </cell>
          <cell r="AZ4542" t="str">
            <v>12.2009</v>
          </cell>
          <cell r="BA4542" t="str">
            <v>12.2009</v>
          </cell>
          <cell r="BB4542" t="str">
            <v/>
          </cell>
          <cell r="BC4542" t="str">
            <v>4.2009</v>
          </cell>
        </row>
        <row r="4543">
          <cell r="AM4543" t="str">
            <v/>
          </cell>
          <cell r="AQ4543" t="str">
            <v/>
          </cell>
          <cell r="AT4543" t="str">
            <v/>
          </cell>
          <cell r="AW4543" t="str">
            <v/>
          </cell>
          <cell r="AZ4543" t="str">
            <v/>
          </cell>
          <cell r="BA4543" t="str">
            <v/>
          </cell>
          <cell r="BB4543" t="str">
            <v/>
          </cell>
          <cell r="BC4543" t="str">
            <v/>
          </cell>
        </row>
        <row r="4544">
          <cell r="AM4544">
            <v>14396453.09</v>
          </cell>
          <cell r="AQ4544" t="str">
            <v/>
          </cell>
          <cell r="AT4544" t="str">
            <v>ПИР</v>
          </cell>
          <cell r="AW4544">
            <v>40156</v>
          </cell>
          <cell r="AZ4544" t="str">
            <v>12.2009</v>
          </cell>
          <cell r="BA4544" t="str">
            <v>12.2009</v>
          </cell>
          <cell r="BB4544" t="str">
            <v/>
          </cell>
          <cell r="BC4544" t="str">
            <v>4.2009</v>
          </cell>
        </row>
        <row r="4545">
          <cell r="AM4545">
            <v>25821024.780000001</v>
          </cell>
          <cell r="AQ4545" t="str">
            <v/>
          </cell>
          <cell r="AT4545" t="str">
            <v>ПИР</v>
          </cell>
          <cell r="AW4545">
            <v>40156</v>
          </cell>
          <cell r="AZ4545" t="str">
            <v>12.2009</v>
          </cell>
          <cell r="BA4545" t="str">
            <v>12.2009</v>
          </cell>
          <cell r="BB4545" t="str">
            <v/>
          </cell>
          <cell r="BC4545" t="str">
            <v>4.2009</v>
          </cell>
        </row>
        <row r="4546">
          <cell r="AM4546">
            <v>38363.03</v>
          </cell>
          <cell r="AQ4546" t="str">
            <v/>
          </cell>
          <cell r="AT4546" t="str">
            <v>ПИР</v>
          </cell>
          <cell r="AW4546">
            <v>40156</v>
          </cell>
          <cell r="AZ4546" t="str">
            <v>12.2009</v>
          </cell>
          <cell r="BA4546" t="str">
            <v>12.2009</v>
          </cell>
          <cell r="BB4546" t="str">
            <v/>
          </cell>
          <cell r="BC4546" t="str">
            <v>4.2009</v>
          </cell>
        </row>
        <row r="4547">
          <cell r="AM4547">
            <v>39067.370000000003</v>
          </cell>
          <cell r="AQ4547" t="str">
            <v/>
          </cell>
          <cell r="AT4547" t="str">
            <v>ПИР</v>
          </cell>
          <cell r="AW4547">
            <v>40172</v>
          </cell>
          <cell r="AZ4547" t="str">
            <v>12.2009</v>
          </cell>
          <cell r="BA4547" t="str">
            <v>12.2009</v>
          </cell>
          <cell r="BB4547" t="str">
            <v/>
          </cell>
          <cell r="BC4547" t="str">
            <v>4.2009</v>
          </cell>
        </row>
        <row r="4548">
          <cell r="AM4548">
            <v>3221342.92</v>
          </cell>
          <cell r="AQ4548" t="str">
            <v/>
          </cell>
          <cell r="AT4548" t="str">
            <v>ПИР</v>
          </cell>
          <cell r="AW4548">
            <v>40172</v>
          </cell>
          <cell r="AZ4548" t="str">
            <v>12.2009</v>
          </cell>
          <cell r="BA4548" t="str">
            <v>12.2009</v>
          </cell>
          <cell r="BB4548" t="str">
            <v/>
          </cell>
          <cell r="BC4548" t="str">
            <v>4.2009</v>
          </cell>
        </row>
        <row r="4549">
          <cell r="AM4549">
            <v>992061.24</v>
          </cell>
          <cell r="AQ4549" t="str">
            <v/>
          </cell>
          <cell r="AT4549" t="str">
            <v>ПИР</v>
          </cell>
          <cell r="AW4549">
            <v>40172</v>
          </cell>
          <cell r="AZ4549" t="str">
            <v>12.2009</v>
          </cell>
          <cell r="BA4549" t="str">
            <v>12.2009</v>
          </cell>
          <cell r="BB4549" t="str">
            <v/>
          </cell>
          <cell r="BC4549" t="str">
            <v>4.2009</v>
          </cell>
        </row>
        <row r="4550">
          <cell r="AM4550">
            <v>99491687.569999993</v>
          </cell>
          <cell r="AQ4550" t="str">
            <v/>
          </cell>
          <cell r="AT4550" t="str">
            <v>ПИР</v>
          </cell>
          <cell r="AW4550">
            <v>40268</v>
          </cell>
          <cell r="AZ4550" t="str">
            <v>3.2010</v>
          </cell>
          <cell r="BA4550" t="str">
            <v>3.2010</v>
          </cell>
          <cell r="BB4550" t="str">
            <v/>
          </cell>
          <cell r="BC4550" t="str">
            <v>1.2010</v>
          </cell>
        </row>
        <row r="4551">
          <cell r="AM4551" t="str">
            <v/>
          </cell>
          <cell r="AQ4551" t="str">
            <v/>
          </cell>
          <cell r="AT4551" t="str">
            <v/>
          </cell>
          <cell r="AW4551" t="str">
            <v/>
          </cell>
          <cell r="AZ4551" t="str">
            <v/>
          </cell>
          <cell r="BA4551" t="str">
            <v/>
          </cell>
          <cell r="BB4551" t="str">
            <v/>
          </cell>
          <cell r="BC4551" t="str">
            <v/>
          </cell>
        </row>
        <row r="4552">
          <cell r="AM4552">
            <v>14100000</v>
          </cell>
          <cell r="AQ4552" t="str">
            <v/>
          </cell>
          <cell r="AT4552" t="str">
            <v>ПИР</v>
          </cell>
          <cell r="AW4552">
            <v>40409</v>
          </cell>
          <cell r="AZ4552" t="str">
            <v>8.2010</v>
          </cell>
          <cell r="BA4552" t="str">
            <v>8.2010</v>
          </cell>
          <cell r="BB4552" t="str">
            <v/>
          </cell>
          <cell r="BC4552" t="str">
            <v>3.2010</v>
          </cell>
        </row>
        <row r="4553">
          <cell r="AM4553">
            <v>15000000</v>
          </cell>
          <cell r="AQ4553" t="str">
            <v/>
          </cell>
          <cell r="AT4553" t="str">
            <v>ПИР</v>
          </cell>
          <cell r="AW4553">
            <v>40409</v>
          </cell>
          <cell r="AZ4553" t="str">
            <v>8.2010</v>
          </cell>
          <cell r="BA4553" t="str">
            <v>8.2010</v>
          </cell>
          <cell r="BB4553" t="str">
            <v/>
          </cell>
          <cell r="BC4553" t="str">
            <v>3.2010</v>
          </cell>
        </row>
        <row r="4554">
          <cell r="AM4554">
            <v>14000000</v>
          </cell>
          <cell r="AQ4554" t="str">
            <v/>
          </cell>
          <cell r="AT4554" t="str">
            <v>ПИР</v>
          </cell>
          <cell r="AW4554">
            <v>40476</v>
          </cell>
          <cell r="AZ4554" t="str">
            <v>9.2010</v>
          </cell>
          <cell r="BA4554" t="str">
            <v>10.2010</v>
          </cell>
          <cell r="BB4554" t="str">
            <v/>
          </cell>
          <cell r="BC4554" t="str">
            <v>4.2010</v>
          </cell>
        </row>
        <row r="4555">
          <cell r="AM4555">
            <v>9000000</v>
          </cell>
          <cell r="AQ4555" t="str">
            <v/>
          </cell>
          <cell r="AT4555" t="str">
            <v>ПИР</v>
          </cell>
          <cell r="AW4555">
            <v>40476</v>
          </cell>
          <cell r="AZ4555" t="str">
            <v>9.2010</v>
          </cell>
          <cell r="BA4555" t="str">
            <v>10.2010</v>
          </cell>
          <cell r="BB4555" t="str">
            <v/>
          </cell>
          <cell r="BC4555" t="str">
            <v>4.2010</v>
          </cell>
        </row>
        <row r="4556">
          <cell r="AM4556" t="str">
            <v/>
          </cell>
          <cell r="AQ4556" t="str">
            <v/>
          </cell>
          <cell r="AT4556" t="str">
            <v/>
          </cell>
          <cell r="AW4556" t="str">
            <v/>
          </cell>
          <cell r="AZ4556" t="str">
            <v/>
          </cell>
          <cell r="BA4556" t="str">
            <v/>
          </cell>
          <cell r="BB4556" t="str">
            <v/>
          </cell>
          <cell r="BC4556" t="str">
            <v/>
          </cell>
        </row>
        <row r="4557">
          <cell r="AM4557" t="str">
            <v/>
          </cell>
          <cell r="AQ4557" t="str">
            <v/>
          </cell>
          <cell r="AT4557" t="str">
            <v/>
          </cell>
          <cell r="AW4557" t="str">
            <v/>
          </cell>
          <cell r="AZ4557" t="str">
            <v/>
          </cell>
          <cell r="BA4557" t="str">
            <v/>
          </cell>
          <cell r="BB4557" t="str">
            <v/>
          </cell>
          <cell r="BC4557" t="str">
            <v/>
          </cell>
        </row>
        <row r="4558">
          <cell r="AM4558" t="str">
            <v/>
          </cell>
          <cell r="AQ4558" t="str">
            <v/>
          </cell>
          <cell r="AT4558" t="str">
            <v/>
          </cell>
          <cell r="AW4558" t="str">
            <v/>
          </cell>
          <cell r="AZ4558" t="str">
            <v/>
          </cell>
          <cell r="BA4558" t="str">
            <v/>
          </cell>
          <cell r="BB4558" t="str">
            <v/>
          </cell>
          <cell r="BC4558" t="str">
            <v/>
          </cell>
        </row>
        <row r="4559">
          <cell r="AM4559">
            <v>500000</v>
          </cell>
          <cell r="AQ4559" t="str">
            <v/>
          </cell>
          <cell r="AT4559" t="str">
            <v>ПИР</v>
          </cell>
          <cell r="AW4559">
            <v>40442</v>
          </cell>
          <cell r="AZ4559" t="str">
            <v>8.2010</v>
          </cell>
          <cell r="BA4559" t="str">
            <v>9.2010</v>
          </cell>
          <cell r="BB4559" t="str">
            <v/>
          </cell>
          <cell r="BC4559" t="str">
            <v>3.2010</v>
          </cell>
        </row>
        <row r="4560">
          <cell r="AM4560">
            <v>350000</v>
          </cell>
          <cell r="AQ4560" t="str">
            <v/>
          </cell>
          <cell r="AT4560" t="str">
            <v>ПИР</v>
          </cell>
          <cell r="AW4560">
            <v>40442</v>
          </cell>
          <cell r="AZ4560" t="str">
            <v>8.2010</v>
          </cell>
          <cell r="BA4560" t="str">
            <v>9.2010</v>
          </cell>
          <cell r="BB4560" t="str">
            <v/>
          </cell>
          <cell r="BC4560" t="str">
            <v>3.2010</v>
          </cell>
        </row>
        <row r="4561">
          <cell r="AM4561">
            <v>325500</v>
          </cell>
          <cell r="AQ4561" t="str">
            <v/>
          </cell>
          <cell r="AT4561" t="str">
            <v>ПИР</v>
          </cell>
          <cell r="AW4561">
            <v>40480</v>
          </cell>
          <cell r="AZ4561" t="str">
            <v>10.2010</v>
          </cell>
          <cell r="BA4561" t="str">
            <v>10.2010</v>
          </cell>
          <cell r="BB4561" t="str">
            <v/>
          </cell>
          <cell r="BC4561" t="str">
            <v>4.2010</v>
          </cell>
        </row>
        <row r="4562">
          <cell r="AM4562" t="str">
            <v/>
          </cell>
          <cell r="AQ4562" t="str">
            <v/>
          </cell>
          <cell r="AT4562" t="str">
            <v/>
          </cell>
          <cell r="AW4562" t="str">
            <v/>
          </cell>
          <cell r="AZ4562" t="str">
            <v/>
          </cell>
          <cell r="BA4562" t="str">
            <v/>
          </cell>
          <cell r="BB4562" t="str">
            <v/>
          </cell>
          <cell r="BC4562" t="str">
            <v/>
          </cell>
        </row>
        <row r="4563">
          <cell r="AM4563">
            <v>579000</v>
          </cell>
          <cell r="AQ4563" t="str">
            <v/>
          </cell>
          <cell r="AT4563" t="str">
            <v>ПИР</v>
          </cell>
          <cell r="AW4563">
            <v>40540</v>
          </cell>
          <cell r="AZ4563" t="str">
            <v>12.2010</v>
          </cell>
          <cell r="BA4563" t="str">
            <v>12.2010</v>
          </cell>
          <cell r="BB4563" t="str">
            <v/>
          </cell>
          <cell r="BC4563" t="str">
            <v>4.2010</v>
          </cell>
        </row>
        <row r="4564">
          <cell r="AM4564">
            <v>232500</v>
          </cell>
          <cell r="AQ4564" t="str">
            <v/>
          </cell>
          <cell r="AT4564" t="str">
            <v>ПИР</v>
          </cell>
          <cell r="AW4564">
            <v>40616</v>
          </cell>
          <cell r="AZ4564" t="str">
            <v>3.2011</v>
          </cell>
          <cell r="BA4564" t="str">
            <v>3.2011</v>
          </cell>
          <cell r="BB4564" t="str">
            <v>3.2011</v>
          </cell>
          <cell r="BC4564" t="str">
            <v>1.2011</v>
          </cell>
        </row>
        <row r="4565">
          <cell r="AM4565">
            <v>139500</v>
          </cell>
          <cell r="AQ4565" t="str">
            <v/>
          </cell>
          <cell r="AT4565" t="str">
            <v>ПИР</v>
          </cell>
          <cell r="AW4565">
            <v>40591</v>
          </cell>
          <cell r="AZ4565" t="str">
            <v>2.2011</v>
          </cell>
          <cell r="BA4565" t="str">
            <v>2.2011</v>
          </cell>
          <cell r="BB4565" t="str">
            <v>3.2011</v>
          </cell>
          <cell r="BC4565" t="str">
            <v>1.2011</v>
          </cell>
        </row>
        <row r="4566">
          <cell r="AM4566">
            <v>186000</v>
          </cell>
          <cell r="AQ4566" t="str">
            <v/>
          </cell>
          <cell r="AT4566" t="str">
            <v>ПИР</v>
          </cell>
          <cell r="AW4566">
            <v>40540</v>
          </cell>
          <cell r="AZ4566" t="str">
            <v>12.2010</v>
          </cell>
          <cell r="BA4566" t="str">
            <v>12.2010</v>
          </cell>
          <cell r="BB4566" t="str">
            <v/>
          </cell>
          <cell r="BC4566" t="str">
            <v>4.2010</v>
          </cell>
        </row>
        <row r="4567">
          <cell r="AM4567">
            <v>46500</v>
          </cell>
          <cell r="AQ4567" t="str">
            <v/>
          </cell>
          <cell r="AT4567" t="str">
            <v>ПИР</v>
          </cell>
          <cell r="AW4567">
            <v>40624</v>
          </cell>
          <cell r="AZ4567" t="str">
            <v>3.2011</v>
          </cell>
          <cell r="BA4567" t="str">
            <v>3.2011</v>
          </cell>
          <cell r="BB4567" t="str">
            <v>4.2011</v>
          </cell>
          <cell r="BC4567" t="str">
            <v>1.2011</v>
          </cell>
        </row>
        <row r="4568">
          <cell r="AM4568">
            <v>186000</v>
          </cell>
          <cell r="AQ4568" t="str">
            <v/>
          </cell>
          <cell r="AT4568" t="str">
            <v>ПИР</v>
          </cell>
          <cell r="AW4568">
            <v>40591</v>
          </cell>
          <cell r="AZ4568" t="str">
            <v>2.2011</v>
          </cell>
          <cell r="BA4568" t="str">
            <v>2.2011</v>
          </cell>
          <cell r="BB4568" t="str">
            <v>3.2011</v>
          </cell>
          <cell r="BC4568" t="str">
            <v>1.2011</v>
          </cell>
        </row>
        <row r="4569">
          <cell r="AM4569">
            <v>232500</v>
          </cell>
          <cell r="AQ4569" t="str">
            <v/>
          </cell>
          <cell r="AT4569" t="str">
            <v>ПИР</v>
          </cell>
          <cell r="AW4569">
            <v>40540</v>
          </cell>
          <cell r="AZ4569" t="str">
            <v>12.2010</v>
          </cell>
          <cell r="BA4569" t="str">
            <v>12.2010</v>
          </cell>
          <cell r="BB4569" t="str">
            <v/>
          </cell>
          <cell r="BC4569" t="str">
            <v>4.2010</v>
          </cell>
        </row>
        <row r="4570">
          <cell r="AM4570">
            <v>139500</v>
          </cell>
          <cell r="AQ4570" t="str">
            <v/>
          </cell>
          <cell r="AT4570" t="str">
            <v>ПИР</v>
          </cell>
          <cell r="AW4570">
            <v>40633</v>
          </cell>
          <cell r="AZ4570" t="str">
            <v>3.2011</v>
          </cell>
          <cell r="BA4570" t="str">
            <v>3.2011</v>
          </cell>
          <cell r="BB4570" t="str">
            <v>4.2011</v>
          </cell>
          <cell r="BC4570" t="str">
            <v>1.2011</v>
          </cell>
        </row>
        <row r="4571">
          <cell r="AM4571">
            <v>93000</v>
          </cell>
          <cell r="AQ4571" t="str">
            <v/>
          </cell>
          <cell r="AT4571" t="str">
            <v>ПИР</v>
          </cell>
          <cell r="AW4571">
            <v>40633</v>
          </cell>
          <cell r="AZ4571" t="str">
            <v>3.2011</v>
          </cell>
          <cell r="BA4571" t="str">
            <v>3.2011</v>
          </cell>
          <cell r="BB4571" t="str">
            <v>4.2011</v>
          </cell>
          <cell r="BC4571" t="str">
            <v>1.2011</v>
          </cell>
        </row>
        <row r="4572">
          <cell r="AM4572">
            <v>46500</v>
          </cell>
          <cell r="AQ4572" t="str">
            <v/>
          </cell>
          <cell r="AT4572" t="str">
            <v>ПИР</v>
          </cell>
          <cell r="AW4572">
            <v>40655</v>
          </cell>
          <cell r="AZ4572" t="str">
            <v>4.2011</v>
          </cell>
          <cell r="BA4572" t="str">
            <v>4.2011</v>
          </cell>
          <cell r="BB4572" t="str">
            <v>5.2011</v>
          </cell>
          <cell r="BC4572" t="str">
            <v>2.2011</v>
          </cell>
        </row>
        <row r="4573">
          <cell r="AM4573" t="str">
            <v/>
          </cell>
          <cell r="AQ4573" t="str">
            <v/>
          </cell>
          <cell r="AT4573" t="str">
            <v/>
          </cell>
          <cell r="AW4573" t="str">
            <v/>
          </cell>
          <cell r="AZ4573" t="str">
            <v/>
          </cell>
          <cell r="BA4573" t="str">
            <v/>
          </cell>
          <cell r="BB4573" t="str">
            <v/>
          </cell>
          <cell r="BC4573" t="str">
            <v/>
          </cell>
        </row>
        <row r="4574">
          <cell r="AM4574" t="str">
            <v/>
          </cell>
          <cell r="AQ4574" t="str">
            <v/>
          </cell>
          <cell r="AT4574" t="str">
            <v/>
          </cell>
          <cell r="AW4574" t="str">
            <v/>
          </cell>
          <cell r="AZ4574" t="str">
            <v/>
          </cell>
          <cell r="BA4574" t="str">
            <v/>
          </cell>
          <cell r="BB4574" t="str">
            <v/>
          </cell>
          <cell r="BC4574" t="str">
            <v/>
          </cell>
        </row>
        <row r="4575">
          <cell r="AM4575" t="str">
            <v/>
          </cell>
          <cell r="AQ4575" t="str">
            <v/>
          </cell>
          <cell r="AT4575" t="str">
            <v/>
          </cell>
          <cell r="AW4575" t="str">
            <v/>
          </cell>
          <cell r="AZ4575" t="str">
            <v/>
          </cell>
          <cell r="BA4575" t="str">
            <v/>
          </cell>
          <cell r="BB4575" t="str">
            <v/>
          </cell>
          <cell r="BC4575" t="str">
            <v/>
          </cell>
        </row>
        <row r="4576">
          <cell r="AM4576">
            <v>93000</v>
          </cell>
          <cell r="AQ4576" t="str">
            <v/>
          </cell>
          <cell r="AT4576" t="str">
            <v>ПИР</v>
          </cell>
          <cell r="AW4576">
            <v>40688</v>
          </cell>
          <cell r="AZ4576" t="str">
            <v>5.2011</v>
          </cell>
          <cell r="BA4576" t="str">
            <v>5.2011</v>
          </cell>
          <cell r="BB4576" t="str">
            <v>6.2011</v>
          </cell>
          <cell r="BC4576" t="str">
            <v>2.2011</v>
          </cell>
        </row>
        <row r="4577">
          <cell r="AM4577" t="str">
            <v/>
          </cell>
          <cell r="AQ4577" t="str">
            <v/>
          </cell>
          <cell r="AT4577" t="str">
            <v/>
          </cell>
          <cell r="AW4577" t="str">
            <v/>
          </cell>
          <cell r="AZ4577" t="str">
            <v/>
          </cell>
          <cell r="BA4577" t="str">
            <v/>
          </cell>
          <cell r="BB4577" t="str">
            <v/>
          </cell>
          <cell r="BC4577" t="str">
            <v/>
          </cell>
        </row>
        <row r="4578">
          <cell r="AM4578" t="str">
            <v/>
          </cell>
          <cell r="AQ4578" t="str">
            <v/>
          </cell>
          <cell r="AT4578" t="str">
            <v/>
          </cell>
          <cell r="AW4578" t="str">
            <v/>
          </cell>
          <cell r="AZ4578" t="str">
            <v/>
          </cell>
          <cell r="BA4578" t="str">
            <v/>
          </cell>
          <cell r="BB4578" t="str">
            <v/>
          </cell>
          <cell r="BC4578" t="str">
            <v/>
          </cell>
        </row>
        <row r="4579">
          <cell r="AM4579" t="str">
            <v/>
          </cell>
          <cell r="AQ4579" t="str">
            <v/>
          </cell>
          <cell r="AT4579" t="str">
            <v/>
          </cell>
          <cell r="AW4579" t="str">
            <v/>
          </cell>
          <cell r="AZ4579" t="str">
            <v/>
          </cell>
          <cell r="BA4579" t="str">
            <v/>
          </cell>
          <cell r="BB4579" t="str">
            <v/>
          </cell>
          <cell r="BC4579" t="str">
            <v/>
          </cell>
        </row>
        <row r="4580">
          <cell r="AM4580">
            <v>100000</v>
          </cell>
          <cell r="AQ4580" t="str">
            <v/>
          </cell>
          <cell r="AT4580" t="str">
            <v>ПИР</v>
          </cell>
          <cell r="AW4580">
            <v>40409</v>
          </cell>
          <cell r="AZ4580" t="str">
            <v>8.2010</v>
          </cell>
          <cell r="BA4580" t="str">
            <v>8.2010</v>
          </cell>
          <cell r="BB4580" t="str">
            <v/>
          </cell>
          <cell r="BC4580" t="str">
            <v>3.2010</v>
          </cell>
        </row>
        <row r="4581">
          <cell r="AM4581">
            <v>480000</v>
          </cell>
          <cell r="AQ4581" t="str">
            <v/>
          </cell>
          <cell r="AT4581" t="str">
            <v>ПИР</v>
          </cell>
          <cell r="AW4581">
            <v>40442</v>
          </cell>
          <cell r="AZ4581" t="str">
            <v>8.2010</v>
          </cell>
          <cell r="BA4581" t="str">
            <v>9.2010</v>
          </cell>
          <cell r="BB4581" t="str">
            <v/>
          </cell>
          <cell r="BC4581" t="str">
            <v>3.2010</v>
          </cell>
        </row>
        <row r="4582">
          <cell r="AM4582">
            <v>93000</v>
          </cell>
          <cell r="AQ4582" t="str">
            <v/>
          </cell>
          <cell r="AT4582" t="str">
            <v>ПИР</v>
          </cell>
          <cell r="AW4582">
            <v>40520</v>
          </cell>
          <cell r="AZ4582" t="str">
            <v>11.2010</v>
          </cell>
          <cell r="BA4582" t="str">
            <v>12.2010</v>
          </cell>
          <cell r="BB4582" t="str">
            <v/>
          </cell>
          <cell r="BC4582" t="str">
            <v>4.2010</v>
          </cell>
        </row>
        <row r="4583">
          <cell r="AM4583">
            <v>418500</v>
          </cell>
          <cell r="AQ4583" t="str">
            <v/>
          </cell>
          <cell r="AT4583" t="str">
            <v>ПИР</v>
          </cell>
          <cell r="AW4583">
            <v>40520</v>
          </cell>
          <cell r="AZ4583" t="str">
            <v>11.2010</v>
          </cell>
          <cell r="BA4583" t="str">
            <v>12.2010</v>
          </cell>
          <cell r="BB4583" t="str">
            <v/>
          </cell>
          <cell r="BC4583" t="str">
            <v>4.2010</v>
          </cell>
        </row>
        <row r="4584">
          <cell r="AM4584">
            <v>325500</v>
          </cell>
          <cell r="AQ4584" t="str">
            <v/>
          </cell>
          <cell r="AT4584" t="str">
            <v>ПИР</v>
          </cell>
          <cell r="AW4584">
            <v>40480</v>
          </cell>
          <cell r="AZ4584" t="str">
            <v>10.2010</v>
          </cell>
          <cell r="BA4584" t="str">
            <v>10.2010</v>
          </cell>
          <cell r="BB4584" t="str">
            <v/>
          </cell>
          <cell r="BC4584" t="str">
            <v>4.2010</v>
          </cell>
        </row>
        <row r="4585">
          <cell r="AM4585">
            <v>379000</v>
          </cell>
          <cell r="AQ4585" t="str">
            <v/>
          </cell>
          <cell r="AT4585" t="str">
            <v>ПИР</v>
          </cell>
          <cell r="AW4585">
            <v>40540</v>
          </cell>
          <cell r="AZ4585" t="str">
            <v>12.2010</v>
          </cell>
          <cell r="BA4585" t="str">
            <v>12.2010</v>
          </cell>
          <cell r="BB4585" t="str">
            <v/>
          </cell>
          <cell r="BC4585" t="str">
            <v>4.2010</v>
          </cell>
        </row>
        <row r="4586">
          <cell r="AM4586">
            <v>446400</v>
          </cell>
          <cell r="AQ4586" t="str">
            <v/>
          </cell>
          <cell r="AT4586" t="str">
            <v>ПИР</v>
          </cell>
          <cell r="AW4586">
            <v>40616</v>
          </cell>
          <cell r="AZ4586" t="str">
            <v>3.2011</v>
          </cell>
          <cell r="BA4586" t="str">
            <v>3.2011</v>
          </cell>
          <cell r="BB4586" t="str">
            <v>3.2011</v>
          </cell>
          <cell r="BC4586" t="str">
            <v>1.2011</v>
          </cell>
        </row>
        <row r="4587">
          <cell r="AM4587">
            <v>260400</v>
          </cell>
          <cell r="AQ4587" t="str">
            <v/>
          </cell>
          <cell r="AT4587" t="str">
            <v>ПИР</v>
          </cell>
          <cell r="AW4587">
            <v>40616</v>
          </cell>
          <cell r="AZ4587" t="str">
            <v>3.2011</v>
          </cell>
          <cell r="BA4587" t="str">
            <v>3.2011</v>
          </cell>
          <cell r="BB4587" t="str">
            <v>3.2011</v>
          </cell>
          <cell r="BC4587" t="str">
            <v>1.2011</v>
          </cell>
        </row>
        <row r="4588">
          <cell r="AM4588">
            <v>260400</v>
          </cell>
          <cell r="AQ4588" t="str">
            <v/>
          </cell>
          <cell r="AT4588" t="str">
            <v>ПИР</v>
          </cell>
          <cell r="AW4588">
            <v>40616</v>
          </cell>
          <cell r="AZ4588" t="str">
            <v>3.2011</v>
          </cell>
          <cell r="BA4588" t="str">
            <v>3.2011</v>
          </cell>
          <cell r="BB4588" t="str">
            <v>3.2011</v>
          </cell>
          <cell r="BC4588" t="str">
            <v>1.2011</v>
          </cell>
        </row>
        <row r="4589">
          <cell r="AM4589">
            <v>139500</v>
          </cell>
          <cell r="AQ4589" t="str">
            <v/>
          </cell>
          <cell r="AT4589" t="str">
            <v>ПИР</v>
          </cell>
          <cell r="AW4589">
            <v>40633</v>
          </cell>
          <cell r="AZ4589" t="str">
            <v>3.2011</v>
          </cell>
          <cell r="BA4589" t="str">
            <v>3.2011</v>
          </cell>
          <cell r="BB4589" t="str">
            <v>4.2011</v>
          </cell>
          <cell r="BC4589" t="str">
            <v>1.2011</v>
          </cell>
        </row>
        <row r="4590">
          <cell r="AM4590">
            <v>139500</v>
          </cell>
          <cell r="AQ4590" t="str">
            <v/>
          </cell>
          <cell r="AT4590" t="str">
            <v>ПИР</v>
          </cell>
          <cell r="AW4590">
            <v>40633</v>
          </cell>
          <cell r="AZ4590" t="str">
            <v>3.2011</v>
          </cell>
          <cell r="BA4590" t="str">
            <v>3.2011</v>
          </cell>
          <cell r="BB4590" t="str">
            <v>4.2011</v>
          </cell>
          <cell r="BC4590" t="str">
            <v>1.2011</v>
          </cell>
        </row>
        <row r="4591">
          <cell r="AM4591">
            <v>279000</v>
          </cell>
          <cell r="AQ4591" t="str">
            <v/>
          </cell>
          <cell r="AT4591" t="str">
            <v>ПИР</v>
          </cell>
          <cell r="AW4591">
            <v>40624</v>
          </cell>
          <cell r="AZ4591" t="str">
            <v>3.2011</v>
          </cell>
          <cell r="BA4591" t="str">
            <v>3.2011</v>
          </cell>
          <cell r="BB4591" t="str">
            <v>4.2011</v>
          </cell>
          <cell r="BC4591" t="str">
            <v>1.2011</v>
          </cell>
        </row>
        <row r="4592">
          <cell r="AM4592">
            <v>348750</v>
          </cell>
          <cell r="AQ4592" t="str">
            <v/>
          </cell>
          <cell r="AT4592" t="str">
            <v>ПИР</v>
          </cell>
          <cell r="AW4592">
            <v>40633</v>
          </cell>
          <cell r="AZ4592" t="str">
            <v>3.2011</v>
          </cell>
          <cell r="BA4592" t="str">
            <v>3.2011</v>
          </cell>
          <cell r="BB4592" t="str">
            <v>4.2011</v>
          </cell>
          <cell r="BC4592" t="str">
            <v>1.2011</v>
          </cell>
        </row>
        <row r="4593">
          <cell r="AM4593">
            <v>279000</v>
          </cell>
          <cell r="AQ4593" t="str">
            <v/>
          </cell>
          <cell r="AT4593" t="str">
            <v>ПИР</v>
          </cell>
          <cell r="AW4593">
            <v>40624</v>
          </cell>
          <cell r="AZ4593" t="str">
            <v>3.2011</v>
          </cell>
          <cell r="BA4593" t="str">
            <v>3.2011</v>
          </cell>
          <cell r="BB4593" t="str">
            <v>4.2011</v>
          </cell>
          <cell r="BC4593" t="str">
            <v>1.2011</v>
          </cell>
        </row>
        <row r="4594">
          <cell r="AM4594">
            <v>260400</v>
          </cell>
          <cell r="AQ4594" t="str">
            <v/>
          </cell>
          <cell r="AT4594" t="str">
            <v>ПИР</v>
          </cell>
          <cell r="AW4594">
            <v>40655</v>
          </cell>
          <cell r="AZ4594" t="str">
            <v>4.2011</v>
          </cell>
          <cell r="BA4594" t="str">
            <v>4.2011</v>
          </cell>
          <cell r="BB4594" t="str">
            <v>5.2011</v>
          </cell>
          <cell r="BC4594" t="str">
            <v>2.2011</v>
          </cell>
        </row>
        <row r="4595">
          <cell r="AM4595">
            <v>348750</v>
          </cell>
          <cell r="AQ4595" t="str">
            <v/>
          </cell>
          <cell r="AT4595" t="str">
            <v>ПИР</v>
          </cell>
          <cell r="AW4595">
            <v>40582</v>
          </cell>
          <cell r="AZ4595" t="str">
            <v>1.2011</v>
          </cell>
          <cell r="BA4595" t="str">
            <v>2.2011</v>
          </cell>
          <cell r="BB4595" t="str">
            <v>2.2011</v>
          </cell>
          <cell r="BC4595" t="str">
            <v>1.2011</v>
          </cell>
        </row>
        <row r="4596">
          <cell r="AM4596">
            <v>120900</v>
          </cell>
          <cell r="AQ4596" t="str">
            <v/>
          </cell>
          <cell r="AT4596" t="str">
            <v>ПИР</v>
          </cell>
          <cell r="AW4596">
            <v>40520</v>
          </cell>
          <cell r="AZ4596" t="str">
            <v>11.2010</v>
          </cell>
          <cell r="BA4596" t="str">
            <v>12.2010</v>
          </cell>
          <cell r="BB4596" t="str">
            <v/>
          </cell>
          <cell r="BC4596" t="str">
            <v>4.2010</v>
          </cell>
        </row>
        <row r="4597">
          <cell r="AM4597">
            <v>546400</v>
          </cell>
          <cell r="AQ4597" t="str">
            <v/>
          </cell>
          <cell r="AT4597" t="str">
            <v>ПИР</v>
          </cell>
          <cell r="AW4597">
            <v>40540</v>
          </cell>
          <cell r="AZ4597" t="str">
            <v>12.2010</v>
          </cell>
          <cell r="BA4597" t="str">
            <v>12.2010</v>
          </cell>
          <cell r="BB4597" t="str">
            <v/>
          </cell>
          <cell r="BC4597" t="str">
            <v>4.2010</v>
          </cell>
        </row>
        <row r="4598">
          <cell r="AM4598">
            <v>546400</v>
          </cell>
          <cell r="AQ4598" t="str">
            <v/>
          </cell>
          <cell r="AT4598" t="str">
            <v>ПИР</v>
          </cell>
          <cell r="AW4598">
            <v>40540</v>
          </cell>
          <cell r="AZ4598" t="str">
            <v>12.2010</v>
          </cell>
          <cell r="BA4598" t="str">
            <v>12.2010</v>
          </cell>
          <cell r="BB4598" t="str">
            <v/>
          </cell>
          <cell r="BC4598" t="str">
            <v>4.2010</v>
          </cell>
        </row>
        <row r="4599">
          <cell r="AM4599">
            <v>119600</v>
          </cell>
          <cell r="AQ4599" t="str">
            <v/>
          </cell>
          <cell r="AT4599" t="str">
            <v>ПИР</v>
          </cell>
          <cell r="AW4599">
            <v>40591</v>
          </cell>
          <cell r="AZ4599" t="str">
            <v>2.2011</v>
          </cell>
          <cell r="BA4599" t="str">
            <v>2.2011</v>
          </cell>
          <cell r="BB4599" t="str">
            <v>3.2011</v>
          </cell>
          <cell r="BC4599" t="str">
            <v>1.2011</v>
          </cell>
        </row>
        <row r="4600">
          <cell r="AM4600">
            <v>138000</v>
          </cell>
          <cell r="AQ4600" t="str">
            <v/>
          </cell>
          <cell r="AT4600" t="str">
            <v>ПИР</v>
          </cell>
          <cell r="AW4600">
            <v>40655</v>
          </cell>
          <cell r="AZ4600" t="str">
            <v>4.2011</v>
          </cell>
          <cell r="BA4600" t="str">
            <v>4.2011</v>
          </cell>
          <cell r="BB4600" t="str">
            <v>5.2011</v>
          </cell>
          <cell r="BC4600" t="str">
            <v>2.2011</v>
          </cell>
        </row>
        <row r="4601">
          <cell r="AM4601">
            <v>92000</v>
          </cell>
          <cell r="AQ4601" t="str">
            <v/>
          </cell>
          <cell r="AT4601" t="str">
            <v>ПИР</v>
          </cell>
          <cell r="AW4601">
            <v>40655</v>
          </cell>
          <cell r="AZ4601" t="str">
            <v>4.2011</v>
          </cell>
          <cell r="BA4601" t="str">
            <v>4.2011</v>
          </cell>
          <cell r="BB4601" t="str">
            <v>5.2011</v>
          </cell>
          <cell r="BC4601" t="str">
            <v>2.2011</v>
          </cell>
        </row>
        <row r="4602">
          <cell r="AM4602" t="str">
            <v/>
          </cell>
          <cell r="AQ4602" t="str">
            <v/>
          </cell>
          <cell r="AT4602" t="str">
            <v/>
          </cell>
          <cell r="AW4602" t="str">
            <v/>
          </cell>
          <cell r="AZ4602" t="str">
            <v/>
          </cell>
          <cell r="BA4602" t="str">
            <v/>
          </cell>
          <cell r="BB4602" t="str">
            <v/>
          </cell>
          <cell r="BC4602" t="str">
            <v/>
          </cell>
        </row>
        <row r="4603">
          <cell r="AM4603" t="str">
            <v/>
          </cell>
          <cell r="AQ4603" t="str">
            <v/>
          </cell>
          <cell r="AT4603" t="str">
            <v/>
          </cell>
          <cell r="AW4603" t="str">
            <v/>
          </cell>
          <cell r="AZ4603" t="str">
            <v/>
          </cell>
          <cell r="BA4603" t="str">
            <v/>
          </cell>
          <cell r="BB4603" t="str">
            <v/>
          </cell>
          <cell r="BC4603" t="str">
            <v/>
          </cell>
        </row>
        <row r="4604">
          <cell r="AM4604" t="str">
            <v/>
          </cell>
          <cell r="AQ4604" t="str">
            <v/>
          </cell>
          <cell r="AT4604" t="str">
            <v/>
          </cell>
          <cell r="AW4604" t="str">
            <v/>
          </cell>
          <cell r="AZ4604" t="str">
            <v/>
          </cell>
          <cell r="BA4604" t="str">
            <v/>
          </cell>
          <cell r="BB4604" t="str">
            <v/>
          </cell>
          <cell r="BC4604" t="str">
            <v/>
          </cell>
        </row>
        <row r="4605">
          <cell r="AM4605" t="str">
            <v/>
          </cell>
          <cell r="AQ4605" t="str">
            <v/>
          </cell>
          <cell r="AT4605" t="str">
            <v/>
          </cell>
          <cell r="AW4605" t="str">
            <v/>
          </cell>
          <cell r="AZ4605" t="str">
            <v/>
          </cell>
          <cell r="BA4605" t="str">
            <v/>
          </cell>
          <cell r="BB4605" t="str">
            <v/>
          </cell>
          <cell r="BC4605" t="str">
            <v/>
          </cell>
        </row>
        <row r="4606">
          <cell r="AM4606">
            <v>257600</v>
          </cell>
          <cell r="AQ4606" t="str">
            <v/>
          </cell>
          <cell r="AT4606" t="str">
            <v>ПИР</v>
          </cell>
          <cell r="AW4606">
            <v>40591</v>
          </cell>
          <cell r="AZ4606" t="str">
            <v>2.2011</v>
          </cell>
          <cell r="BA4606" t="str">
            <v>2.2011</v>
          </cell>
          <cell r="BB4606" t="str">
            <v>3.2011</v>
          </cell>
          <cell r="BC4606" t="str">
            <v>1.2011</v>
          </cell>
        </row>
        <row r="4607">
          <cell r="AM4607" t="str">
            <v/>
          </cell>
          <cell r="AQ4607" t="str">
            <v/>
          </cell>
          <cell r="AT4607" t="str">
            <v/>
          </cell>
          <cell r="AW4607" t="str">
            <v/>
          </cell>
          <cell r="AZ4607" t="str">
            <v/>
          </cell>
          <cell r="BA4607" t="str">
            <v/>
          </cell>
          <cell r="BB4607" t="str">
            <v/>
          </cell>
          <cell r="BC4607" t="str">
            <v/>
          </cell>
        </row>
        <row r="4608">
          <cell r="AM4608" t="str">
            <v/>
          </cell>
          <cell r="AQ4608" t="str">
            <v/>
          </cell>
          <cell r="AT4608" t="str">
            <v/>
          </cell>
          <cell r="AW4608" t="str">
            <v/>
          </cell>
          <cell r="AZ4608" t="str">
            <v/>
          </cell>
          <cell r="BA4608" t="str">
            <v/>
          </cell>
          <cell r="BB4608" t="str">
            <v/>
          </cell>
          <cell r="BC4608" t="str">
            <v/>
          </cell>
        </row>
        <row r="4609">
          <cell r="AM4609" t="str">
            <v/>
          </cell>
          <cell r="AQ4609" t="str">
            <v/>
          </cell>
          <cell r="AT4609" t="str">
            <v/>
          </cell>
          <cell r="AW4609" t="str">
            <v/>
          </cell>
          <cell r="AZ4609" t="str">
            <v/>
          </cell>
          <cell r="BA4609" t="str">
            <v/>
          </cell>
          <cell r="BB4609" t="str">
            <v/>
          </cell>
          <cell r="BC4609" t="str">
            <v/>
          </cell>
        </row>
        <row r="4610">
          <cell r="AM4610" t="str">
            <v/>
          </cell>
          <cell r="AQ4610" t="str">
            <v/>
          </cell>
          <cell r="AT4610" t="str">
            <v/>
          </cell>
          <cell r="AW4610" t="str">
            <v/>
          </cell>
          <cell r="AZ4610" t="str">
            <v/>
          </cell>
          <cell r="BA4610" t="str">
            <v/>
          </cell>
          <cell r="BB4610" t="str">
            <v/>
          </cell>
          <cell r="BC4610" t="str">
            <v/>
          </cell>
        </row>
        <row r="4611">
          <cell r="AM4611" t="str">
            <v/>
          </cell>
          <cell r="AQ4611" t="str">
            <v/>
          </cell>
          <cell r="AT4611" t="str">
            <v/>
          </cell>
          <cell r="AW4611" t="str">
            <v/>
          </cell>
          <cell r="AZ4611" t="str">
            <v/>
          </cell>
          <cell r="BA4611" t="str">
            <v/>
          </cell>
          <cell r="BB4611" t="str">
            <v/>
          </cell>
          <cell r="BC4611" t="str">
            <v/>
          </cell>
        </row>
        <row r="4612">
          <cell r="AM4612">
            <v>2650000</v>
          </cell>
          <cell r="AQ4612" t="str">
            <v/>
          </cell>
          <cell r="AT4612" t="str">
            <v>ПИР</v>
          </cell>
          <cell r="AW4612">
            <v>40409</v>
          </cell>
          <cell r="AZ4612" t="str">
            <v>8.2010</v>
          </cell>
          <cell r="BA4612" t="str">
            <v>8.2010</v>
          </cell>
          <cell r="BB4612" t="str">
            <v/>
          </cell>
          <cell r="BC4612" t="str">
            <v>3.2010</v>
          </cell>
        </row>
        <row r="4613">
          <cell r="AM4613" t="str">
            <v/>
          </cell>
          <cell r="AQ4613" t="str">
            <v/>
          </cell>
          <cell r="AT4613" t="str">
            <v/>
          </cell>
          <cell r="AW4613" t="str">
            <v/>
          </cell>
          <cell r="AZ4613" t="str">
            <v/>
          </cell>
          <cell r="BA4613" t="str">
            <v/>
          </cell>
          <cell r="BB4613" t="str">
            <v/>
          </cell>
          <cell r="BC4613" t="str">
            <v/>
          </cell>
        </row>
        <row r="4614">
          <cell r="AM4614" t="str">
            <v/>
          </cell>
          <cell r="AQ4614" t="str">
            <v/>
          </cell>
          <cell r="AT4614" t="str">
            <v/>
          </cell>
          <cell r="AW4614" t="str">
            <v/>
          </cell>
          <cell r="AZ4614" t="str">
            <v/>
          </cell>
          <cell r="BA4614" t="str">
            <v/>
          </cell>
          <cell r="BB4614" t="str">
            <v/>
          </cell>
          <cell r="BC4614" t="str">
            <v/>
          </cell>
        </row>
        <row r="4615">
          <cell r="AM4615" t="str">
            <v/>
          </cell>
          <cell r="AQ4615" t="str">
            <v/>
          </cell>
          <cell r="AT4615" t="str">
            <v/>
          </cell>
          <cell r="AW4615" t="str">
            <v/>
          </cell>
          <cell r="AZ4615" t="str">
            <v/>
          </cell>
          <cell r="BA4615" t="str">
            <v/>
          </cell>
          <cell r="BB4615" t="str">
            <v/>
          </cell>
          <cell r="BC4615" t="str">
            <v/>
          </cell>
        </row>
        <row r="4616">
          <cell r="AM4616" t="str">
            <v/>
          </cell>
          <cell r="AQ4616" t="str">
            <v/>
          </cell>
          <cell r="AT4616" t="str">
            <v/>
          </cell>
          <cell r="AW4616" t="str">
            <v/>
          </cell>
          <cell r="AZ4616" t="str">
            <v/>
          </cell>
          <cell r="BA4616" t="str">
            <v/>
          </cell>
          <cell r="BB4616" t="str">
            <v/>
          </cell>
          <cell r="BC4616" t="str">
            <v/>
          </cell>
        </row>
        <row r="4617">
          <cell r="AM4617" t="str">
            <v/>
          </cell>
          <cell r="AQ4617" t="str">
            <v/>
          </cell>
          <cell r="AT4617" t="str">
            <v/>
          </cell>
          <cell r="AW4617" t="str">
            <v/>
          </cell>
          <cell r="AZ4617" t="str">
            <v/>
          </cell>
          <cell r="BA4617" t="str">
            <v/>
          </cell>
          <cell r="BB4617" t="str">
            <v/>
          </cell>
          <cell r="BC4617" t="str">
            <v/>
          </cell>
        </row>
        <row r="4618">
          <cell r="AM4618" t="str">
            <v/>
          </cell>
          <cell r="AQ4618" t="str">
            <v/>
          </cell>
          <cell r="AT4618" t="str">
            <v/>
          </cell>
          <cell r="AW4618" t="str">
            <v/>
          </cell>
          <cell r="AZ4618" t="str">
            <v/>
          </cell>
          <cell r="BA4618" t="str">
            <v/>
          </cell>
          <cell r="BB4618" t="str">
            <v/>
          </cell>
          <cell r="BC4618" t="str">
            <v/>
          </cell>
        </row>
        <row r="4619">
          <cell r="AM4619">
            <v>100000</v>
          </cell>
          <cell r="AQ4619" t="str">
            <v/>
          </cell>
          <cell r="AT4619" t="str">
            <v>ПИР</v>
          </cell>
          <cell r="AW4619">
            <v>40409</v>
          </cell>
          <cell r="AZ4619" t="str">
            <v>8.2010</v>
          </cell>
          <cell r="BA4619" t="str">
            <v>8.2010</v>
          </cell>
          <cell r="BB4619" t="str">
            <v/>
          </cell>
          <cell r="BC4619" t="str">
            <v>3.2010</v>
          </cell>
        </row>
        <row r="4620">
          <cell r="AM4620">
            <v>400000</v>
          </cell>
          <cell r="AQ4620" t="str">
            <v/>
          </cell>
          <cell r="AT4620" t="str">
            <v>ПИР</v>
          </cell>
          <cell r="AW4620">
            <v>40442</v>
          </cell>
          <cell r="AZ4620" t="str">
            <v>8.2010</v>
          </cell>
          <cell r="BA4620" t="str">
            <v>9.2010</v>
          </cell>
          <cell r="BB4620" t="str">
            <v/>
          </cell>
          <cell r="BC4620" t="str">
            <v>3.2010</v>
          </cell>
        </row>
        <row r="4621">
          <cell r="AM4621">
            <v>92000</v>
          </cell>
          <cell r="AQ4621" t="str">
            <v/>
          </cell>
          <cell r="AT4621" t="str">
            <v>ПИР</v>
          </cell>
          <cell r="AW4621">
            <v>40520</v>
          </cell>
          <cell r="AZ4621" t="str">
            <v>11.2010</v>
          </cell>
          <cell r="BA4621" t="str">
            <v>12.2010</v>
          </cell>
          <cell r="BB4621" t="str">
            <v/>
          </cell>
          <cell r="BC4621" t="str">
            <v>4.2010</v>
          </cell>
        </row>
        <row r="4622">
          <cell r="AM4622">
            <v>368000</v>
          </cell>
          <cell r="AQ4622" t="str">
            <v/>
          </cell>
          <cell r="AT4622" t="str">
            <v>ПИР</v>
          </cell>
          <cell r="AW4622">
            <v>40520</v>
          </cell>
          <cell r="AZ4622" t="str">
            <v>11.2010</v>
          </cell>
          <cell r="BA4622" t="str">
            <v>12.2010</v>
          </cell>
          <cell r="BB4622" t="str">
            <v/>
          </cell>
          <cell r="BC4622" t="str">
            <v>4.2010</v>
          </cell>
        </row>
        <row r="4623">
          <cell r="AM4623">
            <v>368000</v>
          </cell>
          <cell r="AQ4623" t="str">
            <v/>
          </cell>
          <cell r="AT4623" t="str">
            <v>ПИР</v>
          </cell>
          <cell r="AW4623">
            <v>40480</v>
          </cell>
          <cell r="AZ4623" t="str">
            <v>10.2010</v>
          </cell>
          <cell r="BA4623" t="str">
            <v>10.2010</v>
          </cell>
          <cell r="BB4623" t="str">
            <v/>
          </cell>
          <cell r="BC4623" t="str">
            <v>4.2010</v>
          </cell>
        </row>
        <row r="4624">
          <cell r="AM4624">
            <v>238000</v>
          </cell>
          <cell r="AQ4624" t="str">
            <v/>
          </cell>
          <cell r="AT4624" t="str">
            <v>ПИР</v>
          </cell>
          <cell r="AW4624">
            <v>40540</v>
          </cell>
          <cell r="AZ4624" t="str">
            <v>12.2010</v>
          </cell>
          <cell r="BA4624" t="str">
            <v>12.2010</v>
          </cell>
          <cell r="BB4624" t="str">
            <v/>
          </cell>
          <cell r="BC4624" t="str">
            <v>4.2010</v>
          </cell>
        </row>
        <row r="4625">
          <cell r="AM4625">
            <v>150400</v>
          </cell>
          <cell r="AQ4625" t="str">
            <v/>
          </cell>
          <cell r="AT4625" t="str">
            <v>ПИР</v>
          </cell>
          <cell r="AW4625">
            <v>40655</v>
          </cell>
          <cell r="AZ4625" t="str">
            <v>4.2011</v>
          </cell>
          <cell r="BA4625" t="str">
            <v>4.2011</v>
          </cell>
          <cell r="BB4625" t="str">
            <v>5.2011</v>
          </cell>
          <cell r="BC4625" t="str">
            <v>2.2011</v>
          </cell>
        </row>
        <row r="4626">
          <cell r="AM4626">
            <v>92000</v>
          </cell>
          <cell r="AQ4626" t="str">
            <v/>
          </cell>
          <cell r="AT4626" t="str">
            <v>ПИР</v>
          </cell>
          <cell r="AW4626">
            <v>40655</v>
          </cell>
          <cell r="AZ4626" t="str">
            <v>4.2011</v>
          </cell>
          <cell r="BA4626" t="str">
            <v>4.2011</v>
          </cell>
          <cell r="BB4626" t="str">
            <v>5.2011</v>
          </cell>
          <cell r="BC4626" t="str">
            <v>2.2011</v>
          </cell>
        </row>
        <row r="4627">
          <cell r="AM4627" t="str">
            <v/>
          </cell>
          <cell r="AQ4627" t="str">
            <v/>
          </cell>
          <cell r="AT4627" t="str">
            <v/>
          </cell>
          <cell r="AW4627" t="str">
            <v/>
          </cell>
          <cell r="AZ4627" t="str">
            <v/>
          </cell>
          <cell r="BA4627" t="str">
            <v/>
          </cell>
          <cell r="BB4627" t="str">
            <v/>
          </cell>
          <cell r="BC4627" t="str">
            <v/>
          </cell>
        </row>
        <row r="4628">
          <cell r="AM4628">
            <v>92000</v>
          </cell>
          <cell r="AQ4628" t="str">
            <v/>
          </cell>
          <cell r="AT4628" t="str">
            <v>ПИР</v>
          </cell>
          <cell r="AW4628">
            <v>40591</v>
          </cell>
          <cell r="AZ4628" t="str">
            <v>2.2011</v>
          </cell>
          <cell r="BA4628" t="str">
            <v>2.2011</v>
          </cell>
          <cell r="BB4628" t="str">
            <v>3.2011</v>
          </cell>
          <cell r="BC4628" t="str">
            <v>1.2011</v>
          </cell>
        </row>
        <row r="4629">
          <cell r="AM4629" t="str">
            <v/>
          </cell>
          <cell r="AQ4629" t="str">
            <v/>
          </cell>
          <cell r="AT4629" t="str">
            <v/>
          </cell>
          <cell r="AW4629" t="str">
            <v/>
          </cell>
          <cell r="AZ4629" t="str">
            <v/>
          </cell>
          <cell r="BA4629" t="str">
            <v/>
          </cell>
          <cell r="BB4629" t="str">
            <v/>
          </cell>
          <cell r="BC4629" t="str">
            <v/>
          </cell>
        </row>
        <row r="4630">
          <cell r="AM4630" t="str">
            <v/>
          </cell>
          <cell r="AQ4630" t="str">
            <v/>
          </cell>
          <cell r="AT4630" t="str">
            <v/>
          </cell>
          <cell r="AW4630" t="str">
            <v/>
          </cell>
          <cell r="AZ4630" t="str">
            <v/>
          </cell>
          <cell r="BA4630" t="str">
            <v/>
          </cell>
          <cell r="BB4630" t="str">
            <v/>
          </cell>
          <cell r="BC4630" t="str">
            <v/>
          </cell>
        </row>
        <row r="4631">
          <cell r="AM4631" t="str">
            <v/>
          </cell>
          <cell r="AQ4631" t="str">
            <v/>
          </cell>
          <cell r="AT4631" t="str">
            <v/>
          </cell>
          <cell r="AW4631" t="str">
            <v/>
          </cell>
          <cell r="AZ4631" t="str">
            <v/>
          </cell>
          <cell r="BA4631" t="str">
            <v/>
          </cell>
          <cell r="BB4631" t="str">
            <v/>
          </cell>
          <cell r="BC4631" t="str">
            <v/>
          </cell>
        </row>
        <row r="4632">
          <cell r="AM4632" t="str">
            <v/>
          </cell>
          <cell r="AQ4632" t="str">
            <v/>
          </cell>
          <cell r="AT4632" t="str">
            <v/>
          </cell>
          <cell r="AW4632" t="str">
            <v/>
          </cell>
          <cell r="AZ4632" t="str">
            <v/>
          </cell>
          <cell r="BA4632" t="str">
            <v/>
          </cell>
          <cell r="BB4632" t="str">
            <v/>
          </cell>
          <cell r="BC4632" t="str">
            <v/>
          </cell>
        </row>
        <row r="4633">
          <cell r="AM4633">
            <v>50000</v>
          </cell>
          <cell r="AQ4633" t="str">
            <v/>
          </cell>
          <cell r="AT4633" t="str">
            <v>ПИР</v>
          </cell>
          <cell r="AW4633">
            <v>40409</v>
          </cell>
          <cell r="AZ4633" t="str">
            <v>8.2010</v>
          </cell>
          <cell r="BA4633" t="str">
            <v>8.2010</v>
          </cell>
          <cell r="BB4633" t="str">
            <v/>
          </cell>
          <cell r="BC4633" t="str">
            <v>3.2010</v>
          </cell>
        </row>
        <row r="4634">
          <cell r="AM4634">
            <v>200000</v>
          </cell>
          <cell r="AQ4634" t="str">
            <v/>
          </cell>
          <cell r="AT4634" t="str">
            <v>ПИР</v>
          </cell>
          <cell r="AW4634">
            <v>40442</v>
          </cell>
          <cell r="AZ4634" t="str">
            <v>8.2010</v>
          </cell>
          <cell r="BA4634" t="str">
            <v>9.2010</v>
          </cell>
          <cell r="BB4634" t="str">
            <v/>
          </cell>
          <cell r="BC4634" t="str">
            <v>3.2010</v>
          </cell>
        </row>
        <row r="4635">
          <cell r="AM4635">
            <v>119600</v>
          </cell>
          <cell r="AQ4635" t="str">
            <v/>
          </cell>
          <cell r="AT4635" t="str">
            <v>ПИР</v>
          </cell>
          <cell r="AW4635">
            <v>40624</v>
          </cell>
          <cell r="AZ4635" t="str">
            <v>3.2011</v>
          </cell>
          <cell r="BA4635" t="str">
            <v>3.2011</v>
          </cell>
          <cell r="BB4635" t="str">
            <v>4.2011</v>
          </cell>
          <cell r="BC4635" t="str">
            <v>1.2011</v>
          </cell>
        </row>
        <row r="4636">
          <cell r="AM4636" t="str">
            <v/>
          </cell>
          <cell r="AQ4636" t="str">
            <v/>
          </cell>
          <cell r="AT4636" t="str">
            <v/>
          </cell>
          <cell r="AW4636" t="str">
            <v/>
          </cell>
          <cell r="AZ4636" t="str">
            <v/>
          </cell>
          <cell r="BA4636" t="str">
            <v/>
          </cell>
          <cell r="BB4636" t="str">
            <v/>
          </cell>
          <cell r="BC4636" t="str">
            <v/>
          </cell>
        </row>
        <row r="4637">
          <cell r="AM4637">
            <v>50000</v>
          </cell>
          <cell r="AQ4637" t="str">
            <v/>
          </cell>
          <cell r="AT4637" t="str">
            <v>ПИР</v>
          </cell>
          <cell r="AW4637">
            <v>40409</v>
          </cell>
          <cell r="AZ4637" t="str">
            <v>8.2010</v>
          </cell>
          <cell r="BA4637" t="str">
            <v>8.2010</v>
          </cell>
          <cell r="BB4637" t="str">
            <v/>
          </cell>
          <cell r="BC4637" t="str">
            <v>3.2010</v>
          </cell>
        </row>
        <row r="4638">
          <cell r="AM4638">
            <v>200000</v>
          </cell>
          <cell r="AQ4638" t="str">
            <v/>
          </cell>
          <cell r="AT4638" t="str">
            <v>ПИР</v>
          </cell>
          <cell r="AW4638">
            <v>40442</v>
          </cell>
          <cell r="AZ4638" t="str">
            <v>8.2010</v>
          </cell>
          <cell r="BA4638" t="str">
            <v>9.2010</v>
          </cell>
          <cell r="BB4638" t="str">
            <v/>
          </cell>
          <cell r="BC4638" t="str">
            <v>3.2010</v>
          </cell>
        </row>
        <row r="4639">
          <cell r="AM4639">
            <v>119600</v>
          </cell>
          <cell r="AQ4639" t="str">
            <v/>
          </cell>
          <cell r="AT4639" t="str">
            <v>ПИР</v>
          </cell>
          <cell r="AW4639">
            <v>40624</v>
          </cell>
          <cell r="AZ4639" t="str">
            <v>3.2011</v>
          </cell>
          <cell r="BA4639" t="str">
            <v>3.2011</v>
          </cell>
          <cell r="BB4639" t="str">
            <v>4.2011</v>
          </cell>
          <cell r="BC4639" t="str">
            <v>1.2011</v>
          </cell>
        </row>
        <row r="4640">
          <cell r="AM4640" t="str">
            <v/>
          </cell>
          <cell r="AQ4640" t="str">
            <v/>
          </cell>
          <cell r="AT4640" t="str">
            <v/>
          </cell>
          <cell r="AW4640" t="str">
            <v/>
          </cell>
          <cell r="AZ4640" t="str">
            <v/>
          </cell>
          <cell r="BA4640" t="str">
            <v/>
          </cell>
          <cell r="BB4640" t="str">
            <v/>
          </cell>
          <cell r="BC4640" t="str">
            <v/>
          </cell>
        </row>
        <row r="4641">
          <cell r="AM4641">
            <v>400000</v>
          </cell>
          <cell r="AQ4641" t="str">
            <v/>
          </cell>
          <cell r="AT4641" t="str">
            <v>ПИР</v>
          </cell>
          <cell r="AW4641">
            <v>40409</v>
          </cell>
          <cell r="AZ4641" t="str">
            <v>8.2010</v>
          </cell>
          <cell r="BA4641" t="str">
            <v>8.2010</v>
          </cell>
          <cell r="BB4641" t="str">
            <v/>
          </cell>
          <cell r="BC4641" t="str">
            <v>3.2010</v>
          </cell>
        </row>
        <row r="4642">
          <cell r="AM4642">
            <v>2200000</v>
          </cell>
          <cell r="AQ4642" t="str">
            <v/>
          </cell>
          <cell r="AT4642" t="str">
            <v>ПИР</v>
          </cell>
          <cell r="AW4642">
            <v>40442</v>
          </cell>
          <cell r="AZ4642" t="str">
            <v>8.2010</v>
          </cell>
          <cell r="BA4642" t="str">
            <v>9.2010</v>
          </cell>
          <cell r="BB4642" t="str">
            <v/>
          </cell>
          <cell r="BC4642" t="str">
            <v>3.2010</v>
          </cell>
        </row>
        <row r="4643">
          <cell r="AM4643">
            <v>1472000</v>
          </cell>
          <cell r="AQ4643" t="str">
            <v/>
          </cell>
          <cell r="AT4643" t="str">
            <v>ПИР</v>
          </cell>
          <cell r="AW4643">
            <v>40480</v>
          </cell>
          <cell r="AZ4643" t="str">
            <v>10.2010</v>
          </cell>
          <cell r="BA4643" t="str">
            <v>10.2010</v>
          </cell>
          <cell r="BB4643" t="str">
            <v/>
          </cell>
          <cell r="BC4643" t="str">
            <v>4.2010</v>
          </cell>
        </row>
        <row r="4644">
          <cell r="AM4644">
            <v>322000</v>
          </cell>
          <cell r="AQ4644" t="str">
            <v/>
          </cell>
          <cell r="AT4644" t="str">
            <v>ПИР</v>
          </cell>
          <cell r="AW4644">
            <v>40591</v>
          </cell>
          <cell r="AZ4644" t="str">
            <v>2.2011</v>
          </cell>
          <cell r="BA4644" t="str">
            <v>2.2011</v>
          </cell>
          <cell r="BB4644" t="str">
            <v>3.2011</v>
          </cell>
          <cell r="BC4644" t="str">
            <v>1.2011</v>
          </cell>
        </row>
        <row r="4645">
          <cell r="AM4645">
            <v>828000</v>
          </cell>
          <cell r="AQ4645" t="str">
            <v/>
          </cell>
          <cell r="AT4645" t="str">
            <v>ПИР</v>
          </cell>
          <cell r="AW4645">
            <v>40591</v>
          </cell>
          <cell r="AZ4645" t="str">
            <v>2.2011</v>
          </cell>
          <cell r="BA4645" t="str">
            <v>2.2011</v>
          </cell>
          <cell r="BB4645" t="str">
            <v>3.2011</v>
          </cell>
          <cell r="BC4645" t="str">
            <v>1.2011</v>
          </cell>
        </row>
        <row r="4646">
          <cell r="AM4646" t="str">
            <v/>
          </cell>
          <cell r="AQ4646" t="str">
            <v/>
          </cell>
          <cell r="AT4646" t="str">
            <v/>
          </cell>
          <cell r="AW4646" t="str">
            <v/>
          </cell>
          <cell r="AZ4646" t="str">
            <v/>
          </cell>
          <cell r="BA4646" t="str">
            <v/>
          </cell>
          <cell r="BB4646" t="str">
            <v/>
          </cell>
          <cell r="BC4646" t="str">
            <v/>
          </cell>
        </row>
        <row r="4647">
          <cell r="AM4647" t="str">
            <v/>
          </cell>
          <cell r="AQ4647" t="str">
            <v/>
          </cell>
          <cell r="AT4647" t="str">
            <v/>
          </cell>
          <cell r="AW4647" t="str">
            <v/>
          </cell>
          <cell r="AZ4647" t="str">
            <v/>
          </cell>
          <cell r="BA4647" t="str">
            <v/>
          </cell>
          <cell r="BB4647" t="str">
            <v/>
          </cell>
          <cell r="BC4647" t="str">
            <v/>
          </cell>
        </row>
        <row r="4648">
          <cell r="AM4648" t="str">
            <v/>
          </cell>
          <cell r="AQ4648" t="str">
            <v/>
          </cell>
          <cell r="AT4648" t="str">
            <v/>
          </cell>
          <cell r="AW4648" t="str">
            <v/>
          </cell>
          <cell r="AZ4648" t="str">
            <v/>
          </cell>
          <cell r="BA4648" t="str">
            <v/>
          </cell>
          <cell r="BB4648" t="str">
            <v/>
          </cell>
          <cell r="BC4648" t="str">
            <v/>
          </cell>
        </row>
        <row r="4649">
          <cell r="AM4649" t="str">
            <v/>
          </cell>
          <cell r="AQ4649" t="str">
            <v/>
          </cell>
          <cell r="AT4649" t="str">
            <v/>
          </cell>
          <cell r="AW4649" t="str">
            <v/>
          </cell>
          <cell r="AZ4649" t="str">
            <v/>
          </cell>
          <cell r="BA4649" t="str">
            <v/>
          </cell>
          <cell r="BB4649" t="str">
            <v/>
          </cell>
          <cell r="BC4649" t="str">
            <v/>
          </cell>
        </row>
        <row r="4650">
          <cell r="AM4650">
            <v>38333.33</v>
          </cell>
          <cell r="AQ4650" t="str">
            <v/>
          </cell>
          <cell r="AT4650" t="str">
            <v>ПИР</v>
          </cell>
          <cell r="AW4650">
            <v>40409</v>
          </cell>
          <cell r="AZ4650" t="str">
            <v>8.2010</v>
          </cell>
          <cell r="BA4650" t="str">
            <v>8.2010</v>
          </cell>
          <cell r="BB4650" t="str">
            <v/>
          </cell>
          <cell r="BC4650" t="str">
            <v>3.2010</v>
          </cell>
        </row>
        <row r="4651">
          <cell r="AM4651">
            <v>400000</v>
          </cell>
          <cell r="AQ4651" t="str">
            <v/>
          </cell>
          <cell r="AT4651" t="str">
            <v>ПИР</v>
          </cell>
          <cell r="AW4651">
            <v>40442</v>
          </cell>
          <cell r="AZ4651" t="str">
            <v>8.2010</v>
          </cell>
          <cell r="BA4651" t="str">
            <v>9.2010</v>
          </cell>
          <cell r="BB4651" t="str">
            <v/>
          </cell>
          <cell r="BC4651" t="str">
            <v>3.2010</v>
          </cell>
        </row>
        <row r="4652">
          <cell r="AM4652">
            <v>276000</v>
          </cell>
          <cell r="AQ4652" t="str">
            <v/>
          </cell>
          <cell r="AT4652" t="str">
            <v>ПИР</v>
          </cell>
          <cell r="AW4652">
            <v>40535</v>
          </cell>
          <cell r="AZ4652" t="str">
            <v>12.2010</v>
          </cell>
          <cell r="BA4652" t="str">
            <v>12.2010</v>
          </cell>
          <cell r="BB4652" t="str">
            <v/>
          </cell>
          <cell r="BC4652" t="str">
            <v>4.2010</v>
          </cell>
        </row>
        <row r="4653">
          <cell r="AM4653">
            <v>441600</v>
          </cell>
          <cell r="AQ4653" t="str">
            <v/>
          </cell>
          <cell r="AT4653" t="str">
            <v>ПИР</v>
          </cell>
          <cell r="AW4653">
            <v>40520</v>
          </cell>
          <cell r="AZ4653" t="str">
            <v>11.2010</v>
          </cell>
          <cell r="BA4653" t="str">
            <v>12.2010</v>
          </cell>
          <cell r="BB4653" t="str">
            <v/>
          </cell>
          <cell r="BC4653" t="str">
            <v>4.2010</v>
          </cell>
        </row>
        <row r="4654">
          <cell r="AM4654">
            <v>368000</v>
          </cell>
          <cell r="AQ4654" t="str">
            <v/>
          </cell>
          <cell r="AT4654" t="str">
            <v>ПИР</v>
          </cell>
          <cell r="AW4654">
            <v>40480</v>
          </cell>
          <cell r="AZ4654" t="str">
            <v>10.2010</v>
          </cell>
          <cell r="BA4654" t="str">
            <v>10.2010</v>
          </cell>
          <cell r="BB4654" t="str">
            <v/>
          </cell>
          <cell r="BC4654" t="str">
            <v>4.2010</v>
          </cell>
        </row>
        <row r="4655">
          <cell r="AM4655">
            <v>230000</v>
          </cell>
          <cell r="AQ4655" t="str">
            <v/>
          </cell>
          <cell r="AT4655" t="str">
            <v>ПИР</v>
          </cell>
          <cell r="AW4655">
            <v>40541</v>
          </cell>
          <cell r="AZ4655" t="str">
            <v>12.2010</v>
          </cell>
          <cell r="BA4655" t="str">
            <v>12.2010</v>
          </cell>
          <cell r="BB4655" t="str">
            <v/>
          </cell>
          <cell r="BC4655" t="str">
            <v>4.2010</v>
          </cell>
        </row>
        <row r="4656">
          <cell r="AM4656">
            <v>257000</v>
          </cell>
          <cell r="AQ4656" t="str">
            <v/>
          </cell>
          <cell r="AT4656" t="str">
            <v>ПИР</v>
          </cell>
          <cell r="AW4656">
            <v>40616</v>
          </cell>
          <cell r="AZ4656" t="str">
            <v>3.2011</v>
          </cell>
          <cell r="BA4656" t="str">
            <v>3.2011</v>
          </cell>
          <cell r="BB4656" t="str">
            <v>3.2011</v>
          </cell>
          <cell r="BC4656" t="str">
            <v>1.2011</v>
          </cell>
        </row>
        <row r="4657">
          <cell r="AM4657">
            <v>345000</v>
          </cell>
          <cell r="AQ4657" t="str">
            <v/>
          </cell>
          <cell r="AT4657" t="str">
            <v>ПИР</v>
          </cell>
          <cell r="AW4657">
            <v>40661</v>
          </cell>
          <cell r="AZ4657" t="str">
            <v>4.2011</v>
          </cell>
          <cell r="BA4657" t="str">
            <v>4.2011</v>
          </cell>
          <cell r="BB4657" t="str">
            <v>5.2011</v>
          </cell>
          <cell r="BC4657" t="str">
            <v>2.2011</v>
          </cell>
        </row>
        <row r="4658">
          <cell r="AM4658">
            <v>257600</v>
          </cell>
          <cell r="AQ4658" t="str">
            <v/>
          </cell>
          <cell r="AT4658" t="str">
            <v>ПИР</v>
          </cell>
          <cell r="AW4658">
            <v>40655</v>
          </cell>
          <cell r="AZ4658" t="str">
            <v>4.2011</v>
          </cell>
          <cell r="BA4658" t="str">
            <v>4.2011</v>
          </cell>
          <cell r="BB4658" t="str">
            <v>5.2011</v>
          </cell>
          <cell r="BC4658" t="str">
            <v>2.2011</v>
          </cell>
        </row>
        <row r="4659">
          <cell r="AM4659">
            <v>119600</v>
          </cell>
          <cell r="AQ4659" t="str">
            <v/>
          </cell>
          <cell r="AT4659" t="str">
            <v>ПИР</v>
          </cell>
          <cell r="AW4659">
            <v>40535</v>
          </cell>
          <cell r="AZ4659" t="str">
            <v>12.2010</v>
          </cell>
          <cell r="BA4659" t="str">
            <v>12.2010</v>
          </cell>
          <cell r="BB4659" t="str">
            <v/>
          </cell>
          <cell r="BC4659" t="str">
            <v>4.2010</v>
          </cell>
        </row>
        <row r="4660">
          <cell r="AM4660">
            <v>441600</v>
          </cell>
          <cell r="AQ4660" t="str">
            <v/>
          </cell>
          <cell r="AT4660" t="str">
            <v>ПИР</v>
          </cell>
          <cell r="AW4660">
            <v>40688</v>
          </cell>
          <cell r="AZ4660" t="str">
            <v>5.2011</v>
          </cell>
          <cell r="BA4660" t="str">
            <v>5.2011</v>
          </cell>
          <cell r="BB4660" t="str">
            <v>6.2011</v>
          </cell>
          <cell r="BC4660" t="str">
            <v>2.2011</v>
          </cell>
        </row>
        <row r="4661">
          <cell r="AM4661" t="str">
            <v/>
          </cell>
          <cell r="AQ4661" t="str">
            <v/>
          </cell>
          <cell r="AT4661" t="str">
            <v/>
          </cell>
          <cell r="AW4661" t="str">
            <v/>
          </cell>
          <cell r="AZ4661" t="str">
            <v/>
          </cell>
          <cell r="BA4661" t="str">
            <v/>
          </cell>
          <cell r="BB4661" t="str">
            <v/>
          </cell>
          <cell r="BC4661" t="str">
            <v/>
          </cell>
        </row>
        <row r="4662">
          <cell r="AM4662">
            <v>345000</v>
          </cell>
          <cell r="AQ4662" t="str">
            <v/>
          </cell>
          <cell r="AT4662" t="str">
            <v>ПИР</v>
          </cell>
          <cell r="AW4662">
            <v>40582</v>
          </cell>
          <cell r="AZ4662" t="str">
            <v>1.2011</v>
          </cell>
          <cell r="BA4662" t="str">
            <v>2.2011</v>
          </cell>
          <cell r="BB4662" t="str">
            <v>2.2011</v>
          </cell>
          <cell r="BC4662" t="str">
            <v>1.2011</v>
          </cell>
        </row>
        <row r="4663">
          <cell r="AM4663">
            <v>138000</v>
          </cell>
          <cell r="AQ4663" t="str">
            <v/>
          </cell>
          <cell r="AT4663" t="str">
            <v>ПИР</v>
          </cell>
          <cell r="AW4663">
            <v>40655</v>
          </cell>
          <cell r="AZ4663" t="str">
            <v>4.2011</v>
          </cell>
          <cell r="BA4663" t="str">
            <v>4.2011</v>
          </cell>
          <cell r="BB4663" t="str">
            <v>5.2011</v>
          </cell>
          <cell r="BC4663" t="str">
            <v>2.2011</v>
          </cell>
        </row>
        <row r="4664">
          <cell r="AM4664">
            <v>92000</v>
          </cell>
          <cell r="AQ4664" t="str">
            <v/>
          </cell>
          <cell r="AT4664" t="str">
            <v>ПИР</v>
          </cell>
          <cell r="AW4664">
            <v>40655</v>
          </cell>
          <cell r="AZ4664" t="str">
            <v>4.2011</v>
          </cell>
          <cell r="BA4664" t="str">
            <v>4.2011</v>
          </cell>
          <cell r="BB4664" t="str">
            <v>5.2011</v>
          </cell>
          <cell r="BC4664" t="str">
            <v>2.2011</v>
          </cell>
        </row>
        <row r="4665">
          <cell r="AM4665">
            <v>46000</v>
          </cell>
          <cell r="AQ4665" t="str">
            <v/>
          </cell>
          <cell r="AT4665" t="str">
            <v>ПИР</v>
          </cell>
          <cell r="AW4665">
            <v>40655</v>
          </cell>
          <cell r="AZ4665" t="str">
            <v>4.2011</v>
          </cell>
          <cell r="BA4665" t="str">
            <v>4.2011</v>
          </cell>
          <cell r="BB4665" t="str">
            <v>5.2011</v>
          </cell>
          <cell r="BC4665" t="str">
            <v>2.2011</v>
          </cell>
        </row>
        <row r="4666">
          <cell r="AM4666" t="str">
            <v/>
          </cell>
          <cell r="AQ4666" t="str">
            <v/>
          </cell>
          <cell r="AT4666" t="str">
            <v/>
          </cell>
          <cell r="AW4666" t="str">
            <v/>
          </cell>
          <cell r="AZ4666" t="str">
            <v/>
          </cell>
          <cell r="BA4666" t="str">
            <v/>
          </cell>
          <cell r="BB4666" t="str">
            <v/>
          </cell>
          <cell r="BC4666" t="str">
            <v/>
          </cell>
        </row>
        <row r="4667">
          <cell r="AM4667" t="str">
            <v/>
          </cell>
          <cell r="AQ4667" t="str">
            <v/>
          </cell>
          <cell r="AT4667" t="str">
            <v/>
          </cell>
          <cell r="AW4667" t="str">
            <v/>
          </cell>
          <cell r="AZ4667" t="str">
            <v/>
          </cell>
          <cell r="BA4667" t="str">
            <v/>
          </cell>
          <cell r="BB4667" t="str">
            <v/>
          </cell>
          <cell r="BC4667" t="str">
            <v/>
          </cell>
        </row>
        <row r="4668">
          <cell r="AM4668" t="str">
            <v/>
          </cell>
          <cell r="AQ4668" t="str">
            <v/>
          </cell>
          <cell r="AT4668" t="str">
            <v/>
          </cell>
          <cell r="AW4668" t="str">
            <v/>
          </cell>
          <cell r="AZ4668" t="str">
            <v/>
          </cell>
          <cell r="BA4668" t="str">
            <v/>
          </cell>
          <cell r="BB4668" t="str">
            <v/>
          </cell>
          <cell r="BC4668" t="str">
            <v/>
          </cell>
        </row>
        <row r="4669">
          <cell r="AM4669" t="str">
            <v/>
          </cell>
          <cell r="AQ4669" t="str">
            <v/>
          </cell>
          <cell r="AT4669" t="str">
            <v/>
          </cell>
          <cell r="AW4669" t="str">
            <v/>
          </cell>
          <cell r="AZ4669" t="str">
            <v/>
          </cell>
          <cell r="BA4669" t="str">
            <v/>
          </cell>
          <cell r="BB4669" t="str">
            <v/>
          </cell>
          <cell r="BC4669" t="str">
            <v/>
          </cell>
        </row>
        <row r="4670">
          <cell r="AM4670" t="str">
            <v/>
          </cell>
          <cell r="AQ4670" t="str">
            <v/>
          </cell>
          <cell r="AT4670" t="str">
            <v/>
          </cell>
          <cell r="AW4670" t="str">
            <v/>
          </cell>
          <cell r="AZ4670" t="str">
            <v/>
          </cell>
          <cell r="BA4670" t="str">
            <v/>
          </cell>
          <cell r="BB4670" t="str">
            <v/>
          </cell>
          <cell r="BC4670" t="str">
            <v/>
          </cell>
        </row>
        <row r="4671">
          <cell r="AM4671" t="str">
            <v/>
          </cell>
          <cell r="AQ4671" t="str">
            <v/>
          </cell>
          <cell r="AT4671" t="str">
            <v/>
          </cell>
          <cell r="AW4671" t="str">
            <v/>
          </cell>
          <cell r="AZ4671" t="str">
            <v/>
          </cell>
          <cell r="BA4671" t="str">
            <v/>
          </cell>
          <cell r="BB4671" t="str">
            <v/>
          </cell>
          <cell r="BC4671" t="str">
            <v/>
          </cell>
        </row>
        <row r="4672">
          <cell r="AM4672" t="str">
            <v/>
          </cell>
          <cell r="AQ4672" t="str">
            <v/>
          </cell>
          <cell r="AT4672" t="str">
            <v/>
          </cell>
          <cell r="AW4672" t="str">
            <v/>
          </cell>
          <cell r="AZ4672" t="str">
            <v/>
          </cell>
          <cell r="BA4672" t="str">
            <v/>
          </cell>
          <cell r="BB4672" t="str">
            <v/>
          </cell>
          <cell r="BC4672" t="str">
            <v/>
          </cell>
        </row>
        <row r="4673">
          <cell r="AM4673" t="str">
            <v/>
          </cell>
          <cell r="AQ4673" t="str">
            <v/>
          </cell>
          <cell r="AT4673" t="str">
            <v/>
          </cell>
          <cell r="AW4673" t="str">
            <v/>
          </cell>
          <cell r="AZ4673" t="str">
            <v/>
          </cell>
          <cell r="BA4673" t="str">
            <v/>
          </cell>
          <cell r="BB4673" t="str">
            <v/>
          </cell>
          <cell r="BC4673" t="str">
            <v/>
          </cell>
        </row>
        <row r="4674">
          <cell r="AM4674" t="str">
            <v/>
          </cell>
          <cell r="AQ4674" t="str">
            <v/>
          </cell>
          <cell r="AT4674" t="str">
            <v/>
          </cell>
          <cell r="AW4674" t="str">
            <v/>
          </cell>
          <cell r="AZ4674" t="str">
            <v/>
          </cell>
          <cell r="BA4674" t="str">
            <v/>
          </cell>
          <cell r="BB4674" t="str">
            <v/>
          </cell>
          <cell r="BC4674" t="str">
            <v/>
          </cell>
        </row>
        <row r="4675">
          <cell r="AM4675" t="str">
            <v/>
          </cell>
          <cell r="AQ4675" t="str">
            <v/>
          </cell>
          <cell r="AT4675" t="str">
            <v/>
          </cell>
          <cell r="AW4675" t="str">
            <v/>
          </cell>
          <cell r="AZ4675" t="str">
            <v/>
          </cell>
          <cell r="BA4675" t="str">
            <v/>
          </cell>
          <cell r="BB4675" t="str">
            <v/>
          </cell>
          <cell r="BC4675" t="str">
            <v/>
          </cell>
        </row>
        <row r="4676">
          <cell r="AM4676">
            <v>38333.33</v>
          </cell>
          <cell r="AQ4676" t="str">
            <v/>
          </cell>
          <cell r="AT4676" t="str">
            <v>ПИР</v>
          </cell>
          <cell r="AW4676">
            <v>40409</v>
          </cell>
          <cell r="AZ4676" t="str">
            <v>8.2010</v>
          </cell>
          <cell r="BA4676" t="str">
            <v>8.2010</v>
          </cell>
          <cell r="BB4676" t="str">
            <v/>
          </cell>
          <cell r="BC4676" t="str">
            <v>3.2010</v>
          </cell>
        </row>
        <row r="4677">
          <cell r="AM4677">
            <v>345000</v>
          </cell>
          <cell r="AQ4677" t="str">
            <v/>
          </cell>
          <cell r="AT4677" t="str">
            <v>ПИР</v>
          </cell>
          <cell r="AW4677">
            <v>40540</v>
          </cell>
          <cell r="AZ4677" t="str">
            <v>12.2010</v>
          </cell>
          <cell r="BA4677" t="str">
            <v>12.2010</v>
          </cell>
          <cell r="BB4677" t="str">
            <v/>
          </cell>
          <cell r="BC4677" t="str">
            <v>4.2010</v>
          </cell>
        </row>
        <row r="4678">
          <cell r="AM4678">
            <v>138000</v>
          </cell>
          <cell r="AQ4678" t="str">
            <v/>
          </cell>
          <cell r="AT4678" t="str">
            <v>ПИР</v>
          </cell>
          <cell r="AW4678">
            <v>40655</v>
          </cell>
          <cell r="AZ4678" t="str">
            <v>4.2011</v>
          </cell>
          <cell r="BA4678" t="str">
            <v>4.2011</v>
          </cell>
          <cell r="BB4678" t="str">
            <v>5.2011</v>
          </cell>
          <cell r="BC4678" t="str">
            <v>2.2011</v>
          </cell>
        </row>
        <row r="4679">
          <cell r="AM4679">
            <v>92000</v>
          </cell>
          <cell r="AQ4679" t="str">
            <v/>
          </cell>
          <cell r="AT4679" t="str">
            <v>ПИР</v>
          </cell>
          <cell r="AW4679">
            <v>40655</v>
          </cell>
          <cell r="AZ4679" t="str">
            <v>4.2011</v>
          </cell>
          <cell r="BA4679" t="str">
            <v>4.2011</v>
          </cell>
          <cell r="BB4679" t="str">
            <v>5.2011</v>
          </cell>
          <cell r="BC4679" t="str">
            <v>2.2011</v>
          </cell>
        </row>
        <row r="4680">
          <cell r="AM4680">
            <v>46000</v>
          </cell>
          <cell r="AQ4680" t="str">
            <v/>
          </cell>
          <cell r="AT4680" t="str">
            <v>ПИР</v>
          </cell>
          <cell r="AW4680">
            <v>40655</v>
          </cell>
          <cell r="AZ4680" t="str">
            <v>4.2011</v>
          </cell>
          <cell r="BA4680" t="str">
            <v>4.2011</v>
          </cell>
          <cell r="BB4680" t="str">
            <v>5.2011</v>
          </cell>
          <cell r="BC4680" t="str">
            <v>2.2011</v>
          </cell>
        </row>
        <row r="4681">
          <cell r="AM4681" t="str">
            <v/>
          </cell>
          <cell r="AQ4681" t="str">
            <v/>
          </cell>
          <cell r="AT4681" t="str">
            <v/>
          </cell>
          <cell r="AW4681" t="str">
            <v/>
          </cell>
          <cell r="AZ4681" t="str">
            <v/>
          </cell>
          <cell r="BA4681" t="str">
            <v/>
          </cell>
          <cell r="BB4681" t="str">
            <v/>
          </cell>
          <cell r="BC4681" t="str">
            <v/>
          </cell>
        </row>
        <row r="4682">
          <cell r="AM4682" t="str">
            <v/>
          </cell>
          <cell r="AQ4682" t="str">
            <v/>
          </cell>
          <cell r="AT4682" t="str">
            <v/>
          </cell>
          <cell r="AW4682" t="str">
            <v/>
          </cell>
          <cell r="AZ4682" t="str">
            <v/>
          </cell>
          <cell r="BA4682" t="str">
            <v/>
          </cell>
          <cell r="BB4682" t="str">
            <v/>
          </cell>
          <cell r="BC4682" t="str">
            <v/>
          </cell>
        </row>
        <row r="4683">
          <cell r="AM4683" t="str">
            <v/>
          </cell>
          <cell r="AQ4683" t="str">
            <v/>
          </cell>
          <cell r="AT4683" t="str">
            <v/>
          </cell>
          <cell r="AW4683" t="str">
            <v/>
          </cell>
          <cell r="AZ4683" t="str">
            <v/>
          </cell>
          <cell r="BA4683" t="str">
            <v/>
          </cell>
          <cell r="BB4683" t="str">
            <v/>
          </cell>
          <cell r="BC4683" t="str">
            <v/>
          </cell>
        </row>
        <row r="4684">
          <cell r="AM4684" t="str">
            <v/>
          </cell>
          <cell r="AQ4684" t="str">
            <v/>
          </cell>
          <cell r="AT4684" t="str">
            <v/>
          </cell>
          <cell r="AW4684" t="str">
            <v/>
          </cell>
          <cell r="AZ4684" t="str">
            <v/>
          </cell>
          <cell r="BA4684" t="str">
            <v/>
          </cell>
          <cell r="BB4684" t="str">
            <v/>
          </cell>
          <cell r="BC4684" t="str">
            <v/>
          </cell>
        </row>
        <row r="4685">
          <cell r="AM4685">
            <v>92000</v>
          </cell>
          <cell r="AQ4685" t="str">
            <v/>
          </cell>
          <cell r="AT4685" t="str">
            <v>ПИР</v>
          </cell>
          <cell r="AW4685">
            <v>40688</v>
          </cell>
          <cell r="AZ4685" t="str">
            <v>5.2011</v>
          </cell>
          <cell r="BA4685" t="str">
            <v>5.2011</v>
          </cell>
          <cell r="BB4685" t="str">
            <v>6.2011</v>
          </cell>
          <cell r="BC4685" t="str">
            <v>2.2011</v>
          </cell>
        </row>
        <row r="4686">
          <cell r="AM4686">
            <v>150000</v>
          </cell>
          <cell r="AQ4686" t="str">
            <v/>
          </cell>
          <cell r="AT4686" t="str">
            <v>ПИР</v>
          </cell>
          <cell r="AW4686">
            <v>40409</v>
          </cell>
          <cell r="AZ4686" t="str">
            <v>8.2010</v>
          </cell>
          <cell r="BA4686" t="str">
            <v>8.2010</v>
          </cell>
          <cell r="BB4686" t="str">
            <v/>
          </cell>
          <cell r="BC4686" t="str">
            <v>3.2010</v>
          </cell>
        </row>
        <row r="4687">
          <cell r="AM4687" t="str">
            <v/>
          </cell>
          <cell r="AQ4687" t="str">
            <v/>
          </cell>
          <cell r="AT4687" t="str">
            <v/>
          </cell>
          <cell r="AW4687" t="str">
            <v/>
          </cell>
          <cell r="AZ4687" t="str">
            <v/>
          </cell>
          <cell r="BA4687" t="str">
            <v/>
          </cell>
          <cell r="BB4687" t="str">
            <v/>
          </cell>
          <cell r="BC4687" t="str">
            <v/>
          </cell>
        </row>
        <row r="4688">
          <cell r="AM4688" t="str">
            <v/>
          </cell>
          <cell r="AQ4688" t="str">
            <v/>
          </cell>
          <cell r="AT4688" t="str">
            <v/>
          </cell>
          <cell r="AW4688" t="str">
            <v/>
          </cell>
          <cell r="AZ4688" t="str">
            <v/>
          </cell>
          <cell r="BA4688" t="str">
            <v/>
          </cell>
          <cell r="BB4688" t="str">
            <v/>
          </cell>
          <cell r="BC4688" t="str">
            <v/>
          </cell>
        </row>
        <row r="4689">
          <cell r="AM4689">
            <v>38333.33</v>
          </cell>
          <cell r="AQ4689" t="str">
            <v/>
          </cell>
          <cell r="AT4689" t="str">
            <v>ПИР</v>
          </cell>
          <cell r="AW4689">
            <v>40409</v>
          </cell>
          <cell r="AZ4689" t="str">
            <v>8.2010</v>
          </cell>
          <cell r="BA4689" t="str">
            <v>8.2010</v>
          </cell>
          <cell r="BB4689" t="str">
            <v/>
          </cell>
          <cell r="BC4689" t="str">
            <v>3.2010</v>
          </cell>
        </row>
        <row r="4690">
          <cell r="AM4690">
            <v>368000</v>
          </cell>
          <cell r="AQ4690" t="str">
            <v/>
          </cell>
          <cell r="AT4690" t="str">
            <v>ПИР</v>
          </cell>
          <cell r="AW4690">
            <v>40464</v>
          </cell>
          <cell r="AZ4690" t="str">
            <v>9.2010</v>
          </cell>
          <cell r="BA4690" t="str">
            <v>10.2010</v>
          </cell>
          <cell r="BB4690" t="str">
            <v/>
          </cell>
          <cell r="BC4690" t="str">
            <v>4.2010</v>
          </cell>
        </row>
        <row r="4691">
          <cell r="AM4691">
            <v>92000</v>
          </cell>
          <cell r="AQ4691" t="str">
            <v/>
          </cell>
          <cell r="AT4691" t="str">
            <v>ПИР</v>
          </cell>
          <cell r="AW4691">
            <v>40535</v>
          </cell>
          <cell r="AZ4691" t="str">
            <v>12.2010</v>
          </cell>
          <cell r="BA4691" t="str">
            <v>12.2010</v>
          </cell>
          <cell r="BB4691" t="str">
            <v/>
          </cell>
          <cell r="BC4691" t="str">
            <v>4.2010</v>
          </cell>
        </row>
        <row r="4692">
          <cell r="AM4692">
            <v>368000</v>
          </cell>
          <cell r="AQ4692" t="str">
            <v/>
          </cell>
          <cell r="AT4692" t="str">
            <v>ПИР</v>
          </cell>
          <cell r="AW4692">
            <v>40520</v>
          </cell>
          <cell r="AZ4692" t="str">
            <v>11.2010</v>
          </cell>
          <cell r="BA4692" t="str">
            <v>12.2010</v>
          </cell>
          <cell r="BB4692" t="str">
            <v/>
          </cell>
          <cell r="BC4692" t="str">
            <v>4.2010</v>
          </cell>
        </row>
        <row r="4693">
          <cell r="AM4693">
            <v>322000</v>
          </cell>
          <cell r="AQ4693" t="str">
            <v/>
          </cell>
          <cell r="AT4693" t="str">
            <v>ПИР</v>
          </cell>
          <cell r="AW4693">
            <v>40480</v>
          </cell>
          <cell r="AZ4693" t="str">
            <v>10.2010</v>
          </cell>
          <cell r="BA4693" t="str">
            <v>10.2010</v>
          </cell>
          <cell r="BB4693" t="str">
            <v/>
          </cell>
          <cell r="BC4693" t="str">
            <v>4.2010</v>
          </cell>
        </row>
        <row r="4694">
          <cell r="AM4694">
            <v>138000</v>
          </cell>
          <cell r="AQ4694" t="str">
            <v/>
          </cell>
          <cell r="AT4694" t="str">
            <v>ПИР</v>
          </cell>
          <cell r="AW4694">
            <v>40541</v>
          </cell>
          <cell r="AZ4694" t="str">
            <v>12.2010</v>
          </cell>
          <cell r="BA4694" t="str">
            <v>12.2010</v>
          </cell>
          <cell r="BB4694" t="str">
            <v/>
          </cell>
          <cell r="BC4694" t="str">
            <v>4.2010</v>
          </cell>
        </row>
        <row r="4695">
          <cell r="AM4695">
            <v>138000</v>
          </cell>
          <cell r="AQ4695" t="str">
            <v/>
          </cell>
          <cell r="AT4695" t="str">
            <v>ПИР</v>
          </cell>
          <cell r="AW4695">
            <v>40655</v>
          </cell>
          <cell r="AZ4695" t="str">
            <v>4.2011</v>
          </cell>
          <cell r="BA4695" t="str">
            <v>4.2011</v>
          </cell>
          <cell r="BB4695" t="str">
            <v>5.2011</v>
          </cell>
          <cell r="BC4695" t="str">
            <v>2.2011</v>
          </cell>
        </row>
        <row r="4696">
          <cell r="AM4696">
            <v>92000</v>
          </cell>
          <cell r="AQ4696" t="str">
            <v/>
          </cell>
          <cell r="AT4696" t="str">
            <v>ПИР</v>
          </cell>
          <cell r="AW4696">
            <v>40655</v>
          </cell>
          <cell r="AZ4696" t="str">
            <v>4.2011</v>
          </cell>
          <cell r="BA4696" t="str">
            <v>4.2011</v>
          </cell>
          <cell r="BB4696" t="str">
            <v>5.2011</v>
          </cell>
          <cell r="BC4696" t="str">
            <v>2.2011</v>
          </cell>
        </row>
        <row r="4697">
          <cell r="AM4697">
            <v>46000</v>
          </cell>
          <cell r="AQ4697" t="str">
            <v/>
          </cell>
          <cell r="AT4697" t="str">
            <v>ПИР</v>
          </cell>
          <cell r="AW4697">
            <v>40655</v>
          </cell>
          <cell r="AZ4697" t="str">
            <v>4.2011</v>
          </cell>
          <cell r="BA4697" t="str">
            <v>4.2011</v>
          </cell>
          <cell r="BB4697" t="str">
            <v>5.2011</v>
          </cell>
          <cell r="BC4697" t="str">
            <v>2.2011</v>
          </cell>
        </row>
        <row r="4698">
          <cell r="AM4698" t="str">
            <v/>
          </cell>
          <cell r="AQ4698" t="str">
            <v/>
          </cell>
          <cell r="AT4698" t="str">
            <v/>
          </cell>
          <cell r="AW4698" t="str">
            <v/>
          </cell>
          <cell r="AZ4698" t="str">
            <v/>
          </cell>
          <cell r="BA4698" t="str">
            <v/>
          </cell>
          <cell r="BB4698" t="str">
            <v/>
          </cell>
          <cell r="BC4698" t="str">
            <v/>
          </cell>
        </row>
        <row r="4699">
          <cell r="AM4699" t="str">
            <v/>
          </cell>
          <cell r="AQ4699" t="str">
            <v/>
          </cell>
          <cell r="AT4699" t="str">
            <v/>
          </cell>
          <cell r="AW4699" t="str">
            <v/>
          </cell>
          <cell r="AZ4699" t="str">
            <v/>
          </cell>
          <cell r="BA4699" t="str">
            <v/>
          </cell>
          <cell r="BB4699" t="str">
            <v/>
          </cell>
          <cell r="BC4699" t="str">
            <v/>
          </cell>
        </row>
        <row r="4700">
          <cell r="AM4700" t="str">
            <v/>
          </cell>
          <cell r="AQ4700" t="str">
            <v/>
          </cell>
          <cell r="AT4700" t="str">
            <v/>
          </cell>
          <cell r="AW4700" t="str">
            <v/>
          </cell>
          <cell r="AZ4700" t="str">
            <v/>
          </cell>
          <cell r="BA4700" t="str">
            <v/>
          </cell>
          <cell r="BB4700" t="str">
            <v/>
          </cell>
          <cell r="BC4700" t="str">
            <v/>
          </cell>
        </row>
        <row r="4701">
          <cell r="AM4701" t="str">
            <v/>
          </cell>
          <cell r="AQ4701" t="str">
            <v/>
          </cell>
          <cell r="AT4701" t="str">
            <v/>
          </cell>
          <cell r="AW4701" t="str">
            <v/>
          </cell>
          <cell r="AZ4701" t="str">
            <v/>
          </cell>
          <cell r="BA4701" t="str">
            <v/>
          </cell>
          <cell r="BB4701" t="str">
            <v/>
          </cell>
          <cell r="BC4701" t="str">
            <v/>
          </cell>
        </row>
        <row r="4702">
          <cell r="AM4702">
            <v>150000</v>
          </cell>
          <cell r="AQ4702" t="str">
            <v/>
          </cell>
          <cell r="AT4702" t="str">
            <v>ПИР</v>
          </cell>
          <cell r="AW4702">
            <v>40409</v>
          </cell>
          <cell r="AZ4702" t="str">
            <v>8.2010</v>
          </cell>
          <cell r="BA4702" t="str">
            <v>8.2010</v>
          </cell>
          <cell r="BB4702" t="str">
            <v/>
          </cell>
          <cell r="BC4702" t="str">
            <v>3.2010</v>
          </cell>
        </row>
        <row r="4703">
          <cell r="AM4703" t="str">
            <v/>
          </cell>
          <cell r="AQ4703" t="str">
            <v/>
          </cell>
          <cell r="AT4703" t="str">
            <v/>
          </cell>
          <cell r="AW4703" t="str">
            <v/>
          </cell>
          <cell r="AZ4703" t="str">
            <v/>
          </cell>
          <cell r="BA4703" t="str">
            <v/>
          </cell>
          <cell r="BB4703" t="str">
            <v/>
          </cell>
          <cell r="BC4703" t="str">
            <v/>
          </cell>
        </row>
        <row r="4704">
          <cell r="AM4704" t="str">
            <v/>
          </cell>
          <cell r="AQ4704" t="str">
            <v/>
          </cell>
          <cell r="AT4704" t="str">
            <v/>
          </cell>
          <cell r="AW4704" t="str">
            <v/>
          </cell>
          <cell r="AZ4704" t="str">
            <v/>
          </cell>
          <cell r="BA4704" t="str">
            <v/>
          </cell>
          <cell r="BB4704" t="str">
            <v/>
          </cell>
          <cell r="BC4704" t="str">
            <v/>
          </cell>
        </row>
        <row r="4705">
          <cell r="AM4705">
            <v>500000</v>
          </cell>
          <cell r="AQ4705" t="str">
            <v/>
          </cell>
          <cell r="AT4705" t="str">
            <v>ПИР</v>
          </cell>
          <cell r="AW4705">
            <v>40442</v>
          </cell>
          <cell r="AZ4705" t="str">
            <v>8.2010</v>
          </cell>
          <cell r="BA4705" t="str">
            <v>9.2010</v>
          </cell>
          <cell r="BB4705" t="str">
            <v/>
          </cell>
          <cell r="BC4705" t="str">
            <v>3.2010</v>
          </cell>
        </row>
        <row r="4706">
          <cell r="AM4706">
            <v>350000</v>
          </cell>
          <cell r="AQ4706" t="str">
            <v/>
          </cell>
          <cell r="AT4706" t="str">
            <v>ПИР</v>
          </cell>
          <cell r="AW4706">
            <v>40442</v>
          </cell>
          <cell r="AZ4706" t="str">
            <v>8.2010</v>
          </cell>
          <cell r="BA4706" t="str">
            <v>9.2010</v>
          </cell>
          <cell r="BB4706" t="str">
            <v/>
          </cell>
          <cell r="BC4706" t="str">
            <v>3.2010</v>
          </cell>
        </row>
        <row r="4707">
          <cell r="AM4707">
            <v>372000</v>
          </cell>
          <cell r="AQ4707" t="str">
            <v/>
          </cell>
          <cell r="AT4707" t="str">
            <v>ПИР</v>
          </cell>
          <cell r="AW4707">
            <v>40480</v>
          </cell>
          <cell r="AZ4707" t="str">
            <v>10.2010</v>
          </cell>
          <cell r="BA4707" t="str">
            <v>10.2010</v>
          </cell>
          <cell r="BB4707" t="str">
            <v/>
          </cell>
          <cell r="BC4707" t="str">
            <v>4.2010</v>
          </cell>
        </row>
        <row r="4708">
          <cell r="AM4708" t="str">
            <v/>
          </cell>
          <cell r="AQ4708" t="str">
            <v/>
          </cell>
          <cell r="AT4708" t="str">
            <v/>
          </cell>
          <cell r="AW4708" t="str">
            <v/>
          </cell>
          <cell r="AZ4708" t="str">
            <v/>
          </cell>
          <cell r="BA4708" t="str">
            <v/>
          </cell>
          <cell r="BB4708" t="str">
            <v/>
          </cell>
          <cell r="BC4708" t="str">
            <v/>
          </cell>
        </row>
        <row r="4709">
          <cell r="AM4709">
            <v>279000</v>
          </cell>
          <cell r="AQ4709" t="str">
            <v/>
          </cell>
          <cell r="AT4709" t="str">
            <v>ПИР</v>
          </cell>
          <cell r="AW4709">
            <v>40616</v>
          </cell>
          <cell r="AZ4709" t="str">
            <v>3.2011</v>
          </cell>
          <cell r="BA4709" t="str">
            <v>3.2011</v>
          </cell>
          <cell r="BB4709" t="str">
            <v>3.2011</v>
          </cell>
          <cell r="BC4709" t="str">
            <v>1.2011</v>
          </cell>
        </row>
        <row r="4710">
          <cell r="AM4710">
            <v>232500</v>
          </cell>
          <cell r="AQ4710" t="str">
            <v/>
          </cell>
          <cell r="AT4710" t="str">
            <v>ПИР</v>
          </cell>
          <cell r="AW4710">
            <v>40616</v>
          </cell>
          <cell r="AZ4710" t="str">
            <v>3.2011</v>
          </cell>
          <cell r="BA4710" t="str">
            <v>3.2011</v>
          </cell>
          <cell r="BB4710" t="str">
            <v>3.2011</v>
          </cell>
          <cell r="BC4710" t="str">
            <v>1.2011</v>
          </cell>
        </row>
        <row r="4711">
          <cell r="AM4711">
            <v>348750</v>
          </cell>
          <cell r="AQ4711" t="str">
            <v/>
          </cell>
          <cell r="AT4711" t="str">
            <v>ПИР</v>
          </cell>
          <cell r="AW4711">
            <v>40591</v>
          </cell>
          <cell r="AZ4711" t="str">
            <v>2.2011</v>
          </cell>
          <cell r="BA4711" t="str">
            <v>2.2011</v>
          </cell>
          <cell r="BB4711" t="str">
            <v>3.2011</v>
          </cell>
          <cell r="BC4711" t="str">
            <v>1.2011</v>
          </cell>
        </row>
        <row r="4712">
          <cell r="AM4712" t="str">
            <v/>
          </cell>
          <cell r="AQ4712" t="str">
            <v/>
          </cell>
          <cell r="AT4712" t="str">
            <v/>
          </cell>
          <cell r="AW4712" t="str">
            <v/>
          </cell>
          <cell r="AZ4712" t="str">
            <v/>
          </cell>
          <cell r="BA4712" t="str">
            <v/>
          </cell>
          <cell r="BB4712" t="str">
            <v/>
          </cell>
          <cell r="BC4712" t="str">
            <v/>
          </cell>
        </row>
        <row r="4713">
          <cell r="AM4713">
            <v>186000</v>
          </cell>
          <cell r="AQ4713" t="str">
            <v/>
          </cell>
          <cell r="AT4713" t="str">
            <v>ПИР</v>
          </cell>
          <cell r="AW4713">
            <v>40616</v>
          </cell>
          <cell r="AZ4713" t="str">
            <v>3.2011</v>
          </cell>
          <cell r="BA4713" t="str">
            <v>3.2011</v>
          </cell>
          <cell r="BB4713" t="str">
            <v>3.2011</v>
          </cell>
          <cell r="BC4713" t="str">
            <v>1.2011</v>
          </cell>
        </row>
        <row r="4714">
          <cell r="AM4714" t="str">
            <v/>
          </cell>
          <cell r="AQ4714" t="str">
            <v/>
          </cell>
          <cell r="AT4714" t="str">
            <v/>
          </cell>
          <cell r="AW4714" t="str">
            <v/>
          </cell>
          <cell r="AZ4714" t="str">
            <v/>
          </cell>
          <cell r="BA4714" t="str">
            <v/>
          </cell>
          <cell r="BB4714" t="str">
            <v/>
          </cell>
          <cell r="BC4714" t="str">
            <v/>
          </cell>
        </row>
        <row r="4715">
          <cell r="AM4715" t="str">
            <v/>
          </cell>
          <cell r="AQ4715" t="str">
            <v/>
          </cell>
          <cell r="AT4715" t="str">
            <v/>
          </cell>
          <cell r="AW4715" t="str">
            <v/>
          </cell>
          <cell r="AZ4715" t="str">
            <v/>
          </cell>
          <cell r="BA4715" t="str">
            <v/>
          </cell>
          <cell r="BB4715" t="str">
            <v/>
          </cell>
          <cell r="BC4715" t="str">
            <v/>
          </cell>
        </row>
        <row r="4716">
          <cell r="AM4716">
            <v>139500</v>
          </cell>
          <cell r="AQ4716" t="str">
            <v/>
          </cell>
          <cell r="AT4716" t="str">
            <v>ПИР</v>
          </cell>
          <cell r="AW4716">
            <v>40661</v>
          </cell>
          <cell r="AZ4716" t="str">
            <v>4.2011</v>
          </cell>
          <cell r="BA4716" t="str">
            <v>4.2011</v>
          </cell>
          <cell r="BB4716" t="str">
            <v>5.2011</v>
          </cell>
          <cell r="BC4716" t="str">
            <v>2.2011</v>
          </cell>
        </row>
        <row r="4717">
          <cell r="AM4717">
            <v>93000</v>
          </cell>
          <cell r="AQ4717" t="str">
            <v/>
          </cell>
          <cell r="AT4717" t="str">
            <v>ПИР</v>
          </cell>
          <cell r="AW4717">
            <v>40661</v>
          </cell>
          <cell r="AZ4717" t="str">
            <v>4.2011</v>
          </cell>
          <cell r="BA4717" t="str">
            <v>4.2011</v>
          </cell>
          <cell r="BB4717" t="str">
            <v>5.2011</v>
          </cell>
          <cell r="BC4717" t="str">
            <v>2.2011</v>
          </cell>
        </row>
        <row r="4718">
          <cell r="AM4718">
            <v>46500</v>
          </cell>
          <cell r="AQ4718" t="str">
            <v/>
          </cell>
          <cell r="AT4718" t="str">
            <v>ПИР</v>
          </cell>
          <cell r="AW4718" t="str">
            <v/>
          </cell>
          <cell r="AZ4718" t="str">
            <v/>
          </cell>
          <cell r="BA4718" t="str">
            <v/>
          </cell>
          <cell r="BB4718" t="str">
            <v/>
          </cell>
          <cell r="BC4718" t="str">
            <v/>
          </cell>
        </row>
        <row r="4719">
          <cell r="AM4719" t="str">
            <v/>
          </cell>
          <cell r="AQ4719" t="str">
            <v/>
          </cell>
          <cell r="AT4719" t="str">
            <v/>
          </cell>
          <cell r="AW4719" t="str">
            <v/>
          </cell>
          <cell r="AZ4719" t="str">
            <v/>
          </cell>
          <cell r="BA4719" t="str">
            <v/>
          </cell>
          <cell r="BB4719" t="str">
            <v/>
          </cell>
          <cell r="BC4719" t="str">
            <v/>
          </cell>
        </row>
        <row r="4720">
          <cell r="AM4720" t="str">
            <v/>
          </cell>
          <cell r="AQ4720" t="str">
            <v/>
          </cell>
          <cell r="AT4720" t="str">
            <v/>
          </cell>
          <cell r="AW4720" t="str">
            <v/>
          </cell>
          <cell r="AZ4720" t="str">
            <v/>
          </cell>
          <cell r="BA4720" t="str">
            <v/>
          </cell>
          <cell r="BB4720" t="str">
            <v/>
          </cell>
          <cell r="BC4720" t="str">
            <v/>
          </cell>
        </row>
        <row r="4721">
          <cell r="AM4721" t="str">
            <v/>
          </cell>
          <cell r="AQ4721" t="str">
            <v/>
          </cell>
          <cell r="AT4721" t="str">
            <v/>
          </cell>
          <cell r="AW4721" t="str">
            <v/>
          </cell>
          <cell r="AZ4721" t="str">
            <v/>
          </cell>
          <cell r="BA4721" t="str">
            <v/>
          </cell>
          <cell r="BB4721" t="str">
            <v/>
          </cell>
          <cell r="BC4721" t="str">
            <v/>
          </cell>
        </row>
        <row r="4722">
          <cell r="AM4722" t="str">
            <v/>
          </cell>
          <cell r="AQ4722" t="str">
            <v/>
          </cell>
          <cell r="AT4722" t="str">
            <v/>
          </cell>
          <cell r="AW4722" t="str">
            <v/>
          </cell>
          <cell r="AZ4722" t="str">
            <v/>
          </cell>
          <cell r="BA4722" t="str">
            <v/>
          </cell>
          <cell r="BB4722" t="str">
            <v/>
          </cell>
          <cell r="BC4722" t="str">
            <v/>
          </cell>
        </row>
        <row r="4723">
          <cell r="AM4723">
            <v>260400</v>
          </cell>
          <cell r="AQ4723" t="str">
            <v/>
          </cell>
          <cell r="AT4723" t="str">
            <v>ПИР</v>
          </cell>
          <cell r="AW4723">
            <v>40688</v>
          </cell>
          <cell r="AZ4723" t="str">
            <v>5.2011</v>
          </cell>
          <cell r="BA4723" t="str">
            <v>5.2011</v>
          </cell>
          <cell r="BB4723" t="str">
            <v>6.2011</v>
          </cell>
          <cell r="BC4723" t="str">
            <v>2.2011</v>
          </cell>
        </row>
        <row r="4724">
          <cell r="AM4724" t="str">
            <v/>
          </cell>
          <cell r="AQ4724" t="str">
            <v/>
          </cell>
          <cell r="AT4724" t="str">
            <v/>
          </cell>
          <cell r="AW4724" t="str">
            <v/>
          </cell>
          <cell r="AZ4724" t="str">
            <v/>
          </cell>
          <cell r="BA4724" t="str">
            <v/>
          </cell>
          <cell r="BB4724" t="str">
            <v/>
          </cell>
          <cell r="BC4724" t="str">
            <v/>
          </cell>
        </row>
        <row r="4725">
          <cell r="AM4725" t="str">
            <v/>
          </cell>
          <cell r="AQ4725" t="str">
            <v/>
          </cell>
          <cell r="AT4725" t="str">
            <v/>
          </cell>
          <cell r="AW4725" t="str">
            <v/>
          </cell>
          <cell r="AZ4725" t="str">
            <v/>
          </cell>
          <cell r="BA4725" t="str">
            <v/>
          </cell>
          <cell r="BB4725" t="str">
            <v/>
          </cell>
          <cell r="BC4725" t="str">
            <v/>
          </cell>
        </row>
        <row r="4726">
          <cell r="AM4726" t="str">
            <v/>
          </cell>
          <cell r="AQ4726" t="str">
            <v/>
          </cell>
          <cell r="AT4726" t="str">
            <v/>
          </cell>
          <cell r="AW4726" t="str">
            <v/>
          </cell>
          <cell r="AZ4726" t="str">
            <v/>
          </cell>
          <cell r="BA4726" t="str">
            <v/>
          </cell>
          <cell r="BB4726" t="str">
            <v/>
          </cell>
          <cell r="BC4726" t="str">
            <v/>
          </cell>
        </row>
        <row r="4727">
          <cell r="AM4727">
            <v>100000</v>
          </cell>
          <cell r="AQ4727" t="str">
            <v/>
          </cell>
          <cell r="AT4727" t="str">
            <v>ПИР</v>
          </cell>
          <cell r="AW4727">
            <v>40409</v>
          </cell>
          <cell r="AZ4727" t="str">
            <v>8.2010</v>
          </cell>
          <cell r="BA4727" t="str">
            <v>8.2010</v>
          </cell>
          <cell r="BB4727" t="str">
            <v/>
          </cell>
          <cell r="BC4727" t="str">
            <v>3.2010</v>
          </cell>
        </row>
        <row r="4728">
          <cell r="AM4728">
            <v>400000</v>
          </cell>
          <cell r="AQ4728" t="str">
            <v/>
          </cell>
          <cell r="AT4728" t="str">
            <v>ПИР</v>
          </cell>
          <cell r="AW4728">
            <v>40442</v>
          </cell>
          <cell r="AZ4728" t="str">
            <v>8.2010</v>
          </cell>
          <cell r="BA4728" t="str">
            <v>9.2010</v>
          </cell>
          <cell r="BB4728" t="str">
            <v/>
          </cell>
          <cell r="BC4728" t="str">
            <v>3.2010</v>
          </cell>
        </row>
        <row r="4729">
          <cell r="AM4729">
            <v>93000</v>
          </cell>
          <cell r="AQ4729" t="str">
            <v/>
          </cell>
          <cell r="AT4729" t="str">
            <v>ПИР</v>
          </cell>
          <cell r="AW4729">
            <v>40520</v>
          </cell>
          <cell r="AZ4729" t="str">
            <v>11.2010</v>
          </cell>
          <cell r="BA4729" t="str">
            <v>12.2010</v>
          </cell>
          <cell r="BB4729" t="str">
            <v/>
          </cell>
          <cell r="BC4729" t="str">
            <v>4.2010</v>
          </cell>
        </row>
        <row r="4730">
          <cell r="AM4730">
            <v>325500</v>
          </cell>
          <cell r="AQ4730" t="str">
            <v/>
          </cell>
          <cell r="AT4730" t="str">
            <v>ПИР</v>
          </cell>
          <cell r="AW4730">
            <v>40541</v>
          </cell>
          <cell r="AZ4730" t="str">
            <v>12.2010</v>
          </cell>
          <cell r="BA4730" t="str">
            <v>12.2010</v>
          </cell>
          <cell r="BB4730" t="str">
            <v/>
          </cell>
          <cell r="BC4730" t="str">
            <v>4.2010</v>
          </cell>
        </row>
        <row r="4731">
          <cell r="AM4731">
            <v>279000</v>
          </cell>
          <cell r="AQ4731" t="str">
            <v/>
          </cell>
          <cell r="AT4731" t="str">
            <v>ПИР</v>
          </cell>
          <cell r="AW4731">
            <v>40480</v>
          </cell>
          <cell r="AZ4731" t="str">
            <v>10.2010</v>
          </cell>
          <cell r="BA4731" t="str">
            <v>10.2010</v>
          </cell>
          <cell r="BB4731" t="str">
            <v/>
          </cell>
          <cell r="BC4731" t="str">
            <v>4.2010</v>
          </cell>
        </row>
        <row r="4732">
          <cell r="AM4732">
            <v>186000</v>
          </cell>
          <cell r="AQ4732" t="str">
            <v/>
          </cell>
          <cell r="AT4732" t="str">
            <v>ПИР</v>
          </cell>
          <cell r="AW4732">
            <v>40540</v>
          </cell>
          <cell r="AZ4732" t="str">
            <v>12.2010</v>
          </cell>
          <cell r="BA4732" t="str">
            <v>12.2010</v>
          </cell>
          <cell r="BB4732" t="str">
            <v/>
          </cell>
          <cell r="BC4732" t="str">
            <v>4.2010</v>
          </cell>
        </row>
        <row r="4733">
          <cell r="AM4733" t="str">
            <v/>
          </cell>
          <cell r="AQ4733" t="str">
            <v/>
          </cell>
          <cell r="AT4733" t="str">
            <v/>
          </cell>
          <cell r="AW4733" t="str">
            <v/>
          </cell>
          <cell r="AZ4733" t="str">
            <v/>
          </cell>
          <cell r="BA4733" t="str">
            <v/>
          </cell>
          <cell r="BB4733" t="str">
            <v/>
          </cell>
          <cell r="BC4733" t="str">
            <v/>
          </cell>
        </row>
        <row r="4734">
          <cell r="AM4734">
            <v>279000</v>
          </cell>
          <cell r="AQ4734" t="str">
            <v/>
          </cell>
          <cell r="AT4734" t="str">
            <v>ПИР</v>
          </cell>
          <cell r="AW4734">
            <v>40633</v>
          </cell>
          <cell r="AZ4734" t="str">
            <v>3.2011</v>
          </cell>
          <cell r="BA4734" t="str">
            <v>3.2011</v>
          </cell>
          <cell r="BB4734" t="str">
            <v>4.2011</v>
          </cell>
          <cell r="BC4734" t="str">
            <v>1.2011</v>
          </cell>
        </row>
        <row r="4735">
          <cell r="AM4735">
            <v>46500</v>
          </cell>
          <cell r="AQ4735" t="str">
            <v/>
          </cell>
          <cell r="AT4735" t="str">
            <v>ПИР</v>
          </cell>
          <cell r="AW4735">
            <v>40633</v>
          </cell>
          <cell r="AZ4735" t="str">
            <v>3.2011</v>
          </cell>
          <cell r="BA4735" t="str">
            <v>3.2011</v>
          </cell>
          <cell r="BB4735" t="str">
            <v>4.2011</v>
          </cell>
          <cell r="BC4735" t="str">
            <v>1.2011</v>
          </cell>
        </row>
        <row r="4736">
          <cell r="AM4736">
            <v>46500</v>
          </cell>
          <cell r="AQ4736" t="str">
            <v/>
          </cell>
          <cell r="AT4736" t="str">
            <v>ПИР</v>
          </cell>
          <cell r="AW4736">
            <v>40633</v>
          </cell>
          <cell r="AZ4736" t="str">
            <v>3.2011</v>
          </cell>
          <cell r="BA4736" t="str">
            <v>3.2011</v>
          </cell>
          <cell r="BB4736" t="str">
            <v>4.2011</v>
          </cell>
          <cell r="BC4736" t="str">
            <v>1.2011</v>
          </cell>
        </row>
        <row r="4737">
          <cell r="AM4737">
            <v>232500</v>
          </cell>
          <cell r="AQ4737" t="str">
            <v/>
          </cell>
          <cell r="AT4737" t="str">
            <v>ПИР</v>
          </cell>
          <cell r="AW4737">
            <v>40591</v>
          </cell>
          <cell r="AZ4737" t="str">
            <v>2.2011</v>
          </cell>
          <cell r="BA4737" t="str">
            <v>2.2011</v>
          </cell>
          <cell r="BB4737" t="str">
            <v>3.2011</v>
          </cell>
          <cell r="BC4737" t="str">
            <v>1.2011</v>
          </cell>
        </row>
        <row r="4738">
          <cell r="AM4738">
            <v>279000</v>
          </cell>
          <cell r="AQ4738" t="str">
            <v/>
          </cell>
          <cell r="AT4738" t="str">
            <v>ПИР</v>
          </cell>
          <cell r="AW4738">
            <v>40633</v>
          </cell>
          <cell r="AZ4738" t="str">
            <v>3.2011</v>
          </cell>
          <cell r="BA4738" t="str">
            <v>3.2011</v>
          </cell>
          <cell r="BB4738" t="str">
            <v>4.2011</v>
          </cell>
          <cell r="BC4738" t="str">
            <v>1.2011</v>
          </cell>
        </row>
        <row r="4739">
          <cell r="AM4739">
            <v>232500</v>
          </cell>
          <cell r="AQ4739" t="str">
            <v/>
          </cell>
          <cell r="AT4739" t="str">
            <v>ПИР</v>
          </cell>
          <cell r="AW4739">
            <v>40591</v>
          </cell>
          <cell r="AZ4739" t="str">
            <v>2.2011</v>
          </cell>
          <cell r="BA4739" t="str">
            <v>2.2011</v>
          </cell>
          <cell r="BB4739" t="str">
            <v>3.2011</v>
          </cell>
          <cell r="BC4739" t="str">
            <v>1.2011</v>
          </cell>
        </row>
        <row r="4740">
          <cell r="AM4740">
            <v>69750</v>
          </cell>
          <cell r="AQ4740" t="str">
            <v/>
          </cell>
          <cell r="AT4740" t="str">
            <v>ПИР</v>
          </cell>
          <cell r="AW4740">
            <v>40655</v>
          </cell>
          <cell r="AZ4740" t="str">
            <v>4.2011</v>
          </cell>
          <cell r="BA4740" t="str">
            <v>4.2011</v>
          </cell>
          <cell r="BB4740" t="str">
            <v>5.2011</v>
          </cell>
          <cell r="BC4740" t="str">
            <v>2.2011</v>
          </cell>
        </row>
        <row r="4741">
          <cell r="AM4741">
            <v>232500</v>
          </cell>
          <cell r="AQ4741" t="str">
            <v/>
          </cell>
          <cell r="AT4741" t="str">
            <v>ПИР</v>
          </cell>
          <cell r="AW4741">
            <v>40616</v>
          </cell>
          <cell r="AZ4741" t="str">
            <v>3.2011</v>
          </cell>
          <cell r="BA4741" t="str">
            <v>3.2011</v>
          </cell>
          <cell r="BB4741" t="str">
            <v>3.2011</v>
          </cell>
          <cell r="BC4741" t="str">
            <v>1.2011</v>
          </cell>
        </row>
        <row r="4742">
          <cell r="AM4742">
            <v>46500</v>
          </cell>
          <cell r="AQ4742" t="str">
            <v/>
          </cell>
          <cell r="AT4742" t="str">
            <v>ПИР</v>
          </cell>
          <cell r="AW4742">
            <v>40520</v>
          </cell>
          <cell r="AZ4742" t="str">
            <v>11.2010</v>
          </cell>
          <cell r="BA4742" t="str">
            <v>12.2010</v>
          </cell>
          <cell r="BB4742" t="str">
            <v/>
          </cell>
          <cell r="BC4742" t="str">
            <v>4.2010</v>
          </cell>
        </row>
        <row r="4743">
          <cell r="AM4743" t="str">
            <v/>
          </cell>
          <cell r="AQ4743" t="str">
            <v/>
          </cell>
          <cell r="AT4743" t="str">
            <v/>
          </cell>
          <cell r="AW4743" t="str">
            <v/>
          </cell>
          <cell r="AZ4743" t="str">
            <v/>
          </cell>
          <cell r="BA4743" t="str">
            <v/>
          </cell>
          <cell r="BB4743" t="str">
            <v/>
          </cell>
          <cell r="BC4743" t="str">
            <v/>
          </cell>
        </row>
        <row r="4744">
          <cell r="AM4744" t="str">
            <v/>
          </cell>
          <cell r="AQ4744" t="str">
            <v/>
          </cell>
          <cell r="AT4744" t="str">
            <v/>
          </cell>
          <cell r="AW4744" t="str">
            <v/>
          </cell>
          <cell r="AZ4744" t="str">
            <v/>
          </cell>
          <cell r="BA4744" t="str">
            <v/>
          </cell>
          <cell r="BB4744" t="str">
            <v/>
          </cell>
          <cell r="BC4744" t="str">
            <v/>
          </cell>
        </row>
        <row r="4745">
          <cell r="AM4745">
            <v>93000</v>
          </cell>
          <cell r="AQ4745" t="str">
            <v/>
          </cell>
          <cell r="AT4745" t="str">
            <v>ПИР</v>
          </cell>
          <cell r="AW4745">
            <v>40616</v>
          </cell>
          <cell r="AZ4745" t="str">
            <v>3.2011</v>
          </cell>
          <cell r="BA4745" t="str">
            <v>3.2011</v>
          </cell>
          <cell r="BB4745" t="str">
            <v>3.2011</v>
          </cell>
          <cell r="BC4745" t="str">
            <v>1.2011</v>
          </cell>
        </row>
        <row r="4746">
          <cell r="AM4746">
            <v>139500</v>
          </cell>
          <cell r="AQ4746" t="str">
            <v/>
          </cell>
          <cell r="AT4746" t="str">
            <v>ПИР</v>
          </cell>
          <cell r="AW4746">
            <v>40661</v>
          </cell>
          <cell r="AZ4746" t="str">
            <v>4.2011</v>
          </cell>
          <cell r="BA4746" t="str">
            <v>4.2011</v>
          </cell>
          <cell r="BB4746" t="str">
            <v>5.2011</v>
          </cell>
          <cell r="BC4746" t="str">
            <v>2.2011</v>
          </cell>
        </row>
        <row r="4747">
          <cell r="AM4747">
            <v>93000</v>
          </cell>
          <cell r="AQ4747" t="str">
            <v/>
          </cell>
          <cell r="AT4747" t="str">
            <v>ПИР</v>
          </cell>
          <cell r="AW4747">
            <v>40661</v>
          </cell>
          <cell r="AZ4747" t="str">
            <v>4.2011</v>
          </cell>
          <cell r="BA4747" t="str">
            <v>4.2011</v>
          </cell>
          <cell r="BB4747" t="str">
            <v>5.2011</v>
          </cell>
          <cell r="BC4747" t="str">
            <v>2.2011</v>
          </cell>
        </row>
        <row r="4748">
          <cell r="AM4748" t="str">
            <v/>
          </cell>
          <cell r="AQ4748" t="str">
            <v/>
          </cell>
          <cell r="AT4748" t="str">
            <v/>
          </cell>
          <cell r="AW4748" t="str">
            <v/>
          </cell>
          <cell r="AZ4748" t="str">
            <v/>
          </cell>
          <cell r="BA4748" t="str">
            <v/>
          </cell>
          <cell r="BB4748" t="str">
            <v/>
          </cell>
          <cell r="BC4748" t="str">
            <v/>
          </cell>
        </row>
        <row r="4749">
          <cell r="AM4749" t="str">
            <v/>
          </cell>
          <cell r="AQ4749" t="str">
            <v/>
          </cell>
          <cell r="AT4749" t="str">
            <v/>
          </cell>
          <cell r="AW4749" t="str">
            <v/>
          </cell>
          <cell r="AZ4749" t="str">
            <v/>
          </cell>
          <cell r="BA4749" t="str">
            <v/>
          </cell>
          <cell r="BB4749" t="str">
            <v/>
          </cell>
          <cell r="BC4749" t="str">
            <v/>
          </cell>
        </row>
        <row r="4750">
          <cell r="AM4750" t="str">
            <v/>
          </cell>
          <cell r="AQ4750" t="str">
            <v/>
          </cell>
          <cell r="AT4750" t="str">
            <v/>
          </cell>
          <cell r="AW4750" t="str">
            <v/>
          </cell>
          <cell r="AZ4750" t="str">
            <v/>
          </cell>
          <cell r="BA4750" t="str">
            <v/>
          </cell>
          <cell r="BB4750" t="str">
            <v/>
          </cell>
          <cell r="BC4750" t="str">
            <v/>
          </cell>
        </row>
        <row r="4751">
          <cell r="AM4751" t="str">
            <v/>
          </cell>
          <cell r="AQ4751" t="str">
            <v/>
          </cell>
          <cell r="AT4751" t="str">
            <v/>
          </cell>
          <cell r="AW4751" t="str">
            <v/>
          </cell>
          <cell r="AZ4751" t="str">
            <v/>
          </cell>
          <cell r="BA4751" t="str">
            <v/>
          </cell>
          <cell r="BB4751" t="str">
            <v/>
          </cell>
          <cell r="BC4751" t="str">
            <v/>
          </cell>
        </row>
        <row r="4752">
          <cell r="AM4752" t="str">
            <v/>
          </cell>
          <cell r="AQ4752" t="str">
            <v/>
          </cell>
          <cell r="AT4752" t="str">
            <v/>
          </cell>
          <cell r="AW4752" t="str">
            <v/>
          </cell>
          <cell r="AZ4752" t="str">
            <v/>
          </cell>
          <cell r="BA4752" t="str">
            <v/>
          </cell>
          <cell r="BB4752" t="str">
            <v/>
          </cell>
          <cell r="BC4752" t="str">
            <v/>
          </cell>
        </row>
        <row r="4753">
          <cell r="AM4753">
            <v>139500</v>
          </cell>
          <cell r="AQ4753" t="str">
            <v/>
          </cell>
          <cell r="AT4753" t="str">
            <v>ПИР</v>
          </cell>
          <cell r="AW4753">
            <v>40633</v>
          </cell>
          <cell r="AZ4753" t="str">
            <v>3.2011</v>
          </cell>
          <cell r="BA4753" t="str">
            <v>3.2011</v>
          </cell>
          <cell r="BB4753" t="str">
            <v>4.2011</v>
          </cell>
          <cell r="BC4753" t="str">
            <v>1.2011</v>
          </cell>
        </row>
        <row r="4754">
          <cell r="AM4754" t="str">
            <v/>
          </cell>
          <cell r="AQ4754" t="str">
            <v/>
          </cell>
          <cell r="AT4754" t="str">
            <v/>
          </cell>
          <cell r="AW4754" t="str">
            <v/>
          </cell>
          <cell r="AZ4754" t="str">
            <v/>
          </cell>
          <cell r="BA4754" t="str">
            <v/>
          </cell>
          <cell r="BB4754" t="str">
            <v/>
          </cell>
          <cell r="BC4754" t="str">
            <v/>
          </cell>
        </row>
        <row r="4755">
          <cell r="AM4755" t="str">
            <v/>
          </cell>
          <cell r="AQ4755" t="str">
            <v/>
          </cell>
          <cell r="AT4755" t="str">
            <v/>
          </cell>
          <cell r="AW4755" t="str">
            <v/>
          </cell>
          <cell r="AZ4755" t="str">
            <v/>
          </cell>
          <cell r="BA4755" t="str">
            <v/>
          </cell>
          <cell r="BB4755" t="str">
            <v/>
          </cell>
          <cell r="BC4755" t="str">
            <v/>
          </cell>
        </row>
        <row r="4756">
          <cell r="AM4756" t="str">
            <v/>
          </cell>
          <cell r="AQ4756" t="str">
            <v/>
          </cell>
          <cell r="AT4756" t="str">
            <v/>
          </cell>
          <cell r="AW4756" t="str">
            <v/>
          </cell>
          <cell r="AZ4756" t="str">
            <v/>
          </cell>
          <cell r="BA4756" t="str">
            <v/>
          </cell>
          <cell r="BB4756" t="str">
            <v/>
          </cell>
          <cell r="BC4756" t="str">
            <v/>
          </cell>
        </row>
        <row r="4757">
          <cell r="AM4757" t="str">
            <v/>
          </cell>
          <cell r="AQ4757" t="str">
            <v/>
          </cell>
          <cell r="AT4757" t="str">
            <v/>
          </cell>
          <cell r="AW4757" t="str">
            <v/>
          </cell>
          <cell r="AZ4757" t="str">
            <v/>
          </cell>
          <cell r="BA4757" t="str">
            <v/>
          </cell>
          <cell r="BB4757" t="str">
            <v/>
          </cell>
          <cell r="BC4757" t="str">
            <v/>
          </cell>
        </row>
        <row r="4758">
          <cell r="AM4758" t="str">
            <v/>
          </cell>
          <cell r="AQ4758" t="str">
            <v/>
          </cell>
          <cell r="AT4758" t="str">
            <v/>
          </cell>
          <cell r="AW4758" t="str">
            <v/>
          </cell>
          <cell r="AZ4758" t="str">
            <v/>
          </cell>
          <cell r="BA4758" t="str">
            <v/>
          </cell>
          <cell r="BB4758" t="str">
            <v/>
          </cell>
          <cell r="BC4758" t="str">
            <v/>
          </cell>
        </row>
        <row r="4759">
          <cell r="AM4759" t="str">
            <v/>
          </cell>
          <cell r="AQ4759" t="str">
            <v/>
          </cell>
          <cell r="AT4759" t="str">
            <v/>
          </cell>
          <cell r="AW4759" t="str">
            <v/>
          </cell>
          <cell r="AZ4759" t="str">
            <v/>
          </cell>
          <cell r="BA4759" t="str">
            <v/>
          </cell>
          <cell r="BB4759" t="str">
            <v/>
          </cell>
          <cell r="BC4759" t="str">
            <v/>
          </cell>
        </row>
        <row r="4760">
          <cell r="AM4760">
            <v>100000</v>
          </cell>
          <cell r="AQ4760" t="str">
            <v/>
          </cell>
          <cell r="AT4760" t="str">
            <v>ПИР</v>
          </cell>
          <cell r="AW4760">
            <v>40409</v>
          </cell>
          <cell r="AZ4760" t="str">
            <v>8.2010</v>
          </cell>
          <cell r="BA4760" t="str">
            <v>8.2010</v>
          </cell>
          <cell r="BB4760" t="str">
            <v/>
          </cell>
          <cell r="BC4760" t="str">
            <v>3.2010</v>
          </cell>
        </row>
        <row r="4761">
          <cell r="AM4761">
            <v>400000</v>
          </cell>
          <cell r="AQ4761" t="str">
            <v/>
          </cell>
          <cell r="AT4761" t="str">
            <v>ПИР</v>
          </cell>
          <cell r="AW4761">
            <v>40442</v>
          </cell>
          <cell r="AZ4761" t="str">
            <v>8.2010</v>
          </cell>
          <cell r="BA4761" t="str">
            <v>9.2010</v>
          </cell>
          <cell r="BB4761" t="str">
            <v/>
          </cell>
          <cell r="BC4761" t="str">
            <v>3.2010</v>
          </cell>
        </row>
        <row r="4762">
          <cell r="AM4762">
            <v>93000</v>
          </cell>
          <cell r="AQ4762" t="str">
            <v/>
          </cell>
          <cell r="AT4762" t="str">
            <v>ПИР</v>
          </cell>
          <cell r="AW4762">
            <v>40520</v>
          </cell>
          <cell r="AZ4762" t="str">
            <v>11.2010</v>
          </cell>
          <cell r="BA4762" t="str">
            <v>12.2010</v>
          </cell>
          <cell r="BB4762" t="str">
            <v/>
          </cell>
          <cell r="BC4762" t="str">
            <v>4.2010</v>
          </cell>
        </row>
        <row r="4763">
          <cell r="AM4763">
            <v>372000</v>
          </cell>
          <cell r="AQ4763" t="str">
            <v/>
          </cell>
          <cell r="AT4763" t="str">
            <v>ПИР</v>
          </cell>
          <cell r="AW4763">
            <v>40541</v>
          </cell>
          <cell r="AZ4763" t="str">
            <v>12.2010</v>
          </cell>
          <cell r="BA4763" t="str">
            <v>12.2010</v>
          </cell>
          <cell r="BB4763" t="str">
            <v/>
          </cell>
          <cell r="BC4763" t="str">
            <v>4.2010</v>
          </cell>
        </row>
        <row r="4764">
          <cell r="AM4764">
            <v>325500</v>
          </cell>
          <cell r="AQ4764" t="str">
            <v/>
          </cell>
          <cell r="AT4764" t="str">
            <v>ПИР</v>
          </cell>
          <cell r="AW4764">
            <v>40480</v>
          </cell>
          <cell r="AZ4764" t="str">
            <v>10.2010</v>
          </cell>
          <cell r="BA4764" t="str">
            <v>10.2010</v>
          </cell>
          <cell r="BB4764" t="str">
            <v/>
          </cell>
          <cell r="BC4764" t="str">
            <v>4.2010</v>
          </cell>
        </row>
        <row r="4765">
          <cell r="AM4765">
            <v>186000</v>
          </cell>
          <cell r="AQ4765" t="str">
            <v/>
          </cell>
          <cell r="AT4765" t="str">
            <v>ПИР</v>
          </cell>
          <cell r="AW4765">
            <v>40540</v>
          </cell>
          <cell r="AZ4765" t="str">
            <v>12.2010</v>
          </cell>
          <cell r="BA4765" t="str">
            <v>12.2010</v>
          </cell>
          <cell r="BB4765" t="str">
            <v/>
          </cell>
          <cell r="BC4765" t="str">
            <v>4.2010</v>
          </cell>
        </row>
        <row r="4766">
          <cell r="AM4766">
            <v>139500</v>
          </cell>
          <cell r="AQ4766" t="str">
            <v/>
          </cell>
          <cell r="AT4766" t="str">
            <v>ПИР</v>
          </cell>
          <cell r="AW4766">
            <v>40661</v>
          </cell>
          <cell r="AZ4766" t="str">
            <v>4.2011</v>
          </cell>
          <cell r="BA4766" t="str">
            <v>4.2011</v>
          </cell>
          <cell r="BB4766" t="str">
            <v>5.2011</v>
          </cell>
          <cell r="BC4766" t="str">
            <v>2.2011</v>
          </cell>
        </row>
        <row r="4767">
          <cell r="AM4767">
            <v>93000</v>
          </cell>
          <cell r="AQ4767" t="str">
            <v/>
          </cell>
          <cell r="AT4767" t="str">
            <v>ПИР</v>
          </cell>
          <cell r="AW4767">
            <v>40661</v>
          </cell>
          <cell r="AZ4767" t="str">
            <v>4.2011</v>
          </cell>
          <cell r="BA4767" t="str">
            <v>4.2011</v>
          </cell>
          <cell r="BB4767" t="str">
            <v>5.2011</v>
          </cell>
          <cell r="BC4767" t="str">
            <v>2.2011</v>
          </cell>
        </row>
        <row r="4768">
          <cell r="AM4768" t="str">
            <v/>
          </cell>
          <cell r="AQ4768" t="str">
            <v/>
          </cell>
          <cell r="AT4768" t="str">
            <v/>
          </cell>
          <cell r="AW4768" t="str">
            <v/>
          </cell>
          <cell r="AZ4768" t="str">
            <v/>
          </cell>
          <cell r="BA4768" t="str">
            <v/>
          </cell>
          <cell r="BB4768" t="str">
            <v/>
          </cell>
          <cell r="BC4768" t="str">
            <v/>
          </cell>
        </row>
        <row r="4769">
          <cell r="AM4769">
            <v>9300</v>
          </cell>
          <cell r="AQ4769" t="str">
            <v/>
          </cell>
          <cell r="AT4769" t="str">
            <v>ПИР</v>
          </cell>
          <cell r="AW4769">
            <v>40616</v>
          </cell>
          <cell r="AZ4769" t="str">
            <v>3.2011</v>
          </cell>
          <cell r="BA4769" t="str">
            <v>3.2011</v>
          </cell>
          <cell r="BB4769" t="str">
            <v>3.2011</v>
          </cell>
          <cell r="BC4769" t="str">
            <v>1.2011</v>
          </cell>
        </row>
        <row r="4770">
          <cell r="AM4770" t="str">
            <v/>
          </cell>
          <cell r="AQ4770" t="str">
            <v/>
          </cell>
          <cell r="AT4770" t="str">
            <v/>
          </cell>
          <cell r="AW4770" t="str">
            <v/>
          </cell>
          <cell r="AZ4770" t="str">
            <v/>
          </cell>
          <cell r="BA4770" t="str">
            <v/>
          </cell>
          <cell r="BB4770" t="str">
            <v/>
          </cell>
          <cell r="BC4770" t="str">
            <v/>
          </cell>
        </row>
        <row r="4771">
          <cell r="AM4771" t="str">
            <v/>
          </cell>
          <cell r="AQ4771" t="str">
            <v/>
          </cell>
          <cell r="AT4771" t="str">
            <v/>
          </cell>
          <cell r="AW4771" t="str">
            <v/>
          </cell>
          <cell r="AZ4771" t="str">
            <v/>
          </cell>
          <cell r="BA4771" t="str">
            <v/>
          </cell>
          <cell r="BB4771" t="str">
            <v/>
          </cell>
          <cell r="BC4771" t="str">
            <v/>
          </cell>
        </row>
        <row r="4772">
          <cell r="AM4772" t="str">
            <v/>
          </cell>
          <cell r="AQ4772" t="str">
            <v/>
          </cell>
          <cell r="AT4772" t="str">
            <v/>
          </cell>
          <cell r="AW4772" t="str">
            <v/>
          </cell>
          <cell r="AZ4772" t="str">
            <v/>
          </cell>
          <cell r="BA4772" t="str">
            <v/>
          </cell>
          <cell r="BB4772" t="str">
            <v/>
          </cell>
          <cell r="BC4772" t="str">
            <v/>
          </cell>
        </row>
        <row r="4773">
          <cell r="AM4773" t="str">
            <v/>
          </cell>
          <cell r="AQ4773" t="str">
            <v/>
          </cell>
          <cell r="AT4773" t="str">
            <v/>
          </cell>
          <cell r="AW4773" t="str">
            <v/>
          </cell>
          <cell r="AZ4773" t="str">
            <v/>
          </cell>
          <cell r="BA4773" t="str">
            <v/>
          </cell>
          <cell r="BB4773" t="str">
            <v/>
          </cell>
          <cell r="BC4773" t="str">
            <v/>
          </cell>
        </row>
        <row r="4774">
          <cell r="AM4774">
            <v>1488000</v>
          </cell>
          <cell r="AQ4774" t="str">
            <v/>
          </cell>
          <cell r="AT4774" t="str">
            <v>ПИР</v>
          </cell>
          <cell r="AW4774">
            <v>40480</v>
          </cell>
          <cell r="AZ4774" t="str">
            <v>10.2010</v>
          </cell>
          <cell r="BA4774" t="str">
            <v>10.2010</v>
          </cell>
          <cell r="BB4774" t="str">
            <v/>
          </cell>
          <cell r="BC4774" t="str">
            <v>4.2010</v>
          </cell>
        </row>
        <row r="4775">
          <cell r="AM4775">
            <v>279000</v>
          </cell>
          <cell r="AQ4775" t="str">
            <v/>
          </cell>
          <cell r="AT4775" t="str">
            <v>ПИР</v>
          </cell>
          <cell r="AW4775">
            <v>40624</v>
          </cell>
          <cell r="AZ4775" t="str">
            <v>3.2011</v>
          </cell>
          <cell r="BA4775" t="str">
            <v>3.2011</v>
          </cell>
          <cell r="BB4775" t="str">
            <v>4.2011</v>
          </cell>
          <cell r="BC4775" t="str">
            <v>1.2011</v>
          </cell>
        </row>
        <row r="4776">
          <cell r="AM4776" t="str">
            <v/>
          </cell>
          <cell r="AQ4776" t="str">
            <v/>
          </cell>
          <cell r="AT4776" t="str">
            <v/>
          </cell>
          <cell r="AW4776" t="str">
            <v/>
          </cell>
          <cell r="AZ4776" t="str">
            <v/>
          </cell>
          <cell r="BA4776" t="str">
            <v/>
          </cell>
          <cell r="BB4776" t="str">
            <v/>
          </cell>
          <cell r="BC4776" t="str">
            <v/>
          </cell>
        </row>
        <row r="4777">
          <cell r="AM4777" t="str">
            <v/>
          </cell>
          <cell r="AQ4777" t="str">
            <v/>
          </cell>
          <cell r="AT4777" t="str">
            <v/>
          </cell>
          <cell r="AW4777" t="str">
            <v/>
          </cell>
          <cell r="AZ4777" t="str">
            <v/>
          </cell>
          <cell r="BA4777" t="str">
            <v/>
          </cell>
          <cell r="BB4777" t="str">
            <v/>
          </cell>
          <cell r="BC4777" t="str">
            <v/>
          </cell>
        </row>
        <row r="4778">
          <cell r="AM4778" t="str">
            <v/>
          </cell>
          <cell r="AQ4778" t="str">
            <v/>
          </cell>
          <cell r="AT4778" t="str">
            <v/>
          </cell>
          <cell r="AW4778" t="str">
            <v/>
          </cell>
          <cell r="AZ4778" t="str">
            <v/>
          </cell>
          <cell r="BA4778" t="str">
            <v/>
          </cell>
          <cell r="BB4778" t="str">
            <v/>
          </cell>
          <cell r="BC4778" t="str">
            <v/>
          </cell>
        </row>
        <row r="4779">
          <cell r="AM4779" t="str">
            <v/>
          </cell>
          <cell r="AQ4779" t="str">
            <v/>
          </cell>
          <cell r="AT4779" t="str">
            <v/>
          </cell>
          <cell r="AW4779" t="str">
            <v/>
          </cell>
          <cell r="AZ4779" t="str">
            <v/>
          </cell>
          <cell r="BA4779" t="str">
            <v/>
          </cell>
          <cell r="BB4779" t="str">
            <v/>
          </cell>
          <cell r="BC4779" t="str">
            <v/>
          </cell>
        </row>
        <row r="4780">
          <cell r="AM4780">
            <v>38333.33</v>
          </cell>
          <cell r="AQ4780" t="str">
            <v/>
          </cell>
          <cell r="AT4780" t="str">
            <v>ПИР</v>
          </cell>
          <cell r="AW4780">
            <v>40409</v>
          </cell>
          <cell r="AZ4780" t="str">
            <v>8.2010</v>
          </cell>
          <cell r="BA4780" t="str">
            <v>8.2010</v>
          </cell>
          <cell r="BB4780" t="str">
            <v/>
          </cell>
          <cell r="BC4780" t="str">
            <v>3.2010</v>
          </cell>
        </row>
        <row r="4781">
          <cell r="AM4781">
            <v>400000</v>
          </cell>
          <cell r="AQ4781" t="str">
            <v/>
          </cell>
          <cell r="AT4781" t="str">
            <v>ПИР</v>
          </cell>
          <cell r="AW4781">
            <v>40442</v>
          </cell>
          <cell r="AZ4781" t="str">
            <v>8.2010</v>
          </cell>
          <cell r="BA4781" t="str">
            <v>9.2010</v>
          </cell>
          <cell r="BB4781" t="str">
            <v/>
          </cell>
          <cell r="BC4781" t="str">
            <v>3.2010</v>
          </cell>
        </row>
        <row r="4782">
          <cell r="AM4782">
            <v>93000</v>
          </cell>
          <cell r="AQ4782" t="str">
            <v/>
          </cell>
          <cell r="AT4782" t="str">
            <v>ПИР</v>
          </cell>
          <cell r="AW4782">
            <v>40535</v>
          </cell>
          <cell r="AZ4782" t="str">
            <v>12.2010</v>
          </cell>
          <cell r="BA4782" t="str">
            <v>12.2010</v>
          </cell>
          <cell r="BB4782" t="str">
            <v/>
          </cell>
          <cell r="BC4782" t="str">
            <v>4.2010</v>
          </cell>
        </row>
        <row r="4783">
          <cell r="AM4783">
            <v>372000</v>
          </cell>
          <cell r="AQ4783" t="str">
            <v/>
          </cell>
          <cell r="AT4783" t="str">
            <v>ПИР</v>
          </cell>
          <cell r="AW4783">
            <v>40540</v>
          </cell>
          <cell r="AZ4783" t="str">
            <v>12.2010</v>
          </cell>
          <cell r="BA4783" t="str">
            <v>12.2010</v>
          </cell>
          <cell r="BB4783" t="str">
            <v/>
          </cell>
          <cell r="BC4783" t="str">
            <v>4.2010</v>
          </cell>
        </row>
        <row r="4784">
          <cell r="AM4784">
            <v>325500</v>
          </cell>
          <cell r="AQ4784" t="str">
            <v/>
          </cell>
          <cell r="AT4784" t="str">
            <v>ПИР</v>
          </cell>
          <cell r="AW4784">
            <v>40480</v>
          </cell>
          <cell r="AZ4784" t="str">
            <v>10.2010</v>
          </cell>
          <cell r="BA4784" t="str">
            <v>10.2010</v>
          </cell>
          <cell r="BB4784" t="str">
            <v/>
          </cell>
          <cell r="BC4784" t="str">
            <v>4.2010</v>
          </cell>
        </row>
        <row r="4785">
          <cell r="AM4785">
            <v>186000</v>
          </cell>
          <cell r="AQ4785" t="str">
            <v/>
          </cell>
          <cell r="AT4785" t="str">
            <v>ПИР</v>
          </cell>
          <cell r="AW4785">
            <v>40541</v>
          </cell>
          <cell r="AZ4785" t="str">
            <v>12.2010</v>
          </cell>
          <cell r="BA4785" t="str">
            <v>12.2010</v>
          </cell>
          <cell r="BB4785" t="str">
            <v/>
          </cell>
          <cell r="BC4785" t="str">
            <v>4.2010</v>
          </cell>
        </row>
        <row r="4786">
          <cell r="AM4786" t="str">
            <v/>
          </cell>
          <cell r="AQ4786" t="str">
            <v/>
          </cell>
          <cell r="AT4786" t="str">
            <v/>
          </cell>
          <cell r="AW4786" t="str">
            <v/>
          </cell>
          <cell r="AZ4786" t="str">
            <v/>
          </cell>
          <cell r="BA4786" t="str">
            <v/>
          </cell>
          <cell r="BB4786" t="str">
            <v/>
          </cell>
          <cell r="BC4786" t="str">
            <v/>
          </cell>
        </row>
        <row r="4787">
          <cell r="AM4787" t="str">
            <v/>
          </cell>
          <cell r="AQ4787" t="str">
            <v/>
          </cell>
          <cell r="AT4787" t="str">
            <v/>
          </cell>
          <cell r="AW4787" t="str">
            <v/>
          </cell>
          <cell r="AZ4787" t="str">
            <v/>
          </cell>
          <cell r="BA4787" t="str">
            <v/>
          </cell>
          <cell r="BB4787" t="str">
            <v/>
          </cell>
          <cell r="BC4787" t="str">
            <v/>
          </cell>
        </row>
        <row r="4788">
          <cell r="AM4788" t="str">
            <v/>
          </cell>
          <cell r="AQ4788" t="str">
            <v/>
          </cell>
          <cell r="AT4788" t="str">
            <v/>
          </cell>
          <cell r="AW4788" t="str">
            <v/>
          </cell>
          <cell r="AZ4788" t="str">
            <v/>
          </cell>
          <cell r="BA4788" t="str">
            <v/>
          </cell>
          <cell r="BB4788" t="str">
            <v/>
          </cell>
          <cell r="BC4788" t="str">
            <v/>
          </cell>
        </row>
        <row r="4789">
          <cell r="AM4789">
            <v>46500</v>
          </cell>
          <cell r="AQ4789" t="str">
            <v/>
          </cell>
          <cell r="AT4789" t="str">
            <v>ПИР</v>
          </cell>
          <cell r="AW4789">
            <v>40541</v>
          </cell>
          <cell r="AZ4789" t="str">
            <v>12.2010</v>
          </cell>
          <cell r="BA4789" t="str">
            <v>12.2010</v>
          </cell>
          <cell r="BB4789" t="str">
            <v/>
          </cell>
          <cell r="BC4789" t="str">
            <v>4.2010</v>
          </cell>
        </row>
        <row r="4790">
          <cell r="AM4790">
            <v>279000</v>
          </cell>
          <cell r="AQ4790" t="str">
            <v/>
          </cell>
          <cell r="AT4790" t="str">
            <v>ПИР</v>
          </cell>
          <cell r="AW4790">
            <v>40688</v>
          </cell>
          <cell r="AZ4790" t="str">
            <v>5.2011</v>
          </cell>
          <cell r="BA4790" t="str">
            <v>5.2011</v>
          </cell>
          <cell r="BB4790" t="str">
            <v>6.2011</v>
          </cell>
          <cell r="BC4790" t="str">
            <v>2.2011</v>
          </cell>
        </row>
        <row r="4791">
          <cell r="AM4791" t="str">
            <v/>
          </cell>
          <cell r="AQ4791" t="str">
            <v/>
          </cell>
          <cell r="AT4791" t="str">
            <v/>
          </cell>
          <cell r="AW4791" t="str">
            <v/>
          </cell>
          <cell r="AZ4791" t="str">
            <v/>
          </cell>
          <cell r="BA4791" t="str">
            <v/>
          </cell>
          <cell r="BB4791" t="str">
            <v/>
          </cell>
          <cell r="BC4791" t="str">
            <v/>
          </cell>
        </row>
        <row r="4792">
          <cell r="AM4792">
            <v>322000</v>
          </cell>
          <cell r="AQ4792" t="str">
            <v/>
          </cell>
          <cell r="AT4792" t="str">
            <v>ПИР</v>
          </cell>
          <cell r="AW4792">
            <v>40688</v>
          </cell>
          <cell r="AZ4792" t="str">
            <v>5.2011</v>
          </cell>
          <cell r="BA4792" t="str">
            <v>5.2011</v>
          </cell>
          <cell r="BB4792" t="str">
            <v>6.2011</v>
          </cell>
          <cell r="BC4792" t="str">
            <v>2.2011</v>
          </cell>
        </row>
        <row r="4793">
          <cell r="AM4793">
            <v>138000</v>
          </cell>
          <cell r="AQ4793" t="str">
            <v/>
          </cell>
          <cell r="AT4793" t="str">
            <v>ПИР</v>
          </cell>
          <cell r="AW4793">
            <v>40661</v>
          </cell>
          <cell r="AZ4793" t="str">
            <v>4.2011</v>
          </cell>
          <cell r="BA4793" t="str">
            <v>4.2011</v>
          </cell>
          <cell r="BB4793" t="str">
            <v>5.2011</v>
          </cell>
          <cell r="BC4793" t="str">
            <v>2.2011</v>
          </cell>
        </row>
        <row r="4794">
          <cell r="AM4794">
            <v>92000</v>
          </cell>
          <cell r="AQ4794" t="str">
            <v/>
          </cell>
          <cell r="AT4794" t="str">
            <v>ПИР</v>
          </cell>
          <cell r="AW4794">
            <v>40661</v>
          </cell>
          <cell r="AZ4794" t="str">
            <v>4.2011</v>
          </cell>
          <cell r="BA4794" t="str">
            <v>4.2011</v>
          </cell>
          <cell r="BB4794" t="str">
            <v>5.2011</v>
          </cell>
          <cell r="BC4794" t="str">
            <v>2.2011</v>
          </cell>
        </row>
        <row r="4795">
          <cell r="AM4795" t="str">
            <v/>
          </cell>
          <cell r="AQ4795" t="str">
            <v/>
          </cell>
          <cell r="AT4795" t="str">
            <v/>
          </cell>
          <cell r="AW4795" t="str">
            <v/>
          </cell>
          <cell r="AZ4795" t="str">
            <v/>
          </cell>
          <cell r="BA4795" t="str">
            <v/>
          </cell>
          <cell r="BB4795" t="str">
            <v/>
          </cell>
          <cell r="BC4795" t="str">
            <v/>
          </cell>
        </row>
        <row r="4796">
          <cell r="AM4796" t="str">
            <v/>
          </cell>
          <cell r="AQ4796" t="str">
            <v/>
          </cell>
          <cell r="AT4796" t="str">
            <v/>
          </cell>
          <cell r="AW4796" t="str">
            <v/>
          </cell>
          <cell r="AZ4796" t="str">
            <v/>
          </cell>
          <cell r="BA4796" t="str">
            <v/>
          </cell>
          <cell r="BB4796" t="str">
            <v/>
          </cell>
          <cell r="BC4796" t="str">
            <v/>
          </cell>
        </row>
        <row r="4797">
          <cell r="AM4797" t="str">
            <v/>
          </cell>
          <cell r="AQ4797" t="str">
            <v/>
          </cell>
          <cell r="AT4797" t="str">
            <v/>
          </cell>
          <cell r="AW4797" t="str">
            <v/>
          </cell>
          <cell r="AZ4797" t="str">
            <v/>
          </cell>
          <cell r="BA4797" t="str">
            <v/>
          </cell>
          <cell r="BB4797" t="str">
            <v/>
          </cell>
          <cell r="BC4797" t="str">
            <v/>
          </cell>
        </row>
        <row r="4798">
          <cell r="AM4798" t="str">
            <v/>
          </cell>
          <cell r="AQ4798" t="str">
            <v/>
          </cell>
          <cell r="AT4798" t="str">
            <v/>
          </cell>
          <cell r="AW4798" t="str">
            <v/>
          </cell>
          <cell r="AZ4798" t="str">
            <v/>
          </cell>
          <cell r="BA4798" t="str">
            <v/>
          </cell>
          <cell r="BB4798" t="str">
            <v/>
          </cell>
          <cell r="BC4798" t="str">
            <v/>
          </cell>
        </row>
        <row r="4799">
          <cell r="AM4799" t="str">
            <v/>
          </cell>
          <cell r="AQ4799" t="str">
            <v/>
          </cell>
          <cell r="AT4799" t="str">
            <v/>
          </cell>
          <cell r="AW4799" t="str">
            <v/>
          </cell>
          <cell r="AZ4799" t="str">
            <v/>
          </cell>
          <cell r="BA4799" t="str">
            <v/>
          </cell>
          <cell r="BB4799" t="str">
            <v/>
          </cell>
          <cell r="BC4799" t="str">
            <v/>
          </cell>
        </row>
        <row r="4800">
          <cell r="AM4800" t="str">
            <v/>
          </cell>
          <cell r="AQ4800" t="str">
            <v/>
          </cell>
          <cell r="AT4800" t="str">
            <v/>
          </cell>
          <cell r="AW4800" t="str">
            <v/>
          </cell>
          <cell r="AZ4800" t="str">
            <v/>
          </cell>
          <cell r="BA4800" t="str">
            <v/>
          </cell>
          <cell r="BB4800" t="str">
            <v/>
          </cell>
          <cell r="BC4800" t="str">
            <v/>
          </cell>
        </row>
        <row r="4801">
          <cell r="AM4801" t="str">
            <v/>
          </cell>
          <cell r="AQ4801" t="str">
            <v/>
          </cell>
          <cell r="AT4801" t="str">
            <v/>
          </cell>
          <cell r="AW4801" t="str">
            <v/>
          </cell>
          <cell r="AZ4801" t="str">
            <v/>
          </cell>
          <cell r="BA4801" t="str">
            <v/>
          </cell>
          <cell r="BB4801" t="str">
            <v/>
          </cell>
          <cell r="BC4801" t="str">
            <v/>
          </cell>
        </row>
        <row r="4802">
          <cell r="AM4802" t="str">
            <v/>
          </cell>
          <cell r="AQ4802" t="str">
            <v/>
          </cell>
          <cell r="AT4802" t="str">
            <v/>
          </cell>
          <cell r="AW4802" t="str">
            <v/>
          </cell>
          <cell r="AZ4802" t="str">
            <v/>
          </cell>
          <cell r="BA4802" t="str">
            <v/>
          </cell>
          <cell r="BB4802" t="str">
            <v/>
          </cell>
          <cell r="BC4802" t="str">
            <v/>
          </cell>
        </row>
        <row r="4803">
          <cell r="AM4803" t="str">
            <v/>
          </cell>
          <cell r="AQ4803" t="str">
            <v/>
          </cell>
          <cell r="AT4803" t="str">
            <v/>
          </cell>
          <cell r="AW4803" t="str">
            <v/>
          </cell>
          <cell r="AZ4803" t="str">
            <v/>
          </cell>
          <cell r="BA4803" t="str">
            <v/>
          </cell>
          <cell r="BB4803" t="str">
            <v/>
          </cell>
          <cell r="BC4803" t="str">
            <v/>
          </cell>
        </row>
        <row r="4804">
          <cell r="AM4804" t="str">
            <v/>
          </cell>
          <cell r="AQ4804" t="str">
            <v/>
          </cell>
          <cell r="AT4804" t="str">
            <v/>
          </cell>
          <cell r="AW4804" t="str">
            <v/>
          </cell>
          <cell r="AZ4804" t="str">
            <v/>
          </cell>
          <cell r="BA4804" t="str">
            <v/>
          </cell>
          <cell r="BB4804" t="str">
            <v/>
          </cell>
          <cell r="BC4804" t="str">
            <v/>
          </cell>
        </row>
        <row r="4805">
          <cell r="AM4805" t="str">
            <v/>
          </cell>
          <cell r="AQ4805" t="str">
            <v/>
          </cell>
          <cell r="AT4805" t="str">
            <v/>
          </cell>
          <cell r="AW4805" t="str">
            <v/>
          </cell>
          <cell r="AZ4805" t="str">
            <v/>
          </cell>
          <cell r="BA4805" t="str">
            <v/>
          </cell>
          <cell r="BB4805" t="str">
            <v/>
          </cell>
          <cell r="BC4805" t="str">
            <v/>
          </cell>
        </row>
        <row r="4806">
          <cell r="AM4806">
            <v>150000</v>
          </cell>
          <cell r="AQ4806" t="str">
            <v/>
          </cell>
          <cell r="AT4806" t="str">
            <v>ПИР</v>
          </cell>
          <cell r="AW4806">
            <v>40409</v>
          </cell>
          <cell r="AZ4806" t="str">
            <v>8.2010</v>
          </cell>
          <cell r="BA4806" t="str">
            <v>8.2010</v>
          </cell>
          <cell r="BB4806" t="str">
            <v/>
          </cell>
          <cell r="BC4806" t="str">
            <v>3.2010</v>
          </cell>
        </row>
        <row r="4807">
          <cell r="AM4807" t="str">
            <v/>
          </cell>
          <cell r="AQ4807" t="str">
            <v/>
          </cell>
          <cell r="AT4807" t="str">
            <v/>
          </cell>
          <cell r="AW4807" t="str">
            <v/>
          </cell>
          <cell r="AZ4807" t="str">
            <v/>
          </cell>
          <cell r="BA4807" t="str">
            <v/>
          </cell>
          <cell r="BB4807" t="str">
            <v/>
          </cell>
          <cell r="BC4807" t="str">
            <v/>
          </cell>
        </row>
        <row r="4808">
          <cell r="AM4808" t="str">
            <v/>
          </cell>
          <cell r="AQ4808" t="str">
            <v/>
          </cell>
          <cell r="AT4808" t="str">
            <v/>
          </cell>
          <cell r="AW4808" t="str">
            <v/>
          </cell>
          <cell r="AZ4808" t="str">
            <v/>
          </cell>
          <cell r="BA4808" t="str">
            <v/>
          </cell>
          <cell r="BB4808" t="str">
            <v/>
          </cell>
          <cell r="BC4808" t="str">
            <v/>
          </cell>
        </row>
        <row r="4809">
          <cell r="AM4809">
            <v>38333.33</v>
          </cell>
          <cell r="AQ4809" t="str">
            <v/>
          </cell>
          <cell r="AT4809" t="str">
            <v>ПИР</v>
          </cell>
          <cell r="AW4809">
            <v>40409</v>
          </cell>
          <cell r="AZ4809" t="str">
            <v>8.2010</v>
          </cell>
          <cell r="BA4809" t="str">
            <v>8.2010</v>
          </cell>
          <cell r="BB4809" t="str">
            <v/>
          </cell>
          <cell r="BC4809" t="str">
            <v>3.2010</v>
          </cell>
        </row>
        <row r="4810">
          <cell r="AM4810">
            <v>400000</v>
          </cell>
          <cell r="AQ4810" t="str">
            <v/>
          </cell>
          <cell r="AT4810" t="str">
            <v>ПИР</v>
          </cell>
          <cell r="AW4810">
            <v>40442</v>
          </cell>
          <cell r="AZ4810" t="str">
            <v>8.2010</v>
          </cell>
          <cell r="BA4810" t="str">
            <v>9.2010</v>
          </cell>
          <cell r="BB4810" t="str">
            <v/>
          </cell>
          <cell r="BC4810" t="str">
            <v>3.2010</v>
          </cell>
        </row>
        <row r="4811">
          <cell r="AM4811">
            <v>92000</v>
          </cell>
          <cell r="AQ4811" t="str">
            <v/>
          </cell>
          <cell r="AT4811" t="str">
            <v>ПИР</v>
          </cell>
          <cell r="AW4811">
            <v>40535</v>
          </cell>
          <cell r="AZ4811" t="str">
            <v>12.2010</v>
          </cell>
          <cell r="BA4811" t="str">
            <v>12.2010</v>
          </cell>
          <cell r="BB4811" t="str">
            <v/>
          </cell>
          <cell r="BC4811" t="str">
            <v>4.2010</v>
          </cell>
        </row>
        <row r="4812">
          <cell r="AM4812">
            <v>322000</v>
          </cell>
          <cell r="AQ4812" t="str">
            <v/>
          </cell>
          <cell r="AT4812" t="str">
            <v>ПИР</v>
          </cell>
          <cell r="AW4812">
            <v>40540</v>
          </cell>
          <cell r="AZ4812" t="str">
            <v>12.2010</v>
          </cell>
          <cell r="BA4812" t="str">
            <v>12.2010</v>
          </cell>
          <cell r="BB4812" t="str">
            <v/>
          </cell>
          <cell r="BC4812" t="str">
            <v>4.2010</v>
          </cell>
        </row>
        <row r="4813">
          <cell r="AM4813">
            <v>276000</v>
          </cell>
          <cell r="AQ4813" t="str">
            <v/>
          </cell>
          <cell r="AT4813" t="str">
            <v>ПИР</v>
          </cell>
          <cell r="AW4813">
            <v>40480</v>
          </cell>
          <cell r="AZ4813" t="str">
            <v>10.2010</v>
          </cell>
          <cell r="BA4813" t="str">
            <v>10.2010</v>
          </cell>
          <cell r="BB4813" t="str">
            <v/>
          </cell>
          <cell r="BC4813" t="str">
            <v>4.2010</v>
          </cell>
        </row>
        <row r="4814">
          <cell r="AM4814">
            <v>184000</v>
          </cell>
          <cell r="AQ4814" t="str">
            <v/>
          </cell>
          <cell r="AT4814" t="str">
            <v>ПИР</v>
          </cell>
          <cell r="AW4814">
            <v>40541</v>
          </cell>
          <cell r="AZ4814" t="str">
            <v>12.2010</v>
          </cell>
          <cell r="BA4814" t="str">
            <v>12.2010</v>
          </cell>
          <cell r="BB4814" t="str">
            <v/>
          </cell>
          <cell r="BC4814" t="str">
            <v>4.2010</v>
          </cell>
        </row>
        <row r="4815">
          <cell r="AM4815">
            <v>138000</v>
          </cell>
          <cell r="AQ4815" t="str">
            <v/>
          </cell>
          <cell r="AT4815" t="str">
            <v>ПИР</v>
          </cell>
          <cell r="AW4815">
            <v>40661</v>
          </cell>
          <cell r="AZ4815" t="str">
            <v>4.2011</v>
          </cell>
          <cell r="BA4815" t="str">
            <v>4.2011</v>
          </cell>
          <cell r="BB4815" t="str">
            <v>5.2011</v>
          </cell>
          <cell r="BC4815" t="str">
            <v>2.2011</v>
          </cell>
        </row>
        <row r="4816">
          <cell r="AM4816">
            <v>92000</v>
          </cell>
          <cell r="AQ4816" t="str">
            <v/>
          </cell>
          <cell r="AT4816" t="str">
            <v>ПИР</v>
          </cell>
          <cell r="AW4816">
            <v>40661</v>
          </cell>
          <cell r="AZ4816" t="str">
            <v>4.2011</v>
          </cell>
          <cell r="BA4816" t="str">
            <v>4.2011</v>
          </cell>
          <cell r="BB4816" t="str">
            <v>5.2011</v>
          </cell>
          <cell r="BC4816" t="str">
            <v>2.2011</v>
          </cell>
        </row>
        <row r="4817">
          <cell r="AM4817" t="str">
            <v/>
          </cell>
          <cell r="AQ4817" t="str">
            <v/>
          </cell>
          <cell r="AT4817" t="str">
            <v/>
          </cell>
          <cell r="AW4817" t="str">
            <v/>
          </cell>
          <cell r="AZ4817" t="str">
            <v/>
          </cell>
          <cell r="BA4817" t="str">
            <v/>
          </cell>
          <cell r="BB4817" t="str">
            <v/>
          </cell>
          <cell r="BC4817" t="str">
            <v/>
          </cell>
        </row>
        <row r="4818">
          <cell r="AM4818" t="str">
            <v/>
          </cell>
          <cell r="AQ4818" t="str">
            <v/>
          </cell>
          <cell r="AT4818" t="str">
            <v/>
          </cell>
          <cell r="AW4818" t="str">
            <v/>
          </cell>
          <cell r="AZ4818" t="str">
            <v/>
          </cell>
          <cell r="BA4818" t="str">
            <v/>
          </cell>
          <cell r="BB4818" t="str">
            <v/>
          </cell>
          <cell r="BC4818" t="str">
            <v/>
          </cell>
        </row>
        <row r="4819">
          <cell r="AM4819" t="str">
            <v/>
          </cell>
          <cell r="AQ4819" t="str">
            <v/>
          </cell>
          <cell r="AT4819" t="str">
            <v/>
          </cell>
          <cell r="AW4819" t="str">
            <v/>
          </cell>
          <cell r="AZ4819" t="str">
            <v/>
          </cell>
          <cell r="BA4819" t="str">
            <v/>
          </cell>
          <cell r="BB4819" t="str">
            <v/>
          </cell>
          <cell r="BC4819" t="str">
            <v/>
          </cell>
        </row>
        <row r="4820">
          <cell r="AM4820" t="str">
            <v/>
          </cell>
          <cell r="AQ4820" t="str">
            <v/>
          </cell>
          <cell r="AT4820" t="str">
            <v/>
          </cell>
          <cell r="AW4820" t="str">
            <v/>
          </cell>
          <cell r="AZ4820" t="str">
            <v/>
          </cell>
          <cell r="BA4820" t="str">
            <v/>
          </cell>
          <cell r="BB4820" t="str">
            <v/>
          </cell>
          <cell r="BC4820" t="str">
            <v/>
          </cell>
        </row>
        <row r="4821">
          <cell r="AM4821" t="str">
            <v/>
          </cell>
          <cell r="AQ4821" t="str">
            <v/>
          </cell>
          <cell r="AT4821" t="str">
            <v/>
          </cell>
          <cell r="AW4821" t="str">
            <v/>
          </cell>
          <cell r="AZ4821" t="str">
            <v/>
          </cell>
          <cell r="BA4821" t="str">
            <v/>
          </cell>
          <cell r="BB4821" t="str">
            <v/>
          </cell>
          <cell r="BC4821" t="str">
            <v/>
          </cell>
        </row>
        <row r="4822">
          <cell r="AM4822" t="str">
            <v/>
          </cell>
          <cell r="AQ4822" t="str">
            <v/>
          </cell>
          <cell r="AT4822" t="str">
            <v/>
          </cell>
          <cell r="AW4822" t="str">
            <v/>
          </cell>
          <cell r="AZ4822" t="str">
            <v/>
          </cell>
          <cell r="BA4822" t="str">
            <v/>
          </cell>
          <cell r="BB4822" t="str">
            <v/>
          </cell>
          <cell r="BC4822" t="str">
            <v/>
          </cell>
        </row>
        <row r="4823">
          <cell r="AM4823" t="str">
            <v/>
          </cell>
          <cell r="AQ4823" t="str">
            <v/>
          </cell>
          <cell r="AT4823" t="str">
            <v/>
          </cell>
          <cell r="AW4823" t="str">
            <v/>
          </cell>
          <cell r="AZ4823" t="str">
            <v/>
          </cell>
          <cell r="BA4823" t="str">
            <v/>
          </cell>
          <cell r="BB4823" t="str">
            <v/>
          </cell>
          <cell r="BC4823" t="str">
            <v/>
          </cell>
        </row>
        <row r="4824">
          <cell r="AM4824" t="str">
            <v/>
          </cell>
          <cell r="AQ4824" t="str">
            <v/>
          </cell>
          <cell r="AT4824" t="str">
            <v/>
          </cell>
          <cell r="AW4824" t="str">
            <v/>
          </cell>
          <cell r="AZ4824" t="str">
            <v/>
          </cell>
          <cell r="BA4824" t="str">
            <v/>
          </cell>
          <cell r="BB4824" t="str">
            <v/>
          </cell>
          <cell r="BC4824" t="str">
            <v/>
          </cell>
        </row>
        <row r="4825">
          <cell r="AM4825">
            <v>38333.33</v>
          </cell>
          <cell r="AQ4825" t="str">
            <v/>
          </cell>
          <cell r="AT4825" t="str">
            <v>ПИР</v>
          </cell>
          <cell r="AW4825">
            <v>40409</v>
          </cell>
          <cell r="AZ4825" t="str">
            <v>8.2010</v>
          </cell>
          <cell r="BA4825" t="str">
            <v>8.2010</v>
          </cell>
          <cell r="BB4825" t="str">
            <v/>
          </cell>
          <cell r="BC4825" t="str">
            <v>3.2010</v>
          </cell>
        </row>
        <row r="4826">
          <cell r="AM4826">
            <v>276000</v>
          </cell>
          <cell r="AQ4826" t="str">
            <v/>
          </cell>
          <cell r="AT4826" t="str">
            <v>ПИР</v>
          </cell>
          <cell r="AW4826">
            <v>40540</v>
          </cell>
          <cell r="AZ4826" t="str">
            <v>12.2010</v>
          </cell>
          <cell r="BA4826" t="str">
            <v>12.2010</v>
          </cell>
          <cell r="BB4826" t="str">
            <v/>
          </cell>
          <cell r="BC4826" t="str">
            <v>4.2010</v>
          </cell>
        </row>
        <row r="4827">
          <cell r="AM4827">
            <v>138000</v>
          </cell>
          <cell r="AQ4827" t="str">
            <v/>
          </cell>
          <cell r="AT4827" t="str">
            <v>ПИР</v>
          </cell>
          <cell r="AW4827">
            <v>40661</v>
          </cell>
          <cell r="AZ4827" t="str">
            <v>4.2011</v>
          </cell>
          <cell r="BA4827" t="str">
            <v>4.2011</v>
          </cell>
          <cell r="BB4827" t="str">
            <v>5.2011</v>
          </cell>
          <cell r="BC4827" t="str">
            <v>2.2011</v>
          </cell>
        </row>
        <row r="4828">
          <cell r="AM4828">
            <v>92000</v>
          </cell>
          <cell r="AQ4828" t="str">
            <v/>
          </cell>
          <cell r="AT4828" t="str">
            <v>ПИР</v>
          </cell>
          <cell r="AW4828">
            <v>40661</v>
          </cell>
          <cell r="AZ4828" t="str">
            <v>4.2011</v>
          </cell>
          <cell r="BA4828" t="str">
            <v>4.2011</v>
          </cell>
          <cell r="BB4828" t="str">
            <v>5.2011</v>
          </cell>
          <cell r="BC4828" t="str">
            <v>2.2011</v>
          </cell>
        </row>
        <row r="4829">
          <cell r="AM4829" t="str">
            <v/>
          </cell>
          <cell r="AQ4829" t="str">
            <v/>
          </cell>
          <cell r="AT4829" t="str">
            <v/>
          </cell>
          <cell r="AW4829" t="str">
            <v/>
          </cell>
          <cell r="AZ4829" t="str">
            <v/>
          </cell>
          <cell r="BA4829" t="str">
            <v/>
          </cell>
          <cell r="BB4829" t="str">
            <v/>
          </cell>
          <cell r="BC4829" t="str">
            <v/>
          </cell>
        </row>
        <row r="4830">
          <cell r="AM4830" t="str">
            <v/>
          </cell>
          <cell r="AQ4830" t="str">
            <v/>
          </cell>
          <cell r="AT4830" t="str">
            <v/>
          </cell>
          <cell r="AW4830" t="str">
            <v/>
          </cell>
          <cell r="AZ4830" t="str">
            <v/>
          </cell>
          <cell r="BA4830" t="str">
            <v/>
          </cell>
          <cell r="BB4830" t="str">
            <v/>
          </cell>
          <cell r="BC4830" t="str">
            <v/>
          </cell>
        </row>
        <row r="4831">
          <cell r="AM4831" t="str">
            <v/>
          </cell>
          <cell r="AQ4831" t="str">
            <v/>
          </cell>
          <cell r="AT4831" t="str">
            <v/>
          </cell>
          <cell r="AW4831" t="str">
            <v/>
          </cell>
          <cell r="AZ4831" t="str">
            <v/>
          </cell>
          <cell r="BA4831" t="str">
            <v/>
          </cell>
          <cell r="BB4831" t="str">
            <v/>
          </cell>
          <cell r="BC4831" t="str">
            <v/>
          </cell>
        </row>
        <row r="4832">
          <cell r="AM4832" t="str">
            <v/>
          </cell>
          <cell r="AQ4832" t="str">
            <v/>
          </cell>
          <cell r="AT4832" t="str">
            <v/>
          </cell>
          <cell r="AW4832" t="str">
            <v/>
          </cell>
          <cell r="AZ4832" t="str">
            <v/>
          </cell>
          <cell r="BA4832" t="str">
            <v/>
          </cell>
          <cell r="BB4832" t="str">
            <v/>
          </cell>
          <cell r="BC4832" t="str">
            <v/>
          </cell>
        </row>
        <row r="4833">
          <cell r="AM4833" t="str">
            <v/>
          </cell>
          <cell r="AQ4833" t="str">
            <v/>
          </cell>
          <cell r="AT4833" t="str">
            <v/>
          </cell>
          <cell r="AW4833" t="str">
            <v/>
          </cell>
          <cell r="AZ4833" t="str">
            <v/>
          </cell>
          <cell r="BA4833" t="str">
            <v/>
          </cell>
          <cell r="BB4833" t="str">
            <v/>
          </cell>
          <cell r="BC4833" t="str">
            <v/>
          </cell>
        </row>
        <row r="4834">
          <cell r="AM4834" t="str">
            <v/>
          </cell>
          <cell r="AQ4834" t="str">
            <v/>
          </cell>
          <cell r="AT4834" t="str">
            <v/>
          </cell>
          <cell r="AW4834" t="str">
            <v/>
          </cell>
          <cell r="AZ4834" t="str">
            <v/>
          </cell>
          <cell r="BA4834" t="str">
            <v/>
          </cell>
          <cell r="BB4834" t="str">
            <v/>
          </cell>
          <cell r="BC4834" t="str">
            <v/>
          </cell>
        </row>
        <row r="4835">
          <cell r="AM4835">
            <v>150000</v>
          </cell>
          <cell r="AQ4835" t="str">
            <v/>
          </cell>
          <cell r="AT4835" t="str">
            <v>ПИР</v>
          </cell>
          <cell r="AW4835">
            <v>40409</v>
          </cell>
          <cell r="AZ4835" t="str">
            <v>8.2010</v>
          </cell>
          <cell r="BA4835" t="str">
            <v>8.2010</v>
          </cell>
          <cell r="BB4835" t="str">
            <v/>
          </cell>
          <cell r="BC4835" t="str">
            <v>3.2010</v>
          </cell>
        </row>
        <row r="4836">
          <cell r="AM4836">
            <v>2600000</v>
          </cell>
          <cell r="AQ4836" t="str">
            <v/>
          </cell>
          <cell r="AT4836" t="str">
            <v>ПИР</v>
          </cell>
          <cell r="AW4836">
            <v>40540</v>
          </cell>
          <cell r="AZ4836" t="str">
            <v>12.2010</v>
          </cell>
          <cell r="BA4836" t="str">
            <v>12.2010</v>
          </cell>
          <cell r="BB4836" t="str">
            <v/>
          </cell>
          <cell r="BC4836" t="str">
            <v>4.2010</v>
          </cell>
        </row>
        <row r="4837">
          <cell r="AM4837" t="str">
            <v/>
          </cell>
          <cell r="AQ4837" t="str">
            <v/>
          </cell>
          <cell r="AT4837" t="str">
            <v/>
          </cell>
          <cell r="AW4837" t="str">
            <v/>
          </cell>
          <cell r="AZ4837" t="str">
            <v/>
          </cell>
          <cell r="BA4837" t="str">
            <v/>
          </cell>
          <cell r="BB4837" t="str">
            <v/>
          </cell>
          <cell r="BC4837" t="str">
            <v/>
          </cell>
        </row>
        <row r="4838">
          <cell r="AM4838">
            <v>21250000</v>
          </cell>
          <cell r="AQ4838" t="str">
            <v/>
          </cell>
          <cell r="AT4838" t="str">
            <v>ПИР</v>
          </cell>
          <cell r="AW4838">
            <v>40409</v>
          </cell>
          <cell r="AZ4838" t="str">
            <v>8.2010</v>
          </cell>
          <cell r="BA4838" t="str">
            <v>8.2010</v>
          </cell>
          <cell r="BB4838" t="str">
            <v/>
          </cell>
          <cell r="BC4838" t="str">
            <v>3.2010</v>
          </cell>
        </row>
        <row r="4839">
          <cell r="AM4839">
            <v>368000</v>
          </cell>
          <cell r="AQ4839" t="str">
            <v/>
          </cell>
          <cell r="AT4839" t="str">
            <v>ПИР</v>
          </cell>
          <cell r="AW4839">
            <v>40480</v>
          </cell>
          <cell r="AZ4839" t="str">
            <v>10.2010</v>
          </cell>
          <cell r="BA4839" t="str">
            <v>10.2010</v>
          </cell>
          <cell r="BB4839" t="str">
            <v/>
          </cell>
          <cell r="BC4839" t="str">
            <v>4.2010</v>
          </cell>
        </row>
        <row r="4840">
          <cell r="AM4840">
            <v>350000</v>
          </cell>
          <cell r="AQ4840" t="str">
            <v/>
          </cell>
          <cell r="AT4840" t="str">
            <v>ПИР</v>
          </cell>
          <cell r="AW4840">
            <v>40442</v>
          </cell>
          <cell r="AZ4840" t="str">
            <v>8.2010</v>
          </cell>
          <cell r="BA4840" t="str">
            <v>9.2010</v>
          </cell>
          <cell r="BB4840" t="str">
            <v/>
          </cell>
          <cell r="BC4840" t="str">
            <v>3.2010</v>
          </cell>
        </row>
        <row r="4841">
          <cell r="AM4841">
            <v>350000</v>
          </cell>
          <cell r="AQ4841" t="str">
            <v/>
          </cell>
          <cell r="AT4841" t="str">
            <v>ПИР</v>
          </cell>
          <cell r="AW4841">
            <v>40442</v>
          </cell>
          <cell r="AZ4841" t="str">
            <v>8.2010</v>
          </cell>
          <cell r="BA4841" t="str">
            <v>9.2010</v>
          </cell>
          <cell r="BB4841" t="str">
            <v/>
          </cell>
          <cell r="BC4841" t="str">
            <v>3.2010</v>
          </cell>
        </row>
        <row r="4842">
          <cell r="AM4842">
            <v>552000</v>
          </cell>
          <cell r="AQ4842" t="str">
            <v/>
          </cell>
          <cell r="AT4842" t="str">
            <v>ПИР</v>
          </cell>
          <cell r="AW4842">
            <v>40480</v>
          </cell>
          <cell r="AZ4842" t="str">
            <v>10.2010</v>
          </cell>
          <cell r="BA4842" t="str">
            <v>10.2010</v>
          </cell>
          <cell r="BB4842" t="str">
            <v/>
          </cell>
          <cell r="BC4842" t="str">
            <v>4.2010</v>
          </cell>
        </row>
        <row r="4843">
          <cell r="AM4843">
            <v>276000</v>
          </cell>
          <cell r="AQ4843" t="str">
            <v/>
          </cell>
          <cell r="AT4843" t="str">
            <v>ПИР</v>
          </cell>
          <cell r="AW4843">
            <v>40480</v>
          </cell>
          <cell r="AZ4843" t="str">
            <v>10.2010</v>
          </cell>
          <cell r="BA4843" t="str">
            <v>10.2010</v>
          </cell>
          <cell r="BB4843" t="str">
            <v/>
          </cell>
          <cell r="BC4843" t="str">
            <v>4.2010</v>
          </cell>
        </row>
        <row r="4844">
          <cell r="AM4844">
            <v>600000</v>
          </cell>
          <cell r="AQ4844" t="str">
            <v/>
          </cell>
          <cell r="AT4844" t="str">
            <v>ПИР</v>
          </cell>
          <cell r="AW4844">
            <v>40442</v>
          </cell>
          <cell r="AZ4844" t="str">
            <v>8.2010</v>
          </cell>
          <cell r="BA4844" t="str">
            <v>9.2010</v>
          </cell>
          <cell r="BB4844" t="str">
            <v/>
          </cell>
          <cell r="BC4844" t="str">
            <v>3.2010</v>
          </cell>
        </row>
        <row r="4845">
          <cell r="AM4845">
            <v>552000</v>
          </cell>
          <cell r="AQ4845" t="str">
            <v/>
          </cell>
          <cell r="AT4845" t="str">
            <v>ПИР</v>
          </cell>
          <cell r="AW4845">
            <v>40480</v>
          </cell>
          <cell r="AZ4845" t="str">
            <v>10.2010</v>
          </cell>
          <cell r="BA4845" t="str">
            <v>10.2010</v>
          </cell>
          <cell r="BB4845" t="str">
            <v/>
          </cell>
          <cell r="BC4845" t="str">
            <v>4.2010</v>
          </cell>
        </row>
        <row r="4846">
          <cell r="AM4846">
            <v>2576000</v>
          </cell>
          <cell r="AQ4846" t="str">
            <v/>
          </cell>
          <cell r="AT4846" t="str">
            <v>ПИР</v>
          </cell>
          <cell r="AW4846">
            <v>40624</v>
          </cell>
          <cell r="AZ4846" t="str">
            <v>3.2011</v>
          </cell>
          <cell r="BA4846" t="str">
            <v>3.2011</v>
          </cell>
          <cell r="BB4846" t="str">
            <v>4.2011</v>
          </cell>
          <cell r="BC4846" t="str">
            <v>1.2011</v>
          </cell>
        </row>
        <row r="4847">
          <cell r="AM4847">
            <v>349600</v>
          </cell>
          <cell r="AQ4847" t="str">
            <v/>
          </cell>
          <cell r="AT4847" t="str">
            <v>ПИР</v>
          </cell>
          <cell r="AW4847">
            <v>40480</v>
          </cell>
          <cell r="AZ4847" t="str">
            <v>10.2010</v>
          </cell>
          <cell r="BA4847" t="str">
            <v>10.2010</v>
          </cell>
          <cell r="BB4847" t="str">
            <v/>
          </cell>
          <cell r="BC4847" t="str">
            <v>4.2010</v>
          </cell>
        </row>
        <row r="4848">
          <cell r="AM4848">
            <v>441600</v>
          </cell>
          <cell r="AQ4848" t="str">
            <v/>
          </cell>
          <cell r="AT4848" t="str">
            <v>ПИР</v>
          </cell>
          <cell r="AW4848">
            <v>40480</v>
          </cell>
          <cell r="AZ4848" t="str">
            <v>10.2010</v>
          </cell>
          <cell r="BA4848" t="str">
            <v>10.2010</v>
          </cell>
          <cell r="BB4848" t="str">
            <v/>
          </cell>
          <cell r="BC4848" t="str">
            <v>4.2010</v>
          </cell>
        </row>
        <row r="4849">
          <cell r="AM4849">
            <v>257600</v>
          </cell>
          <cell r="AQ4849" t="str">
            <v/>
          </cell>
          <cell r="AT4849" t="str">
            <v>ПИР</v>
          </cell>
          <cell r="AW4849">
            <v>40480</v>
          </cell>
          <cell r="AZ4849" t="str">
            <v>10.2010</v>
          </cell>
          <cell r="BA4849" t="str">
            <v>10.2010</v>
          </cell>
          <cell r="BB4849" t="str">
            <v/>
          </cell>
          <cell r="BC4849" t="str">
            <v>4.2010</v>
          </cell>
        </row>
        <row r="4850">
          <cell r="AM4850">
            <v>552000</v>
          </cell>
          <cell r="AQ4850" t="str">
            <v/>
          </cell>
          <cell r="AT4850" t="str">
            <v>ПИР</v>
          </cell>
          <cell r="AW4850">
            <v>40541</v>
          </cell>
          <cell r="AZ4850" t="str">
            <v>12.2010</v>
          </cell>
          <cell r="BA4850" t="str">
            <v>12.2010</v>
          </cell>
          <cell r="BB4850" t="str">
            <v/>
          </cell>
          <cell r="BC4850" t="str">
            <v>4.2010</v>
          </cell>
        </row>
        <row r="4851">
          <cell r="AM4851" t="str">
            <v/>
          </cell>
          <cell r="AQ4851" t="str">
            <v/>
          </cell>
          <cell r="AT4851" t="str">
            <v/>
          </cell>
          <cell r="AW4851" t="str">
            <v/>
          </cell>
          <cell r="AZ4851" t="str">
            <v/>
          </cell>
          <cell r="BA4851" t="str">
            <v/>
          </cell>
          <cell r="BB4851" t="str">
            <v/>
          </cell>
          <cell r="BC4851" t="str">
            <v/>
          </cell>
        </row>
        <row r="4852">
          <cell r="AM4852">
            <v>119600</v>
          </cell>
          <cell r="AQ4852" t="str">
            <v/>
          </cell>
          <cell r="AT4852" t="str">
            <v>ПИР</v>
          </cell>
          <cell r="AW4852">
            <v>40540</v>
          </cell>
          <cell r="AZ4852" t="str">
            <v>12.2010</v>
          </cell>
          <cell r="BA4852" t="str">
            <v>12.2010</v>
          </cell>
          <cell r="BB4852" t="str">
            <v/>
          </cell>
          <cell r="BC4852" t="str">
            <v>4.2010</v>
          </cell>
        </row>
        <row r="4853">
          <cell r="AM4853" t="str">
            <v/>
          </cell>
          <cell r="AQ4853" t="str">
            <v/>
          </cell>
          <cell r="AT4853" t="str">
            <v/>
          </cell>
          <cell r="AW4853" t="str">
            <v/>
          </cell>
          <cell r="AZ4853" t="str">
            <v/>
          </cell>
          <cell r="BA4853" t="str">
            <v/>
          </cell>
          <cell r="BB4853" t="str">
            <v/>
          </cell>
          <cell r="BC4853" t="str">
            <v/>
          </cell>
        </row>
        <row r="4854">
          <cell r="AM4854" t="str">
            <v/>
          </cell>
          <cell r="AQ4854" t="str">
            <v/>
          </cell>
          <cell r="AT4854" t="str">
            <v/>
          </cell>
          <cell r="AW4854" t="str">
            <v/>
          </cell>
          <cell r="AZ4854" t="str">
            <v/>
          </cell>
          <cell r="BA4854" t="str">
            <v/>
          </cell>
          <cell r="BB4854" t="str">
            <v/>
          </cell>
          <cell r="BC4854" t="str">
            <v/>
          </cell>
        </row>
        <row r="4855">
          <cell r="AM4855" t="str">
            <v/>
          </cell>
          <cell r="AQ4855" t="str">
            <v/>
          </cell>
          <cell r="AT4855" t="str">
            <v/>
          </cell>
          <cell r="AW4855" t="str">
            <v/>
          </cell>
          <cell r="AZ4855" t="str">
            <v/>
          </cell>
          <cell r="BA4855" t="str">
            <v/>
          </cell>
          <cell r="BB4855" t="str">
            <v/>
          </cell>
          <cell r="BC4855" t="str">
            <v/>
          </cell>
        </row>
        <row r="4856">
          <cell r="AM4856">
            <v>276000</v>
          </cell>
          <cell r="AQ4856" t="str">
            <v/>
          </cell>
          <cell r="AT4856" t="str">
            <v>ПИР</v>
          </cell>
          <cell r="AW4856">
            <v>40480</v>
          </cell>
          <cell r="AZ4856" t="str">
            <v>10.2010</v>
          </cell>
          <cell r="BA4856" t="str">
            <v>10.2010</v>
          </cell>
          <cell r="BB4856" t="str">
            <v/>
          </cell>
          <cell r="BC4856" t="str">
            <v>4.2010</v>
          </cell>
        </row>
        <row r="4857">
          <cell r="AM4857">
            <v>240000</v>
          </cell>
          <cell r="AQ4857" t="str">
            <v/>
          </cell>
          <cell r="AT4857" t="str">
            <v>ПИР</v>
          </cell>
          <cell r="AW4857">
            <v>40464</v>
          </cell>
          <cell r="AZ4857" t="str">
            <v>9.2010</v>
          </cell>
          <cell r="BA4857" t="str">
            <v>10.2010</v>
          </cell>
          <cell r="BB4857" t="str">
            <v/>
          </cell>
          <cell r="BC4857" t="str">
            <v>4.2010</v>
          </cell>
        </row>
        <row r="4858">
          <cell r="AM4858">
            <v>285200</v>
          </cell>
          <cell r="AQ4858" t="str">
            <v/>
          </cell>
          <cell r="AT4858" t="str">
            <v>ПИР</v>
          </cell>
          <cell r="AW4858">
            <v>40535</v>
          </cell>
          <cell r="AZ4858" t="str">
            <v>12.2010</v>
          </cell>
          <cell r="BA4858" t="str">
            <v>12.2010</v>
          </cell>
          <cell r="BB4858" t="str">
            <v/>
          </cell>
          <cell r="BC4858" t="str">
            <v>4.2010</v>
          </cell>
        </row>
        <row r="4859">
          <cell r="AM4859">
            <v>220800</v>
          </cell>
          <cell r="AQ4859" t="str">
            <v/>
          </cell>
          <cell r="AT4859" t="str">
            <v>ПИР</v>
          </cell>
          <cell r="AW4859">
            <v>40535</v>
          </cell>
          <cell r="AZ4859" t="str">
            <v>12.2010</v>
          </cell>
          <cell r="BA4859" t="str">
            <v>12.2010</v>
          </cell>
          <cell r="BB4859" t="str">
            <v/>
          </cell>
          <cell r="BC4859" t="str">
            <v>4.2010</v>
          </cell>
        </row>
        <row r="4860">
          <cell r="AM4860">
            <v>220800</v>
          </cell>
          <cell r="AQ4860" t="str">
            <v/>
          </cell>
          <cell r="AT4860" t="str">
            <v>ПИР</v>
          </cell>
          <cell r="AW4860">
            <v>40591</v>
          </cell>
          <cell r="AZ4860" t="str">
            <v>2.2011</v>
          </cell>
          <cell r="BA4860" t="str">
            <v>2.2011</v>
          </cell>
          <cell r="BB4860" t="str">
            <v>3.2011</v>
          </cell>
          <cell r="BC4860" t="str">
            <v>1.2011</v>
          </cell>
        </row>
        <row r="4861">
          <cell r="AM4861" t="str">
            <v/>
          </cell>
          <cell r="AQ4861" t="str">
            <v/>
          </cell>
          <cell r="AT4861" t="str">
            <v/>
          </cell>
          <cell r="AW4861" t="str">
            <v/>
          </cell>
          <cell r="AZ4861" t="str">
            <v/>
          </cell>
          <cell r="BA4861" t="str">
            <v/>
          </cell>
          <cell r="BB4861" t="str">
            <v/>
          </cell>
          <cell r="BC4861" t="str">
            <v/>
          </cell>
        </row>
        <row r="4862">
          <cell r="AM4862">
            <v>276000</v>
          </cell>
          <cell r="AQ4862" t="str">
            <v/>
          </cell>
          <cell r="AT4862" t="str">
            <v>ПИР</v>
          </cell>
          <cell r="AW4862">
            <v>40480</v>
          </cell>
          <cell r="AZ4862" t="str">
            <v>10.2010</v>
          </cell>
          <cell r="BA4862" t="str">
            <v>10.2010</v>
          </cell>
          <cell r="BB4862" t="str">
            <v/>
          </cell>
          <cell r="BC4862" t="str">
            <v>4.2010</v>
          </cell>
        </row>
        <row r="4863">
          <cell r="AM4863">
            <v>240000</v>
          </cell>
          <cell r="AQ4863" t="str">
            <v/>
          </cell>
          <cell r="AT4863" t="str">
            <v>ПИР</v>
          </cell>
          <cell r="AW4863">
            <v>40464</v>
          </cell>
          <cell r="AZ4863" t="str">
            <v>9.2010</v>
          </cell>
          <cell r="BA4863" t="str">
            <v>10.2010</v>
          </cell>
          <cell r="BB4863" t="str">
            <v/>
          </cell>
          <cell r="BC4863" t="str">
            <v>4.2010</v>
          </cell>
        </row>
        <row r="4864">
          <cell r="AM4864">
            <v>285200</v>
          </cell>
          <cell r="AQ4864" t="str">
            <v/>
          </cell>
          <cell r="AT4864" t="str">
            <v>ПИР</v>
          </cell>
          <cell r="AW4864">
            <v>40535</v>
          </cell>
          <cell r="AZ4864" t="str">
            <v>12.2010</v>
          </cell>
          <cell r="BA4864" t="str">
            <v>12.2010</v>
          </cell>
          <cell r="BB4864" t="str">
            <v/>
          </cell>
          <cell r="BC4864" t="str">
            <v>4.2010</v>
          </cell>
        </row>
        <row r="4865">
          <cell r="AM4865">
            <v>220800</v>
          </cell>
          <cell r="AQ4865" t="str">
            <v/>
          </cell>
          <cell r="AT4865" t="str">
            <v>ПИР</v>
          </cell>
          <cell r="AW4865">
            <v>40535</v>
          </cell>
          <cell r="AZ4865" t="str">
            <v>12.2010</v>
          </cell>
          <cell r="BA4865" t="str">
            <v>12.2010</v>
          </cell>
          <cell r="BB4865" t="str">
            <v/>
          </cell>
          <cell r="BC4865" t="str">
            <v>4.2010</v>
          </cell>
        </row>
        <row r="4866">
          <cell r="AM4866">
            <v>220800</v>
          </cell>
          <cell r="AQ4866" t="str">
            <v/>
          </cell>
          <cell r="AT4866" t="str">
            <v>ПИР</v>
          </cell>
          <cell r="AW4866">
            <v>40591</v>
          </cell>
          <cell r="AZ4866" t="str">
            <v>2.2011</v>
          </cell>
          <cell r="BA4866" t="str">
            <v>2.2011</v>
          </cell>
          <cell r="BB4866" t="str">
            <v>3.2011</v>
          </cell>
          <cell r="BC4866" t="str">
            <v>1.2011</v>
          </cell>
        </row>
        <row r="4867">
          <cell r="AM4867" t="str">
            <v/>
          </cell>
          <cell r="AQ4867" t="str">
            <v/>
          </cell>
          <cell r="AT4867" t="str">
            <v/>
          </cell>
          <cell r="AW4867" t="str">
            <v/>
          </cell>
          <cell r="AZ4867" t="str">
            <v/>
          </cell>
          <cell r="BA4867" t="str">
            <v/>
          </cell>
          <cell r="BB4867" t="str">
            <v/>
          </cell>
          <cell r="BC4867" t="str">
            <v/>
          </cell>
        </row>
        <row r="4868">
          <cell r="AM4868" t="str">
            <v/>
          </cell>
          <cell r="AQ4868" t="str">
            <v/>
          </cell>
          <cell r="AT4868" t="str">
            <v/>
          </cell>
          <cell r="AW4868" t="str">
            <v/>
          </cell>
          <cell r="AZ4868" t="str">
            <v/>
          </cell>
          <cell r="BA4868" t="str">
            <v/>
          </cell>
          <cell r="BB4868" t="str">
            <v/>
          </cell>
          <cell r="BC4868" t="str">
            <v/>
          </cell>
        </row>
        <row r="4869">
          <cell r="AM4869">
            <v>119600</v>
          </cell>
          <cell r="AQ4869" t="str">
            <v/>
          </cell>
          <cell r="AT4869" t="str">
            <v>ПИР</v>
          </cell>
          <cell r="AW4869">
            <v>40688</v>
          </cell>
          <cell r="AZ4869" t="str">
            <v>5.2011</v>
          </cell>
          <cell r="BA4869" t="str">
            <v>5.2011</v>
          </cell>
          <cell r="BB4869" t="str">
            <v>6.2011</v>
          </cell>
          <cell r="BC4869" t="str">
            <v>2.2011</v>
          </cell>
        </row>
        <row r="4870">
          <cell r="AM4870">
            <v>570400</v>
          </cell>
          <cell r="AQ4870" t="str">
            <v/>
          </cell>
          <cell r="AT4870" t="str">
            <v>ПИР</v>
          </cell>
          <cell r="AW4870">
            <v>40688</v>
          </cell>
          <cell r="AZ4870" t="str">
            <v>5.2011</v>
          </cell>
          <cell r="BA4870" t="str">
            <v>5.2011</v>
          </cell>
          <cell r="BB4870" t="str">
            <v>6.2011</v>
          </cell>
          <cell r="BC4870" t="str">
            <v>2.2011</v>
          </cell>
        </row>
        <row r="4871">
          <cell r="AM4871">
            <v>257600</v>
          </cell>
          <cell r="AQ4871" t="str">
            <v/>
          </cell>
          <cell r="AT4871" t="str">
            <v>ПИР</v>
          </cell>
          <cell r="AW4871">
            <v>40616</v>
          </cell>
          <cell r="AZ4871" t="str">
            <v>3.2011</v>
          </cell>
          <cell r="BA4871" t="str">
            <v>3.2011</v>
          </cell>
          <cell r="BB4871" t="str">
            <v>3.2011</v>
          </cell>
          <cell r="BC4871" t="str">
            <v>1.2011</v>
          </cell>
        </row>
        <row r="4872">
          <cell r="AM4872" t="str">
            <v/>
          </cell>
          <cell r="AQ4872" t="str">
            <v/>
          </cell>
          <cell r="AT4872" t="str">
            <v/>
          </cell>
          <cell r="AW4872" t="str">
            <v/>
          </cell>
          <cell r="AZ4872" t="str">
            <v/>
          </cell>
          <cell r="BA4872" t="str">
            <v/>
          </cell>
          <cell r="BB4872" t="str">
            <v/>
          </cell>
          <cell r="BC4872" t="str">
            <v/>
          </cell>
        </row>
        <row r="4873">
          <cell r="AM4873">
            <v>345000</v>
          </cell>
          <cell r="AQ4873" t="str">
            <v/>
          </cell>
          <cell r="AT4873" t="str">
            <v>ПИР</v>
          </cell>
          <cell r="AW4873">
            <v>40655</v>
          </cell>
          <cell r="AZ4873" t="str">
            <v>4.2011</v>
          </cell>
          <cell r="BA4873" t="str">
            <v>4.2011</v>
          </cell>
          <cell r="BB4873" t="str">
            <v>5.2011</v>
          </cell>
          <cell r="BC4873" t="str">
            <v>2.2011</v>
          </cell>
        </row>
        <row r="4874">
          <cell r="AM4874">
            <v>441600</v>
          </cell>
          <cell r="AQ4874" t="str">
            <v/>
          </cell>
          <cell r="AT4874" t="str">
            <v>ПИР</v>
          </cell>
          <cell r="AW4874">
            <v>40582</v>
          </cell>
          <cell r="AZ4874" t="str">
            <v>1.2011</v>
          </cell>
          <cell r="BA4874" t="str">
            <v>2.2011</v>
          </cell>
          <cell r="BB4874" t="str">
            <v>2.2011</v>
          </cell>
          <cell r="BC4874" t="str">
            <v>1.2011</v>
          </cell>
        </row>
        <row r="4875">
          <cell r="AM4875">
            <v>257600</v>
          </cell>
          <cell r="AQ4875" t="str">
            <v/>
          </cell>
          <cell r="AT4875" t="str">
            <v>ПИР</v>
          </cell>
          <cell r="AW4875">
            <v>40616</v>
          </cell>
          <cell r="AZ4875" t="str">
            <v>3.2011</v>
          </cell>
          <cell r="BA4875" t="str">
            <v>3.2011</v>
          </cell>
          <cell r="BB4875" t="str">
            <v>3.2011</v>
          </cell>
          <cell r="BC4875" t="str">
            <v>1.2011</v>
          </cell>
        </row>
        <row r="4876">
          <cell r="AM4876">
            <v>257600</v>
          </cell>
          <cell r="AQ4876" t="str">
            <v/>
          </cell>
          <cell r="AT4876" t="str">
            <v>ПИР</v>
          </cell>
          <cell r="AW4876">
            <v>40633</v>
          </cell>
          <cell r="AZ4876" t="str">
            <v>3.2011</v>
          </cell>
          <cell r="BA4876" t="str">
            <v>3.2011</v>
          </cell>
          <cell r="BB4876" t="str">
            <v>4.2011</v>
          </cell>
          <cell r="BC4876" t="str">
            <v>1.2011</v>
          </cell>
        </row>
        <row r="4877">
          <cell r="AM4877">
            <v>119600</v>
          </cell>
          <cell r="AQ4877" t="str">
            <v/>
          </cell>
          <cell r="AT4877" t="str">
            <v>ПИР</v>
          </cell>
          <cell r="AW4877">
            <v>40616</v>
          </cell>
          <cell r="AZ4877" t="str">
            <v>3.2011</v>
          </cell>
          <cell r="BA4877" t="str">
            <v>3.2011</v>
          </cell>
          <cell r="BB4877" t="str">
            <v>3.2011</v>
          </cell>
          <cell r="BC4877" t="str">
            <v>1.2011</v>
          </cell>
        </row>
        <row r="4878">
          <cell r="AM4878">
            <v>348750</v>
          </cell>
          <cell r="AQ4878" t="str">
            <v/>
          </cell>
          <cell r="AT4878" t="str">
            <v>ПИР</v>
          </cell>
          <cell r="AW4878">
            <v>40616</v>
          </cell>
          <cell r="AZ4878" t="str">
            <v>3.2011</v>
          </cell>
          <cell r="BA4878" t="str">
            <v>3.2011</v>
          </cell>
          <cell r="BB4878" t="str">
            <v>3.2011</v>
          </cell>
          <cell r="BC4878" t="str">
            <v>1.2011</v>
          </cell>
        </row>
        <row r="4879">
          <cell r="AM4879" t="str">
            <v/>
          </cell>
          <cell r="AQ4879" t="str">
            <v/>
          </cell>
          <cell r="AT4879" t="str">
            <v/>
          </cell>
          <cell r="AW4879" t="str">
            <v/>
          </cell>
          <cell r="AZ4879" t="str">
            <v/>
          </cell>
          <cell r="BA4879" t="str">
            <v/>
          </cell>
          <cell r="BB4879" t="str">
            <v/>
          </cell>
          <cell r="BC4879" t="str">
            <v/>
          </cell>
        </row>
        <row r="4880">
          <cell r="AM4880">
            <v>446400</v>
          </cell>
          <cell r="AQ4880" t="str">
            <v/>
          </cell>
          <cell r="AT4880" t="str">
            <v>ПИР</v>
          </cell>
          <cell r="AW4880" t="str">
            <v/>
          </cell>
          <cell r="AZ4880" t="str">
            <v/>
          </cell>
          <cell r="BA4880" t="str">
            <v/>
          </cell>
          <cell r="BB4880" t="str">
            <v/>
          </cell>
          <cell r="BC4880" t="str">
            <v/>
          </cell>
        </row>
        <row r="4881">
          <cell r="AM4881" t="str">
            <v/>
          </cell>
          <cell r="AQ4881" t="str">
            <v/>
          </cell>
          <cell r="AT4881" t="str">
            <v/>
          </cell>
          <cell r="AW4881" t="str">
            <v/>
          </cell>
          <cell r="AZ4881" t="str">
            <v/>
          </cell>
          <cell r="BA4881" t="str">
            <v/>
          </cell>
          <cell r="BB4881" t="str">
            <v/>
          </cell>
          <cell r="BC4881" t="str">
            <v/>
          </cell>
        </row>
        <row r="4882">
          <cell r="AM4882" t="str">
            <v/>
          </cell>
          <cell r="AQ4882" t="str">
            <v/>
          </cell>
          <cell r="AT4882" t="str">
            <v/>
          </cell>
          <cell r="AW4882" t="str">
            <v/>
          </cell>
          <cell r="AZ4882" t="str">
            <v/>
          </cell>
          <cell r="BA4882" t="str">
            <v/>
          </cell>
          <cell r="BB4882" t="str">
            <v/>
          </cell>
          <cell r="BC4882" t="str">
            <v/>
          </cell>
        </row>
        <row r="4883">
          <cell r="AM4883">
            <v>260400</v>
          </cell>
          <cell r="AQ4883" t="str">
            <v/>
          </cell>
          <cell r="AT4883" t="str">
            <v>ПИР</v>
          </cell>
          <cell r="AW4883">
            <v>40661</v>
          </cell>
          <cell r="AZ4883" t="str">
            <v>4.2011</v>
          </cell>
          <cell r="BA4883" t="str">
            <v>4.2011</v>
          </cell>
          <cell r="BB4883" t="str">
            <v>5.2011</v>
          </cell>
          <cell r="BC4883" t="str">
            <v>2.2011</v>
          </cell>
        </row>
        <row r="4884">
          <cell r="AM4884">
            <v>260400</v>
          </cell>
          <cell r="AQ4884" t="str">
            <v/>
          </cell>
          <cell r="AT4884" t="str">
            <v>ПИР</v>
          </cell>
          <cell r="AW4884">
            <v>40661</v>
          </cell>
          <cell r="AZ4884" t="str">
            <v>4.2011</v>
          </cell>
          <cell r="BA4884" t="str">
            <v>4.2011</v>
          </cell>
          <cell r="BB4884" t="str">
            <v>5.2011</v>
          </cell>
          <cell r="BC4884" t="str">
            <v>2.2011</v>
          </cell>
        </row>
        <row r="4885">
          <cell r="AM4885">
            <v>348750</v>
          </cell>
          <cell r="AQ4885" t="str">
            <v/>
          </cell>
          <cell r="AT4885" t="str">
            <v>ПИР</v>
          </cell>
          <cell r="AW4885" t="str">
            <v/>
          </cell>
          <cell r="AZ4885" t="str">
            <v/>
          </cell>
          <cell r="BA4885" t="str">
            <v/>
          </cell>
          <cell r="BB4885" t="str">
            <v/>
          </cell>
          <cell r="BC4885" t="str">
            <v/>
          </cell>
        </row>
        <row r="4886">
          <cell r="AM4886" t="str">
            <v/>
          </cell>
          <cell r="AQ4886" t="str">
            <v/>
          </cell>
          <cell r="AT4886" t="str">
            <v/>
          </cell>
          <cell r="AW4886" t="str">
            <v/>
          </cell>
          <cell r="AZ4886" t="str">
            <v/>
          </cell>
          <cell r="BA4886" t="str">
            <v/>
          </cell>
          <cell r="BB4886" t="str">
            <v/>
          </cell>
          <cell r="BC4886" t="str">
            <v/>
          </cell>
        </row>
        <row r="4887">
          <cell r="AM4887">
            <v>744000</v>
          </cell>
          <cell r="AQ4887" t="str">
            <v/>
          </cell>
          <cell r="AT4887" t="str">
            <v>ПИР</v>
          </cell>
          <cell r="AW4887">
            <v>40591</v>
          </cell>
          <cell r="AZ4887" t="str">
            <v>2.2011</v>
          </cell>
          <cell r="BA4887" t="str">
            <v>2.2011</v>
          </cell>
          <cell r="BB4887" t="str">
            <v>3.2011</v>
          </cell>
          <cell r="BC4887" t="str">
            <v>1.2011</v>
          </cell>
        </row>
        <row r="4888">
          <cell r="AM4888">
            <v>446400</v>
          </cell>
          <cell r="AQ4888" t="str">
            <v/>
          </cell>
          <cell r="AT4888" t="str">
            <v>ПИР</v>
          </cell>
          <cell r="AW4888">
            <v>40616</v>
          </cell>
          <cell r="AZ4888" t="str">
            <v>3.2011</v>
          </cell>
          <cell r="BA4888" t="str">
            <v>3.2011</v>
          </cell>
          <cell r="BB4888" t="str">
            <v>3.2011</v>
          </cell>
          <cell r="BC4888" t="str">
            <v>1.2011</v>
          </cell>
        </row>
        <row r="4889">
          <cell r="AM4889">
            <v>446400</v>
          </cell>
          <cell r="AQ4889" t="str">
            <v/>
          </cell>
          <cell r="AT4889" t="str">
            <v>ПИР</v>
          </cell>
          <cell r="AW4889">
            <v>40616</v>
          </cell>
          <cell r="AZ4889" t="str">
            <v>3.2011</v>
          </cell>
          <cell r="BA4889" t="str">
            <v>3.2011</v>
          </cell>
          <cell r="BB4889" t="str">
            <v>3.2011</v>
          </cell>
          <cell r="BC4889" t="str">
            <v>1.2011</v>
          </cell>
        </row>
        <row r="4890">
          <cell r="AM4890">
            <v>120900</v>
          </cell>
          <cell r="AQ4890" t="str">
            <v/>
          </cell>
          <cell r="AT4890" t="str">
            <v>ПИР</v>
          </cell>
          <cell r="AW4890">
            <v>40661</v>
          </cell>
          <cell r="AZ4890" t="str">
            <v>4.2011</v>
          </cell>
          <cell r="BA4890" t="str">
            <v>4.2011</v>
          </cell>
          <cell r="BB4890" t="str">
            <v>5.2011</v>
          </cell>
          <cell r="BC4890" t="str">
            <v>2.2011</v>
          </cell>
        </row>
        <row r="4891">
          <cell r="AM4891">
            <v>348750</v>
          </cell>
          <cell r="AQ4891" t="str">
            <v/>
          </cell>
          <cell r="AT4891" t="str">
            <v>ПИР</v>
          </cell>
          <cell r="AW4891" t="str">
            <v/>
          </cell>
          <cell r="AZ4891" t="str">
            <v/>
          </cell>
          <cell r="BA4891" t="str">
            <v/>
          </cell>
          <cell r="BB4891" t="str">
            <v/>
          </cell>
          <cell r="BC4891" t="str">
            <v/>
          </cell>
        </row>
        <row r="4892">
          <cell r="AM4892" t="str">
            <v/>
          </cell>
          <cell r="AQ4892" t="str">
            <v/>
          </cell>
          <cell r="AT4892" t="str">
            <v/>
          </cell>
          <cell r="AW4892" t="str">
            <v/>
          </cell>
          <cell r="AZ4892" t="str">
            <v/>
          </cell>
          <cell r="BA4892" t="str">
            <v/>
          </cell>
          <cell r="BB4892" t="str">
            <v/>
          </cell>
          <cell r="BC4892" t="str">
            <v/>
          </cell>
        </row>
        <row r="4893">
          <cell r="AM4893" t="str">
            <v/>
          </cell>
          <cell r="AQ4893" t="str">
            <v/>
          </cell>
          <cell r="AT4893" t="str">
            <v/>
          </cell>
          <cell r="AW4893" t="str">
            <v/>
          </cell>
          <cell r="AZ4893" t="str">
            <v/>
          </cell>
          <cell r="BA4893" t="str">
            <v/>
          </cell>
          <cell r="BB4893" t="str">
            <v/>
          </cell>
          <cell r="BC4893" t="str">
            <v/>
          </cell>
        </row>
        <row r="4894">
          <cell r="AM4894" t="str">
            <v/>
          </cell>
          <cell r="AQ4894" t="str">
            <v/>
          </cell>
          <cell r="AT4894" t="str">
            <v/>
          </cell>
          <cell r="AW4894" t="str">
            <v/>
          </cell>
          <cell r="AZ4894" t="str">
            <v/>
          </cell>
          <cell r="BA4894" t="str">
            <v/>
          </cell>
          <cell r="BB4894" t="str">
            <v/>
          </cell>
          <cell r="BC4894" t="str">
            <v/>
          </cell>
        </row>
        <row r="4895">
          <cell r="AM4895" t="str">
            <v/>
          </cell>
          <cell r="AQ4895" t="str">
            <v/>
          </cell>
          <cell r="AT4895" t="str">
            <v/>
          </cell>
          <cell r="AW4895" t="str">
            <v/>
          </cell>
          <cell r="AZ4895" t="str">
            <v/>
          </cell>
          <cell r="BA4895" t="str">
            <v/>
          </cell>
          <cell r="BB4895" t="str">
            <v/>
          </cell>
          <cell r="BC4895" t="str">
            <v/>
          </cell>
        </row>
        <row r="4896">
          <cell r="AM4896">
            <v>120900</v>
          </cell>
          <cell r="AQ4896" t="str">
            <v/>
          </cell>
          <cell r="AT4896" t="str">
            <v>ПИР</v>
          </cell>
          <cell r="AW4896">
            <v>40661</v>
          </cell>
          <cell r="AZ4896" t="str">
            <v>4.2011</v>
          </cell>
          <cell r="BA4896" t="str">
            <v>4.2011</v>
          </cell>
          <cell r="BB4896" t="str">
            <v>5.2011</v>
          </cell>
          <cell r="BC4896" t="str">
            <v>2.2011</v>
          </cell>
        </row>
        <row r="4897">
          <cell r="AM4897" t="str">
            <v/>
          </cell>
          <cell r="AQ4897" t="str">
            <v/>
          </cell>
          <cell r="AT4897" t="str">
            <v/>
          </cell>
          <cell r="AW4897" t="str">
            <v/>
          </cell>
          <cell r="AZ4897" t="str">
            <v/>
          </cell>
          <cell r="BA4897" t="str">
            <v/>
          </cell>
          <cell r="BB4897" t="str">
            <v/>
          </cell>
          <cell r="BC4897" t="str">
            <v/>
          </cell>
        </row>
        <row r="4898">
          <cell r="AM4898">
            <v>446400</v>
          </cell>
          <cell r="AQ4898" t="str">
            <v/>
          </cell>
          <cell r="AT4898" t="str">
            <v>ПИР</v>
          </cell>
          <cell r="AW4898" t="str">
            <v/>
          </cell>
          <cell r="AZ4898" t="str">
            <v/>
          </cell>
          <cell r="BA4898" t="str">
            <v/>
          </cell>
          <cell r="BB4898" t="str">
            <v/>
          </cell>
          <cell r="BC4898" t="str">
            <v/>
          </cell>
        </row>
        <row r="4899">
          <cell r="AM4899">
            <v>260400</v>
          </cell>
          <cell r="AQ4899" t="str">
            <v/>
          </cell>
          <cell r="AT4899" t="str">
            <v>ПИР</v>
          </cell>
          <cell r="AW4899">
            <v>40655</v>
          </cell>
          <cell r="AZ4899" t="str">
            <v>4.2011</v>
          </cell>
          <cell r="BA4899" t="str">
            <v>4.2011</v>
          </cell>
          <cell r="BB4899" t="str">
            <v>5.2011</v>
          </cell>
          <cell r="BC4899" t="str">
            <v>2.2011</v>
          </cell>
        </row>
        <row r="4900">
          <cell r="AM4900">
            <v>260400</v>
          </cell>
          <cell r="AQ4900" t="str">
            <v/>
          </cell>
          <cell r="AT4900" t="str">
            <v>ПИР</v>
          </cell>
          <cell r="AW4900">
            <v>40655</v>
          </cell>
          <cell r="AZ4900" t="str">
            <v>4.2011</v>
          </cell>
          <cell r="BA4900" t="str">
            <v>4.2011</v>
          </cell>
          <cell r="BB4900" t="str">
            <v>5.2011</v>
          </cell>
          <cell r="BC4900" t="str">
            <v>2.2011</v>
          </cell>
        </row>
        <row r="4901">
          <cell r="AM4901" t="str">
            <v/>
          </cell>
          <cell r="AQ4901" t="str">
            <v/>
          </cell>
          <cell r="AT4901" t="str">
            <v/>
          </cell>
          <cell r="AW4901" t="str">
            <v/>
          </cell>
          <cell r="AZ4901" t="str">
            <v/>
          </cell>
          <cell r="BA4901" t="str">
            <v/>
          </cell>
          <cell r="BB4901" t="str">
            <v/>
          </cell>
          <cell r="BC4901" t="str">
            <v/>
          </cell>
        </row>
        <row r="4902">
          <cell r="AM4902" t="str">
            <v/>
          </cell>
          <cell r="AQ4902" t="str">
            <v/>
          </cell>
          <cell r="AT4902" t="str">
            <v/>
          </cell>
          <cell r="AW4902" t="str">
            <v/>
          </cell>
          <cell r="AZ4902" t="str">
            <v/>
          </cell>
          <cell r="BA4902" t="str">
            <v/>
          </cell>
          <cell r="BB4902" t="str">
            <v/>
          </cell>
          <cell r="BC4902" t="str">
            <v/>
          </cell>
        </row>
        <row r="4903">
          <cell r="AM4903">
            <v>446400</v>
          </cell>
          <cell r="AQ4903" t="str">
            <v/>
          </cell>
          <cell r="AT4903" t="str">
            <v>ПИР</v>
          </cell>
          <cell r="AW4903">
            <v>40591</v>
          </cell>
          <cell r="AZ4903" t="str">
            <v>2.2011</v>
          </cell>
          <cell r="BA4903" t="str">
            <v>2.2011</v>
          </cell>
          <cell r="BB4903" t="str">
            <v>3.2011</v>
          </cell>
          <cell r="BC4903" t="str">
            <v>1.2011</v>
          </cell>
        </row>
        <row r="4904">
          <cell r="AM4904">
            <v>348750</v>
          </cell>
          <cell r="AQ4904" t="str">
            <v/>
          </cell>
          <cell r="AT4904" t="str">
            <v>ПИР</v>
          </cell>
          <cell r="AW4904">
            <v>40633</v>
          </cell>
          <cell r="AZ4904" t="str">
            <v>3.2011</v>
          </cell>
          <cell r="BA4904" t="str">
            <v>3.2011</v>
          </cell>
          <cell r="BB4904" t="str">
            <v>4.2011</v>
          </cell>
          <cell r="BC4904" t="str">
            <v>1.2011</v>
          </cell>
        </row>
        <row r="4905">
          <cell r="AM4905" t="str">
            <v/>
          </cell>
          <cell r="AQ4905" t="str">
            <v/>
          </cell>
          <cell r="AT4905" t="str">
            <v/>
          </cell>
          <cell r="AW4905" t="str">
            <v/>
          </cell>
          <cell r="AZ4905" t="str">
            <v/>
          </cell>
          <cell r="BA4905" t="str">
            <v/>
          </cell>
          <cell r="BB4905" t="str">
            <v/>
          </cell>
          <cell r="BC4905" t="str">
            <v/>
          </cell>
        </row>
        <row r="4906">
          <cell r="AM4906">
            <v>446400</v>
          </cell>
          <cell r="AQ4906" t="str">
            <v/>
          </cell>
          <cell r="AT4906" t="str">
            <v>ПИР</v>
          </cell>
          <cell r="AW4906">
            <v>40616</v>
          </cell>
          <cell r="AZ4906" t="str">
            <v>3.2011</v>
          </cell>
          <cell r="BA4906" t="str">
            <v>3.2011</v>
          </cell>
          <cell r="BB4906" t="str">
            <v>3.2011</v>
          </cell>
          <cell r="BC4906" t="str">
            <v>1.2011</v>
          </cell>
        </row>
        <row r="4907">
          <cell r="AM4907" t="str">
            <v/>
          </cell>
          <cell r="AQ4907" t="str">
            <v/>
          </cell>
          <cell r="AT4907" t="str">
            <v/>
          </cell>
          <cell r="AW4907" t="str">
            <v/>
          </cell>
          <cell r="AZ4907" t="str">
            <v/>
          </cell>
          <cell r="BA4907" t="str">
            <v/>
          </cell>
          <cell r="BB4907" t="str">
            <v/>
          </cell>
          <cell r="BC4907" t="str">
            <v/>
          </cell>
        </row>
        <row r="4908">
          <cell r="AM4908" t="str">
            <v/>
          </cell>
          <cell r="AQ4908" t="str">
            <v/>
          </cell>
          <cell r="AT4908" t="str">
            <v/>
          </cell>
          <cell r="AW4908" t="str">
            <v/>
          </cell>
          <cell r="AZ4908" t="str">
            <v/>
          </cell>
          <cell r="BA4908" t="str">
            <v/>
          </cell>
          <cell r="BB4908" t="str">
            <v/>
          </cell>
          <cell r="BC4908" t="str">
            <v/>
          </cell>
        </row>
        <row r="4909">
          <cell r="AM4909" t="str">
            <v/>
          </cell>
          <cell r="AQ4909" t="str">
            <v/>
          </cell>
          <cell r="AT4909" t="str">
            <v/>
          </cell>
          <cell r="AW4909" t="str">
            <v/>
          </cell>
          <cell r="AZ4909" t="str">
            <v/>
          </cell>
          <cell r="BA4909" t="str">
            <v/>
          </cell>
          <cell r="BB4909" t="str">
            <v/>
          </cell>
          <cell r="BC4909" t="str">
            <v/>
          </cell>
        </row>
        <row r="4910">
          <cell r="AM4910" t="str">
            <v/>
          </cell>
          <cell r="AQ4910" t="str">
            <v/>
          </cell>
          <cell r="AT4910" t="str">
            <v/>
          </cell>
          <cell r="AW4910" t="str">
            <v/>
          </cell>
          <cell r="AZ4910" t="str">
            <v/>
          </cell>
          <cell r="BA4910" t="str">
            <v/>
          </cell>
          <cell r="BB4910" t="str">
            <v/>
          </cell>
          <cell r="BC4910" t="str">
            <v/>
          </cell>
        </row>
        <row r="4911">
          <cell r="AM4911" t="str">
            <v/>
          </cell>
          <cell r="AQ4911" t="str">
            <v/>
          </cell>
          <cell r="AT4911" t="str">
            <v/>
          </cell>
          <cell r="AW4911" t="str">
            <v/>
          </cell>
          <cell r="AZ4911" t="str">
            <v/>
          </cell>
          <cell r="BA4911" t="str">
            <v/>
          </cell>
          <cell r="BB4911" t="str">
            <v/>
          </cell>
          <cell r="BC4911" t="str">
            <v/>
          </cell>
        </row>
        <row r="4912">
          <cell r="AM4912" t="str">
            <v/>
          </cell>
          <cell r="AQ4912" t="str">
            <v/>
          </cell>
          <cell r="AT4912" t="str">
            <v/>
          </cell>
          <cell r="AW4912" t="str">
            <v/>
          </cell>
          <cell r="AZ4912" t="str">
            <v/>
          </cell>
          <cell r="BA4912" t="str">
            <v/>
          </cell>
          <cell r="BB4912" t="str">
            <v/>
          </cell>
          <cell r="BC4912" t="str">
            <v/>
          </cell>
        </row>
        <row r="4913">
          <cell r="AM4913" t="str">
            <v/>
          </cell>
          <cell r="AQ4913" t="str">
            <v/>
          </cell>
          <cell r="AT4913" t="str">
            <v/>
          </cell>
          <cell r="AW4913" t="str">
            <v/>
          </cell>
          <cell r="AZ4913" t="str">
            <v/>
          </cell>
          <cell r="BA4913" t="str">
            <v/>
          </cell>
          <cell r="BB4913" t="str">
            <v/>
          </cell>
          <cell r="BC4913" t="str">
            <v/>
          </cell>
        </row>
        <row r="4914">
          <cell r="AM4914">
            <v>302250</v>
          </cell>
          <cell r="AQ4914" t="str">
            <v/>
          </cell>
          <cell r="AT4914" t="str">
            <v>ПИР</v>
          </cell>
          <cell r="AW4914">
            <v>40541</v>
          </cell>
          <cell r="AZ4914" t="str">
            <v>12.2010</v>
          </cell>
          <cell r="BA4914" t="str">
            <v>12.2010</v>
          </cell>
          <cell r="BB4914" t="str">
            <v/>
          </cell>
          <cell r="BC4914" t="str">
            <v>4.2010</v>
          </cell>
        </row>
        <row r="4915">
          <cell r="AM4915">
            <v>260400</v>
          </cell>
          <cell r="AQ4915" t="str">
            <v/>
          </cell>
          <cell r="AT4915" t="str">
            <v>ПИР</v>
          </cell>
          <cell r="AW4915">
            <v>40541</v>
          </cell>
          <cell r="AZ4915" t="str">
            <v>12.2010</v>
          </cell>
          <cell r="BA4915" t="str">
            <v>12.2010</v>
          </cell>
          <cell r="BB4915" t="str">
            <v/>
          </cell>
          <cell r="BC4915" t="str">
            <v>4.2010</v>
          </cell>
        </row>
        <row r="4916">
          <cell r="AM4916">
            <v>186000</v>
          </cell>
          <cell r="AQ4916" t="str">
            <v/>
          </cell>
          <cell r="AT4916" t="str">
            <v>ПИР</v>
          </cell>
          <cell r="AW4916">
            <v>40616</v>
          </cell>
          <cell r="AZ4916" t="str">
            <v>3.2011</v>
          </cell>
          <cell r="BA4916" t="str">
            <v>3.2011</v>
          </cell>
          <cell r="BB4916" t="str">
            <v>3.2011</v>
          </cell>
          <cell r="BC4916" t="str">
            <v>1.2011</v>
          </cell>
        </row>
        <row r="4917">
          <cell r="AM4917" t="str">
            <v/>
          </cell>
          <cell r="AQ4917" t="str">
            <v/>
          </cell>
          <cell r="AT4917" t="str">
            <v/>
          </cell>
          <cell r="AW4917" t="str">
            <v/>
          </cell>
          <cell r="AZ4917" t="str">
            <v/>
          </cell>
          <cell r="BA4917" t="str">
            <v/>
          </cell>
          <cell r="BB4917" t="str">
            <v/>
          </cell>
          <cell r="BC4917" t="str">
            <v/>
          </cell>
        </row>
        <row r="4918">
          <cell r="AM4918" t="str">
            <v/>
          </cell>
          <cell r="AQ4918" t="str">
            <v/>
          </cell>
          <cell r="AT4918" t="str">
            <v/>
          </cell>
          <cell r="AW4918" t="str">
            <v/>
          </cell>
          <cell r="AZ4918" t="str">
            <v/>
          </cell>
          <cell r="BA4918" t="str">
            <v/>
          </cell>
          <cell r="BB4918" t="str">
            <v/>
          </cell>
          <cell r="BC4918" t="str">
            <v/>
          </cell>
        </row>
        <row r="4919">
          <cell r="AM4919" t="str">
            <v/>
          </cell>
          <cell r="AQ4919" t="str">
            <v/>
          </cell>
          <cell r="AT4919" t="str">
            <v/>
          </cell>
          <cell r="AW4919" t="str">
            <v/>
          </cell>
          <cell r="AZ4919" t="str">
            <v/>
          </cell>
          <cell r="BA4919" t="str">
            <v/>
          </cell>
          <cell r="BB4919" t="str">
            <v/>
          </cell>
          <cell r="BC4919" t="str">
            <v/>
          </cell>
        </row>
        <row r="4920">
          <cell r="AM4920" t="str">
            <v/>
          </cell>
          <cell r="AQ4920" t="str">
            <v/>
          </cell>
          <cell r="AT4920" t="str">
            <v/>
          </cell>
          <cell r="AW4920" t="str">
            <v/>
          </cell>
          <cell r="AZ4920" t="str">
            <v/>
          </cell>
          <cell r="BA4920" t="str">
            <v/>
          </cell>
          <cell r="BB4920" t="str">
            <v/>
          </cell>
          <cell r="BC4920" t="str">
            <v/>
          </cell>
        </row>
        <row r="4921">
          <cell r="AM4921" t="str">
            <v/>
          </cell>
          <cell r="AQ4921" t="str">
            <v/>
          </cell>
          <cell r="AT4921" t="str">
            <v/>
          </cell>
          <cell r="AW4921" t="str">
            <v/>
          </cell>
          <cell r="AZ4921" t="str">
            <v/>
          </cell>
          <cell r="BA4921" t="str">
            <v/>
          </cell>
          <cell r="BB4921" t="str">
            <v/>
          </cell>
          <cell r="BC4921" t="str">
            <v/>
          </cell>
        </row>
        <row r="4922">
          <cell r="AM4922" t="str">
            <v/>
          </cell>
          <cell r="AQ4922" t="str">
            <v/>
          </cell>
          <cell r="AT4922" t="str">
            <v/>
          </cell>
          <cell r="AW4922" t="str">
            <v/>
          </cell>
          <cell r="AZ4922" t="str">
            <v/>
          </cell>
          <cell r="BA4922" t="str">
            <v/>
          </cell>
          <cell r="BB4922" t="str">
            <v/>
          </cell>
          <cell r="BC4922" t="str">
            <v/>
          </cell>
        </row>
        <row r="4923">
          <cell r="AM4923" t="str">
            <v/>
          </cell>
          <cell r="AQ4923" t="str">
            <v/>
          </cell>
          <cell r="AT4923" t="str">
            <v/>
          </cell>
          <cell r="AW4923" t="str">
            <v/>
          </cell>
          <cell r="AZ4923" t="str">
            <v/>
          </cell>
          <cell r="BA4923" t="str">
            <v/>
          </cell>
          <cell r="BB4923" t="str">
            <v/>
          </cell>
          <cell r="BC4923" t="str">
            <v/>
          </cell>
        </row>
        <row r="4924">
          <cell r="AM4924" t="str">
            <v/>
          </cell>
          <cell r="AQ4924" t="str">
            <v/>
          </cell>
          <cell r="AT4924" t="str">
            <v/>
          </cell>
          <cell r="AW4924" t="str">
            <v/>
          </cell>
          <cell r="AZ4924" t="str">
            <v/>
          </cell>
          <cell r="BA4924" t="str">
            <v/>
          </cell>
          <cell r="BB4924" t="str">
            <v/>
          </cell>
          <cell r="BC4924" t="str">
            <v/>
          </cell>
        </row>
        <row r="4925">
          <cell r="AM4925" t="str">
            <v/>
          </cell>
          <cell r="AQ4925" t="str">
            <v/>
          </cell>
          <cell r="AT4925" t="str">
            <v/>
          </cell>
          <cell r="AW4925" t="str">
            <v/>
          </cell>
          <cell r="AZ4925" t="str">
            <v/>
          </cell>
          <cell r="BA4925" t="str">
            <v/>
          </cell>
          <cell r="BB4925" t="str">
            <v/>
          </cell>
          <cell r="BC4925" t="str">
            <v/>
          </cell>
        </row>
        <row r="4926">
          <cell r="AM4926">
            <v>348750</v>
          </cell>
          <cell r="AQ4926" t="str">
            <v/>
          </cell>
          <cell r="AT4926" t="str">
            <v>ПИР</v>
          </cell>
          <cell r="AW4926" t="str">
            <v/>
          </cell>
          <cell r="AZ4926" t="str">
            <v/>
          </cell>
          <cell r="BA4926" t="str">
            <v/>
          </cell>
          <cell r="BB4926" t="str">
            <v/>
          </cell>
          <cell r="BC4926" t="str">
            <v/>
          </cell>
        </row>
        <row r="4927">
          <cell r="AM4927" t="str">
            <v/>
          </cell>
          <cell r="AQ4927" t="str">
            <v/>
          </cell>
          <cell r="AT4927" t="str">
            <v/>
          </cell>
          <cell r="AW4927" t="str">
            <v/>
          </cell>
          <cell r="AZ4927" t="str">
            <v/>
          </cell>
          <cell r="BA4927" t="str">
            <v/>
          </cell>
          <cell r="BB4927" t="str">
            <v/>
          </cell>
          <cell r="BC4927" t="str">
            <v/>
          </cell>
        </row>
        <row r="4928">
          <cell r="AM4928">
            <v>260400</v>
          </cell>
          <cell r="AQ4928" t="str">
            <v/>
          </cell>
          <cell r="AT4928" t="str">
            <v>ПИР</v>
          </cell>
          <cell r="AW4928" t="str">
            <v/>
          </cell>
          <cell r="AZ4928" t="str">
            <v/>
          </cell>
          <cell r="BA4928" t="str">
            <v/>
          </cell>
          <cell r="BB4928" t="str">
            <v/>
          </cell>
          <cell r="BC4928" t="str">
            <v/>
          </cell>
        </row>
        <row r="4929">
          <cell r="AM4929" t="str">
            <v/>
          </cell>
          <cell r="AQ4929" t="str">
            <v/>
          </cell>
          <cell r="AT4929" t="str">
            <v/>
          </cell>
          <cell r="AW4929" t="str">
            <v/>
          </cell>
          <cell r="AZ4929" t="str">
            <v/>
          </cell>
          <cell r="BA4929" t="str">
            <v/>
          </cell>
          <cell r="BB4929" t="str">
            <v/>
          </cell>
          <cell r="BC4929" t="str">
            <v/>
          </cell>
        </row>
        <row r="4930">
          <cell r="AM4930" t="str">
            <v/>
          </cell>
          <cell r="AQ4930" t="str">
            <v/>
          </cell>
          <cell r="AT4930" t="str">
            <v/>
          </cell>
          <cell r="AW4930" t="str">
            <v/>
          </cell>
          <cell r="AZ4930" t="str">
            <v/>
          </cell>
          <cell r="BA4930" t="str">
            <v/>
          </cell>
          <cell r="BB4930" t="str">
            <v/>
          </cell>
          <cell r="BC4930" t="str">
            <v/>
          </cell>
        </row>
        <row r="4931">
          <cell r="AM4931" t="str">
            <v/>
          </cell>
          <cell r="AQ4931" t="str">
            <v/>
          </cell>
          <cell r="AT4931" t="str">
            <v/>
          </cell>
          <cell r="AW4931" t="str">
            <v/>
          </cell>
          <cell r="AZ4931" t="str">
            <v/>
          </cell>
          <cell r="BA4931" t="str">
            <v/>
          </cell>
          <cell r="BB4931" t="str">
            <v/>
          </cell>
          <cell r="BC4931" t="str">
            <v/>
          </cell>
        </row>
        <row r="4932">
          <cell r="AM4932" t="str">
            <v/>
          </cell>
          <cell r="AQ4932" t="str">
            <v/>
          </cell>
          <cell r="AT4932" t="str">
            <v/>
          </cell>
          <cell r="AW4932" t="str">
            <v/>
          </cell>
          <cell r="AZ4932" t="str">
            <v/>
          </cell>
          <cell r="BA4932" t="str">
            <v/>
          </cell>
          <cell r="BB4932" t="str">
            <v/>
          </cell>
          <cell r="BC4932" t="str">
            <v/>
          </cell>
        </row>
        <row r="4933">
          <cell r="AM4933" t="str">
            <v/>
          </cell>
          <cell r="AQ4933" t="str">
            <v/>
          </cell>
          <cell r="AT4933" t="str">
            <v/>
          </cell>
          <cell r="AW4933" t="str">
            <v/>
          </cell>
          <cell r="AZ4933" t="str">
            <v/>
          </cell>
          <cell r="BA4933" t="str">
            <v/>
          </cell>
          <cell r="BB4933" t="str">
            <v/>
          </cell>
          <cell r="BC4933" t="str">
            <v/>
          </cell>
        </row>
        <row r="4934">
          <cell r="AM4934" t="str">
            <v/>
          </cell>
          <cell r="AQ4934" t="str">
            <v/>
          </cell>
          <cell r="AT4934" t="str">
            <v/>
          </cell>
          <cell r="AW4934" t="str">
            <v/>
          </cell>
          <cell r="AZ4934" t="str">
            <v/>
          </cell>
          <cell r="BA4934" t="str">
            <v/>
          </cell>
          <cell r="BB4934" t="str">
            <v/>
          </cell>
          <cell r="BC4934" t="str">
            <v/>
          </cell>
        </row>
        <row r="4935">
          <cell r="AM4935" t="str">
            <v/>
          </cell>
          <cell r="AQ4935" t="str">
            <v/>
          </cell>
          <cell r="AT4935" t="str">
            <v/>
          </cell>
          <cell r="AW4935" t="str">
            <v/>
          </cell>
          <cell r="AZ4935" t="str">
            <v/>
          </cell>
          <cell r="BA4935" t="str">
            <v/>
          </cell>
          <cell r="BB4935" t="str">
            <v/>
          </cell>
          <cell r="BC4935" t="str">
            <v/>
          </cell>
        </row>
        <row r="4936">
          <cell r="AM4936" t="str">
            <v/>
          </cell>
          <cell r="AQ4936" t="str">
            <v/>
          </cell>
          <cell r="AT4936" t="str">
            <v/>
          </cell>
          <cell r="AW4936" t="str">
            <v/>
          </cell>
          <cell r="AZ4936" t="str">
            <v/>
          </cell>
          <cell r="BA4936" t="str">
            <v/>
          </cell>
          <cell r="BB4936" t="str">
            <v/>
          </cell>
          <cell r="BC4936" t="str">
            <v/>
          </cell>
        </row>
        <row r="4937">
          <cell r="AM4937" t="str">
            <v/>
          </cell>
          <cell r="AQ4937" t="str">
            <v/>
          </cell>
          <cell r="AT4937" t="str">
            <v/>
          </cell>
          <cell r="AW4937" t="str">
            <v/>
          </cell>
          <cell r="AZ4937" t="str">
            <v/>
          </cell>
          <cell r="BA4937" t="str">
            <v/>
          </cell>
          <cell r="BB4937" t="str">
            <v/>
          </cell>
          <cell r="BC4937" t="str">
            <v/>
          </cell>
        </row>
        <row r="4938">
          <cell r="AM4938" t="str">
            <v/>
          </cell>
          <cell r="AQ4938" t="str">
            <v/>
          </cell>
          <cell r="AT4938" t="str">
            <v/>
          </cell>
          <cell r="AW4938" t="str">
            <v/>
          </cell>
          <cell r="AZ4938" t="str">
            <v/>
          </cell>
          <cell r="BA4938" t="str">
            <v/>
          </cell>
          <cell r="BB4938" t="str">
            <v/>
          </cell>
          <cell r="BC4938" t="str">
            <v/>
          </cell>
        </row>
        <row r="4939">
          <cell r="AM4939" t="str">
            <v/>
          </cell>
          <cell r="AQ4939" t="str">
            <v/>
          </cell>
          <cell r="AT4939" t="str">
            <v/>
          </cell>
          <cell r="AW4939" t="str">
            <v/>
          </cell>
          <cell r="AZ4939" t="str">
            <v/>
          </cell>
          <cell r="BA4939" t="str">
            <v/>
          </cell>
          <cell r="BB4939" t="str">
            <v/>
          </cell>
          <cell r="BC4939" t="str">
            <v/>
          </cell>
        </row>
        <row r="4940">
          <cell r="AM4940" t="str">
            <v/>
          </cell>
          <cell r="AQ4940" t="str">
            <v/>
          </cell>
          <cell r="AT4940" t="str">
            <v/>
          </cell>
          <cell r="AW4940" t="str">
            <v/>
          </cell>
          <cell r="AZ4940" t="str">
            <v/>
          </cell>
          <cell r="BA4940" t="str">
            <v/>
          </cell>
          <cell r="BB4940" t="str">
            <v/>
          </cell>
          <cell r="BC4940" t="str">
            <v/>
          </cell>
        </row>
        <row r="4941">
          <cell r="AM4941" t="str">
            <v/>
          </cell>
          <cell r="AQ4941" t="str">
            <v/>
          </cell>
          <cell r="AT4941" t="str">
            <v/>
          </cell>
          <cell r="AW4941" t="str">
            <v/>
          </cell>
          <cell r="AZ4941" t="str">
            <v/>
          </cell>
          <cell r="BA4941" t="str">
            <v/>
          </cell>
          <cell r="BB4941" t="str">
            <v/>
          </cell>
          <cell r="BC4941" t="str">
            <v/>
          </cell>
        </row>
        <row r="4942">
          <cell r="AM4942" t="str">
            <v/>
          </cell>
          <cell r="AQ4942" t="str">
            <v/>
          </cell>
          <cell r="AT4942" t="str">
            <v/>
          </cell>
          <cell r="AW4942" t="str">
            <v/>
          </cell>
          <cell r="AZ4942" t="str">
            <v/>
          </cell>
          <cell r="BA4942" t="str">
            <v/>
          </cell>
          <cell r="BB4942" t="str">
            <v/>
          </cell>
          <cell r="BC4942" t="str">
            <v/>
          </cell>
        </row>
        <row r="4943">
          <cell r="AM4943">
            <v>446400</v>
          </cell>
          <cell r="AQ4943" t="str">
            <v/>
          </cell>
          <cell r="AT4943" t="str">
            <v>ПИР</v>
          </cell>
          <cell r="AW4943">
            <v>40616</v>
          </cell>
          <cell r="AZ4943" t="str">
            <v>3.2011</v>
          </cell>
          <cell r="BA4943" t="str">
            <v>3.2011</v>
          </cell>
          <cell r="BB4943" t="str">
            <v>3.2011</v>
          </cell>
          <cell r="BC4943" t="str">
            <v>1.2011</v>
          </cell>
        </row>
        <row r="4944">
          <cell r="AM4944" t="str">
            <v/>
          </cell>
          <cell r="AQ4944" t="str">
            <v/>
          </cell>
          <cell r="AT4944" t="str">
            <v/>
          </cell>
          <cell r="AW4944" t="str">
            <v/>
          </cell>
          <cell r="AZ4944" t="str">
            <v/>
          </cell>
          <cell r="BA4944" t="str">
            <v/>
          </cell>
          <cell r="BB4944" t="str">
            <v/>
          </cell>
          <cell r="BC4944" t="str">
            <v/>
          </cell>
        </row>
        <row r="4945">
          <cell r="AM4945" t="str">
            <v/>
          </cell>
          <cell r="AQ4945" t="str">
            <v/>
          </cell>
          <cell r="AT4945" t="str">
            <v/>
          </cell>
          <cell r="AW4945" t="str">
            <v/>
          </cell>
          <cell r="AZ4945" t="str">
            <v/>
          </cell>
          <cell r="BA4945" t="str">
            <v/>
          </cell>
          <cell r="BB4945" t="str">
            <v/>
          </cell>
          <cell r="BC4945" t="str">
            <v/>
          </cell>
        </row>
        <row r="4946">
          <cell r="AM4946" t="str">
            <v/>
          </cell>
          <cell r="AQ4946" t="str">
            <v/>
          </cell>
          <cell r="AT4946" t="str">
            <v/>
          </cell>
          <cell r="AW4946" t="str">
            <v/>
          </cell>
          <cell r="AZ4946" t="str">
            <v/>
          </cell>
          <cell r="BA4946" t="str">
            <v/>
          </cell>
          <cell r="BB4946" t="str">
            <v/>
          </cell>
          <cell r="BC4946" t="str">
            <v/>
          </cell>
        </row>
        <row r="4947">
          <cell r="AM4947" t="str">
            <v/>
          </cell>
          <cell r="AQ4947" t="str">
            <v/>
          </cell>
          <cell r="AT4947" t="str">
            <v/>
          </cell>
          <cell r="AW4947" t="str">
            <v/>
          </cell>
          <cell r="AZ4947" t="str">
            <v/>
          </cell>
          <cell r="BA4947" t="str">
            <v/>
          </cell>
          <cell r="BB4947" t="str">
            <v/>
          </cell>
          <cell r="BC4947" t="str">
            <v/>
          </cell>
        </row>
        <row r="4948">
          <cell r="AM4948" t="str">
            <v/>
          </cell>
          <cell r="AQ4948" t="str">
            <v/>
          </cell>
          <cell r="AT4948" t="str">
            <v/>
          </cell>
          <cell r="AW4948" t="str">
            <v/>
          </cell>
          <cell r="AZ4948" t="str">
            <v/>
          </cell>
          <cell r="BA4948" t="str">
            <v/>
          </cell>
          <cell r="BB4948" t="str">
            <v/>
          </cell>
          <cell r="BC4948" t="str">
            <v/>
          </cell>
        </row>
        <row r="4949">
          <cell r="AM4949" t="str">
            <v/>
          </cell>
          <cell r="AQ4949" t="str">
            <v/>
          </cell>
          <cell r="AT4949" t="str">
            <v/>
          </cell>
          <cell r="AW4949" t="str">
            <v/>
          </cell>
          <cell r="AZ4949" t="str">
            <v/>
          </cell>
          <cell r="BA4949" t="str">
            <v/>
          </cell>
          <cell r="BB4949" t="str">
            <v/>
          </cell>
          <cell r="BC4949" t="str">
            <v/>
          </cell>
        </row>
        <row r="4950">
          <cell r="AM4950" t="str">
            <v/>
          </cell>
          <cell r="AQ4950" t="str">
            <v/>
          </cell>
          <cell r="AT4950" t="str">
            <v/>
          </cell>
          <cell r="AW4950" t="str">
            <v/>
          </cell>
          <cell r="AZ4950" t="str">
            <v/>
          </cell>
          <cell r="BA4950" t="str">
            <v/>
          </cell>
          <cell r="BB4950" t="str">
            <v/>
          </cell>
          <cell r="BC4950" t="str">
            <v/>
          </cell>
        </row>
        <row r="4951">
          <cell r="AM4951" t="str">
            <v/>
          </cell>
          <cell r="AQ4951" t="str">
            <v/>
          </cell>
          <cell r="AT4951" t="str">
            <v/>
          </cell>
          <cell r="AW4951" t="str">
            <v/>
          </cell>
          <cell r="AZ4951" t="str">
            <v/>
          </cell>
          <cell r="BA4951" t="str">
            <v/>
          </cell>
          <cell r="BB4951" t="str">
            <v/>
          </cell>
          <cell r="BC4951" t="str">
            <v/>
          </cell>
        </row>
        <row r="4952">
          <cell r="AM4952">
            <v>1750000</v>
          </cell>
          <cell r="AQ4952" t="str">
            <v/>
          </cell>
          <cell r="AT4952" t="str">
            <v>ПИР</v>
          </cell>
          <cell r="AW4952">
            <v>40442</v>
          </cell>
          <cell r="AZ4952" t="str">
            <v>8.2010</v>
          </cell>
          <cell r="BA4952" t="str">
            <v>9.2010</v>
          </cell>
          <cell r="BB4952" t="str">
            <v/>
          </cell>
          <cell r="BC4952" t="str">
            <v>3.2010</v>
          </cell>
        </row>
        <row r="4953">
          <cell r="AM4953" t="str">
            <v/>
          </cell>
          <cell r="AQ4953" t="str">
            <v/>
          </cell>
          <cell r="AT4953" t="str">
            <v/>
          </cell>
          <cell r="AW4953" t="str">
            <v/>
          </cell>
          <cell r="AZ4953" t="str">
            <v/>
          </cell>
          <cell r="BA4953" t="str">
            <v/>
          </cell>
          <cell r="BB4953" t="str">
            <v/>
          </cell>
          <cell r="BC4953" t="str">
            <v/>
          </cell>
        </row>
        <row r="4954">
          <cell r="AM4954" t="str">
            <v/>
          </cell>
          <cell r="AQ4954" t="str">
            <v/>
          </cell>
          <cell r="AT4954" t="str">
            <v/>
          </cell>
          <cell r="AW4954" t="str">
            <v/>
          </cell>
          <cell r="AZ4954" t="str">
            <v/>
          </cell>
          <cell r="BA4954" t="str">
            <v/>
          </cell>
          <cell r="BB4954" t="str">
            <v/>
          </cell>
          <cell r="BC4954" t="str">
            <v/>
          </cell>
        </row>
        <row r="4955">
          <cell r="AM4955" t="str">
            <v/>
          </cell>
          <cell r="AQ4955" t="str">
            <v/>
          </cell>
          <cell r="AT4955" t="str">
            <v/>
          </cell>
          <cell r="AW4955" t="str">
            <v/>
          </cell>
          <cell r="AZ4955" t="str">
            <v/>
          </cell>
          <cell r="BA4955" t="str">
            <v/>
          </cell>
          <cell r="BB4955" t="str">
            <v/>
          </cell>
          <cell r="BC4955" t="str">
            <v/>
          </cell>
        </row>
        <row r="4956">
          <cell r="AM4956" t="str">
            <v/>
          </cell>
          <cell r="AQ4956" t="str">
            <v/>
          </cell>
          <cell r="AT4956" t="str">
            <v/>
          </cell>
          <cell r="AW4956" t="str">
            <v/>
          </cell>
          <cell r="AZ4956" t="str">
            <v/>
          </cell>
          <cell r="BA4956" t="str">
            <v/>
          </cell>
          <cell r="BB4956" t="str">
            <v/>
          </cell>
          <cell r="BC4956" t="str">
            <v/>
          </cell>
        </row>
        <row r="4957">
          <cell r="AM4957" t="str">
            <v/>
          </cell>
          <cell r="AQ4957" t="str">
            <v/>
          </cell>
          <cell r="AT4957" t="str">
            <v/>
          </cell>
          <cell r="AW4957" t="str">
            <v/>
          </cell>
          <cell r="AZ4957" t="str">
            <v/>
          </cell>
          <cell r="BA4957" t="str">
            <v/>
          </cell>
          <cell r="BB4957" t="str">
            <v/>
          </cell>
          <cell r="BC4957" t="str">
            <v/>
          </cell>
        </row>
        <row r="4958">
          <cell r="AM4958" t="str">
            <v/>
          </cell>
          <cell r="AQ4958" t="str">
            <v/>
          </cell>
          <cell r="AT4958" t="str">
            <v/>
          </cell>
          <cell r="AW4958" t="str">
            <v/>
          </cell>
          <cell r="AZ4958" t="str">
            <v/>
          </cell>
          <cell r="BA4958" t="str">
            <v/>
          </cell>
          <cell r="BB4958" t="str">
            <v/>
          </cell>
          <cell r="BC4958" t="str">
            <v/>
          </cell>
        </row>
        <row r="4959">
          <cell r="AM4959" t="str">
            <v/>
          </cell>
          <cell r="AQ4959" t="str">
            <v/>
          </cell>
          <cell r="AT4959" t="str">
            <v/>
          </cell>
          <cell r="AW4959" t="str">
            <v/>
          </cell>
          <cell r="AZ4959" t="str">
            <v/>
          </cell>
          <cell r="BA4959" t="str">
            <v/>
          </cell>
          <cell r="BB4959" t="str">
            <v/>
          </cell>
          <cell r="BC4959" t="str">
            <v/>
          </cell>
        </row>
        <row r="4960">
          <cell r="AM4960" t="str">
            <v/>
          </cell>
          <cell r="AQ4960" t="str">
            <v/>
          </cell>
          <cell r="AT4960" t="str">
            <v/>
          </cell>
          <cell r="AW4960" t="str">
            <v/>
          </cell>
          <cell r="AZ4960" t="str">
            <v/>
          </cell>
          <cell r="BA4960" t="str">
            <v/>
          </cell>
          <cell r="BB4960" t="str">
            <v/>
          </cell>
          <cell r="BC4960" t="str">
            <v/>
          </cell>
        </row>
        <row r="4961">
          <cell r="AM4961" t="str">
            <v/>
          </cell>
          <cell r="AQ4961" t="str">
            <v/>
          </cell>
          <cell r="AT4961" t="str">
            <v/>
          </cell>
          <cell r="AW4961" t="str">
            <v/>
          </cell>
          <cell r="AZ4961" t="str">
            <v/>
          </cell>
          <cell r="BA4961" t="str">
            <v/>
          </cell>
          <cell r="BB4961" t="str">
            <v/>
          </cell>
          <cell r="BC4961" t="str">
            <v/>
          </cell>
        </row>
        <row r="4962">
          <cell r="AM4962" t="str">
            <v/>
          </cell>
          <cell r="AQ4962" t="str">
            <v/>
          </cell>
          <cell r="AT4962" t="str">
            <v/>
          </cell>
          <cell r="AW4962" t="str">
            <v/>
          </cell>
          <cell r="AZ4962" t="str">
            <v/>
          </cell>
          <cell r="BA4962" t="str">
            <v/>
          </cell>
          <cell r="BB4962" t="str">
            <v/>
          </cell>
          <cell r="BC4962" t="str">
            <v/>
          </cell>
        </row>
        <row r="4963">
          <cell r="AM4963" t="str">
            <v/>
          </cell>
          <cell r="AQ4963" t="str">
            <v/>
          </cell>
          <cell r="AT4963" t="str">
            <v/>
          </cell>
          <cell r="AW4963" t="str">
            <v/>
          </cell>
          <cell r="AZ4963" t="str">
            <v/>
          </cell>
          <cell r="BA4963" t="str">
            <v/>
          </cell>
          <cell r="BB4963" t="str">
            <v/>
          </cell>
          <cell r="BC4963" t="str">
            <v/>
          </cell>
        </row>
        <row r="4964">
          <cell r="AM4964" t="str">
            <v/>
          </cell>
          <cell r="AQ4964" t="str">
            <v/>
          </cell>
          <cell r="AT4964" t="str">
            <v/>
          </cell>
          <cell r="AW4964" t="str">
            <v/>
          </cell>
          <cell r="AZ4964" t="str">
            <v/>
          </cell>
          <cell r="BA4964" t="str">
            <v/>
          </cell>
          <cell r="BB4964" t="str">
            <v/>
          </cell>
          <cell r="BC4964" t="str">
            <v/>
          </cell>
        </row>
        <row r="4965">
          <cell r="AM4965" t="str">
            <v/>
          </cell>
          <cell r="AQ4965" t="str">
            <v/>
          </cell>
          <cell r="AT4965" t="str">
            <v/>
          </cell>
          <cell r="AW4965" t="str">
            <v/>
          </cell>
          <cell r="AZ4965" t="str">
            <v/>
          </cell>
          <cell r="BA4965" t="str">
            <v/>
          </cell>
          <cell r="BB4965" t="str">
            <v/>
          </cell>
          <cell r="BC4965" t="str">
            <v/>
          </cell>
        </row>
        <row r="4966">
          <cell r="AM4966" t="str">
            <v/>
          </cell>
          <cell r="AQ4966" t="str">
            <v/>
          </cell>
          <cell r="AT4966" t="str">
            <v/>
          </cell>
          <cell r="AW4966" t="str">
            <v/>
          </cell>
          <cell r="AZ4966" t="str">
            <v/>
          </cell>
          <cell r="BA4966" t="str">
            <v/>
          </cell>
          <cell r="BB4966" t="str">
            <v/>
          </cell>
          <cell r="BC4966" t="str">
            <v/>
          </cell>
        </row>
        <row r="4967">
          <cell r="AM4967" t="str">
            <v/>
          </cell>
          <cell r="AQ4967" t="str">
            <v/>
          </cell>
          <cell r="AT4967" t="str">
            <v/>
          </cell>
          <cell r="AW4967" t="str">
            <v/>
          </cell>
          <cell r="AZ4967" t="str">
            <v/>
          </cell>
          <cell r="BA4967" t="str">
            <v/>
          </cell>
          <cell r="BB4967" t="str">
            <v/>
          </cell>
          <cell r="BC4967" t="str">
            <v/>
          </cell>
        </row>
        <row r="4968">
          <cell r="AM4968" t="str">
            <v/>
          </cell>
          <cell r="AQ4968" t="str">
            <v/>
          </cell>
          <cell r="AT4968" t="str">
            <v/>
          </cell>
          <cell r="AW4968" t="str">
            <v/>
          </cell>
          <cell r="AZ4968" t="str">
            <v/>
          </cell>
          <cell r="BA4968" t="str">
            <v/>
          </cell>
          <cell r="BB4968" t="str">
            <v/>
          </cell>
          <cell r="BC4968" t="str">
            <v/>
          </cell>
        </row>
        <row r="4969">
          <cell r="AM4969" t="str">
            <v/>
          </cell>
          <cell r="AQ4969" t="str">
            <v/>
          </cell>
          <cell r="AT4969" t="str">
            <v/>
          </cell>
          <cell r="AW4969" t="str">
            <v/>
          </cell>
          <cell r="AZ4969" t="str">
            <v/>
          </cell>
          <cell r="BA4969" t="str">
            <v/>
          </cell>
          <cell r="BB4969" t="str">
            <v/>
          </cell>
          <cell r="BC4969" t="str">
            <v/>
          </cell>
        </row>
        <row r="4970">
          <cell r="AM4970" t="str">
            <v/>
          </cell>
          <cell r="AQ4970" t="str">
            <v/>
          </cell>
          <cell r="AT4970" t="str">
            <v/>
          </cell>
          <cell r="AW4970" t="str">
            <v/>
          </cell>
          <cell r="AZ4970" t="str">
            <v/>
          </cell>
          <cell r="BA4970" t="str">
            <v/>
          </cell>
          <cell r="BB4970" t="str">
            <v/>
          </cell>
          <cell r="BC4970" t="str">
            <v/>
          </cell>
        </row>
        <row r="4971">
          <cell r="AM4971" t="str">
            <v/>
          </cell>
          <cell r="AQ4971" t="str">
            <v/>
          </cell>
          <cell r="AT4971" t="str">
            <v/>
          </cell>
          <cell r="AW4971" t="str">
            <v/>
          </cell>
          <cell r="AZ4971" t="str">
            <v/>
          </cell>
          <cell r="BA4971" t="str">
            <v/>
          </cell>
          <cell r="BB4971" t="str">
            <v/>
          </cell>
          <cell r="BC4971" t="str">
            <v/>
          </cell>
        </row>
        <row r="4972">
          <cell r="AM4972" t="str">
            <v/>
          </cell>
          <cell r="AQ4972" t="str">
            <v/>
          </cell>
          <cell r="AT4972" t="str">
            <v/>
          </cell>
          <cell r="AW4972" t="str">
            <v/>
          </cell>
          <cell r="AZ4972" t="str">
            <v/>
          </cell>
          <cell r="BA4972" t="str">
            <v/>
          </cell>
          <cell r="BB4972" t="str">
            <v/>
          </cell>
          <cell r="BC4972" t="str">
            <v/>
          </cell>
        </row>
        <row r="4973">
          <cell r="AM4973" t="str">
            <v/>
          </cell>
          <cell r="AQ4973" t="str">
            <v/>
          </cell>
          <cell r="AT4973" t="str">
            <v/>
          </cell>
          <cell r="AW4973" t="str">
            <v/>
          </cell>
          <cell r="AZ4973" t="str">
            <v/>
          </cell>
          <cell r="BA4973" t="str">
            <v/>
          </cell>
          <cell r="BB4973" t="str">
            <v/>
          </cell>
          <cell r="BC4973" t="str">
            <v/>
          </cell>
        </row>
        <row r="4974">
          <cell r="AM4974" t="str">
            <v/>
          </cell>
          <cell r="AQ4974" t="str">
            <v/>
          </cell>
          <cell r="AT4974" t="str">
            <v/>
          </cell>
          <cell r="AW4974" t="str">
            <v/>
          </cell>
          <cell r="AZ4974" t="str">
            <v/>
          </cell>
          <cell r="BA4974" t="str">
            <v/>
          </cell>
          <cell r="BB4974" t="str">
            <v/>
          </cell>
          <cell r="BC4974" t="str">
            <v/>
          </cell>
        </row>
        <row r="4975">
          <cell r="AM4975" t="str">
            <v/>
          </cell>
          <cell r="AQ4975" t="str">
            <v/>
          </cell>
          <cell r="AT4975" t="str">
            <v/>
          </cell>
          <cell r="AW4975" t="str">
            <v/>
          </cell>
          <cell r="AZ4975" t="str">
            <v/>
          </cell>
          <cell r="BA4975" t="str">
            <v/>
          </cell>
          <cell r="BB4975" t="str">
            <v/>
          </cell>
          <cell r="BC4975" t="str">
            <v/>
          </cell>
        </row>
        <row r="4976">
          <cell r="AM4976" t="str">
            <v/>
          </cell>
          <cell r="AQ4976" t="str">
            <v/>
          </cell>
          <cell r="AT4976" t="str">
            <v/>
          </cell>
          <cell r="AW4976" t="str">
            <v/>
          </cell>
          <cell r="AZ4976" t="str">
            <v/>
          </cell>
          <cell r="BA4976" t="str">
            <v/>
          </cell>
          <cell r="BB4976" t="str">
            <v/>
          </cell>
          <cell r="BC4976" t="str">
            <v/>
          </cell>
        </row>
        <row r="4977">
          <cell r="AM4977" t="str">
            <v/>
          </cell>
          <cell r="AQ4977" t="str">
            <v/>
          </cell>
          <cell r="AT4977" t="str">
            <v/>
          </cell>
          <cell r="AW4977" t="str">
            <v/>
          </cell>
          <cell r="AZ4977" t="str">
            <v/>
          </cell>
          <cell r="BA4977" t="str">
            <v/>
          </cell>
          <cell r="BB4977" t="str">
            <v/>
          </cell>
          <cell r="BC4977" t="str">
            <v/>
          </cell>
        </row>
        <row r="4978">
          <cell r="AM4978" t="str">
            <v/>
          </cell>
          <cell r="AQ4978" t="str">
            <v/>
          </cell>
          <cell r="AT4978" t="str">
            <v/>
          </cell>
          <cell r="AW4978" t="str">
            <v/>
          </cell>
          <cell r="AZ4978" t="str">
            <v/>
          </cell>
          <cell r="BA4978" t="str">
            <v/>
          </cell>
          <cell r="BB4978" t="str">
            <v/>
          </cell>
          <cell r="BC4978" t="str">
            <v/>
          </cell>
        </row>
        <row r="4979">
          <cell r="AM4979" t="str">
            <v/>
          </cell>
          <cell r="AQ4979" t="str">
            <v/>
          </cell>
          <cell r="AT4979" t="str">
            <v/>
          </cell>
          <cell r="AW4979" t="str">
            <v/>
          </cell>
          <cell r="AZ4979" t="str">
            <v/>
          </cell>
          <cell r="BA4979" t="str">
            <v/>
          </cell>
          <cell r="BB4979" t="str">
            <v/>
          </cell>
          <cell r="BC4979" t="str">
            <v/>
          </cell>
        </row>
        <row r="4980">
          <cell r="AM4980" t="str">
            <v/>
          </cell>
          <cell r="AQ4980" t="str">
            <v/>
          </cell>
          <cell r="AT4980" t="str">
            <v/>
          </cell>
          <cell r="AW4980" t="str">
            <v/>
          </cell>
          <cell r="AZ4980" t="str">
            <v/>
          </cell>
          <cell r="BA4980" t="str">
            <v/>
          </cell>
          <cell r="BB4980" t="str">
            <v/>
          </cell>
          <cell r="BC4980" t="str">
            <v/>
          </cell>
        </row>
        <row r="4981">
          <cell r="AM4981" t="str">
            <v/>
          </cell>
          <cell r="AQ4981" t="str">
            <v/>
          </cell>
          <cell r="AT4981" t="str">
            <v/>
          </cell>
          <cell r="AW4981" t="str">
            <v/>
          </cell>
          <cell r="AZ4981" t="str">
            <v/>
          </cell>
          <cell r="BA4981" t="str">
            <v/>
          </cell>
          <cell r="BB4981" t="str">
            <v/>
          </cell>
          <cell r="BC4981" t="str">
            <v/>
          </cell>
        </row>
        <row r="4982">
          <cell r="AM4982">
            <v>260400</v>
          </cell>
          <cell r="AQ4982" t="str">
            <v/>
          </cell>
          <cell r="AT4982" t="str">
            <v>ПИР</v>
          </cell>
          <cell r="AW4982" t="str">
            <v/>
          </cell>
          <cell r="AZ4982" t="str">
            <v/>
          </cell>
          <cell r="BA4982" t="str">
            <v/>
          </cell>
          <cell r="BB4982" t="str">
            <v/>
          </cell>
          <cell r="BC4982" t="str">
            <v/>
          </cell>
        </row>
        <row r="4983">
          <cell r="AM4983">
            <v>260400</v>
          </cell>
          <cell r="AQ4983" t="str">
            <v/>
          </cell>
          <cell r="AT4983" t="str">
            <v>ПИР</v>
          </cell>
          <cell r="AW4983" t="str">
            <v/>
          </cell>
          <cell r="AZ4983" t="str">
            <v/>
          </cell>
          <cell r="BA4983" t="str">
            <v/>
          </cell>
          <cell r="BB4983" t="str">
            <v/>
          </cell>
          <cell r="BC4983" t="str">
            <v/>
          </cell>
        </row>
        <row r="4984">
          <cell r="AM4984">
            <v>260400</v>
          </cell>
          <cell r="AQ4984" t="str">
            <v/>
          </cell>
          <cell r="AT4984" t="str">
            <v>ПИР</v>
          </cell>
          <cell r="AW4984" t="str">
            <v/>
          </cell>
          <cell r="AZ4984" t="str">
            <v/>
          </cell>
          <cell r="BA4984" t="str">
            <v/>
          </cell>
          <cell r="BB4984" t="str">
            <v/>
          </cell>
          <cell r="BC4984" t="str">
            <v/>
          </cell>
        </row>
        <row r="4985">
          <cell r="AM4985">
            <v>260400</v>
          </cell>
          <cell r="AQ4985" t="str">
            <v/>
          </cell>
          <cell r="AT4985" t="str">
            <v>ПИР</v>
          </cell>
          <cell r="AW4985" t="str">
            <v/>
          </cell>
          <cell r="AZ4985" t="str">
            <v/>
          </cell>
          <cell r="BA4985" t="str">
            <v/>
          </cell>
          <cell r="BB4985" t="str">
            <v/>
          </cell>
          <cell r="BC4985" t="str">
            <v/>
          </cell>
        </row>
        <row r="4986">
          <cell r="AM4986" t="str">
            <v/>
          </cell>
          <cell r="AQ4986" t="str">
            <v/>
          </cell>
          <cell r="AT4986" t="str">
            <v/>
          </cell>
          <cell r="AW4986" t="str">
            <v/>
          </cell>
          <cell r="AZ4986" t="str">
            <v/>
          </cell>
          <cell r="BA4986" t="str">
            <v/>
          </cell>
          <cell r="BB4986" t="str">
            <v/>
          </cell>
          <cell r="BC4986" t="str">
            <v/>
          </cell>
        </row>
        <row r="4987">
          <cell r="AM4987">
            <v>260400</v>
          </cell>
          <cell r="AQ4987" t="str">
            <v/>
          </cell>
          <cell r="AT4987" t="str">
            <v>ПИР</v>
          </cell>
          <cell r="AW4987" t="str">
            <v/>
          </cell>
          <cell r="AZ4987" t="str">
            <v/>
          </cell>
          <cell r="BA4987" t="str">
            <v/>
          </cell>
          <cell r="BB4987" t="str">
            <v/>
          </cell>
          <cell r="BC4987" t="str">
            <v/>
          </cell>
        </row>
        <row r="4988">
          <cell r="AM4988">
            <v>260400</v>
          </cell>
          <cell r="AQ4988" t="str">
            <v/>
          </cell>
          <cell r="AT4988" t="str">
            <v>ПИР</v>
          </cell>
          <cell r="AW4988" t="str">
            <v/>
          </cell>
          <cell r="AZ4988" t="str">
            <v/>
          </cell>
          <cell r="BA4988" t="str">
            <v/>
          </cell>
          <cell r="BB4988" t="str">
            <v/>
          </cell>
          <cell r="BC4988" t="str">
            <v/>
          </cell>
        </row>
        <row r="4989">
          <cell r="AM4989">
            <v>260400</v>
          </cell>
          <cell r="AQ4989" t="str">
            <v/>
          </cell>
          <cell r="AT4989" t="str">
            <v>ПИР</v>
          </cell>
          <cell r="AW4989" t="str">
            <v/>
          </cell>
          <cell r="AZ4989" t="str">
            <v/>
          </cell>
          <cell r="BA4989" t="str">
            <v/>
          </cell>
          <cell r="BB4989" t="str">
            <v/>
          </cell>
          <cell r="BC4989" t="str">
            <v/>
          </cell>
        </row>
        <row r="4990">
          <cell r="AM4990">
            <v>260400</v>
          </cell>
          <cell r="AQ4990" t="str">
            <v/>
          </cell>
          <cell r="AT4990" t="str">
            <v>ПИР</v>
          </cell>
          <cell r="AW4990" t="str">
            <v/>
          </cell>
          <cell r="AZ4990" t="str">
            <v/>
          </cell>
          <cell r="BA4990" t="str">
            <v/>
          </cell>
          <cell r="BB4990" t="str">
            <v/>
          </cell>
          <cell r="BC4990" t="str">
            <v/>
          </cell>
        </row>
        <row r="4991">
          <cell r="AM4991" t="str">
            <v/>
          </cell>
          <cell r="AQ4991" t="str">
            <v/>
          </cell>
          <cell r="AT4991" t="str">
            <v/>
          </cell>
          <cell r="AW4991" t="str">
            <v/>
          </cell>
          <cell r="AZ4991" t="str">
            <v/>
          </cell>
          <cell r="BA4991" t="str">
            <v/>
          </cell>
          <cell r="BB4991" t="str">
            <v/>
          </cell>
          <cell r="BC4991" t="str">
            <v/>
          </cell>
        </row>
        <row r="4992">
          <cell r="AM4992">
            <v>480000</v>
          </cell>
          <cell r="AQ4992" t="str">
            <v/>
          </cell>
          <cell r="AT4992" t="str">
            <v>ПИР</v>
          </cell>
          <cell r="AW4992">
            <v>40464</v>
          </cell>
          <cell r="AZ4992" t="str">
            <v>9.2010</v>
          </cell>
          <cell r="BA4992" t="str">
            <v>10.2010</v>
          </cell>
          <cell r="BB4992" t="str">
            <v/>
          </cell>
          <cell r="BC4992" t="str">
            <v>4.2010</v>
          </cell>
        </row>
        <row r="4993">
          <cell r="AM4993">
            <v>446400</v>
          </cell>
          <cell r="AQ4993" t="str">
            <v/>
          </cell>
          <cell r="AT4993" t="str">
            <v>ПИР</v>
          </cell>
          <cell r="AW4993">
            <v>40540</v>
          </cell>
          <cell r="AZ4993" t="str">
            <v>12.2010</v>
          </cell>
          <cell r="BA4993" t="str">
            <v>12.2010</v>
          </cell>
          <cell r="BB4993" t="str">
            <v/>
          </cell>
          <cell r="BC4993" t="str">
            <v>4.2010</v>
          </cell>
        </row>
        <row r="4994">
          <cell r="AM4994">
            <v>446400</v>
          </cell>
          <cell r="AQ4994" t="str">
            <v/>
          </cell>
          <cell r="AT4994" t="str">
            <v>ПИР</v>
          </cell>
          <cell r="AW4994">
            <v>40480</v>
          </cell>
          <cell r="AZ4994" t="str">
            <v>10.2010</v>
          </cell>
          <cell r="BA4994" t="str">
            <v>10.2010</v>
          </cell>
          <cell r="BB4994" t="str">
            <v/>
          </cell>
          <cell r="BC4994" t="str">
            <v>4.2010</v>
          </cell>
        </row>
        <row r="4995">
          <cell r="AM4995">
            <v>446400</v>
          </cell>
          <cell r="AQ4995" t="str">
            <v/>
          </cell>
          <cell r="AT4995" t="str">
            <v>ПИР</v>
          </cell>
          <cell r="AW4995">
            <v>40480</v>
          </cell>
          <cell r="AZ4995" t="str">
            <v>10.2010</v>
          </cell>
          <cell r="BA4995" t="str">
            <v>10.2010</v>
          </cell>
          <cell r="BB4995" t="str">
            <v/>
          </cell>
          <cell r="BC4995" t="str">
            <v>4.2010</v>
          </cell>
        </row>
        <row r="4996">
          <cell r="AM4996" t="str">
            <v/>
          </cell>
          <cell r="AQ4996" t="str">
            <v/>
          </cell>
          <cell r="AT4996" t="str">
            <v/>
          </cell>
          <cell r="AW4996" t="str">
            <v/>
          </cell>
          <cell r="AZ4996" t="str">
            <v/>
          </cell>
          <cell r="BA4996" t="str">
            <v/>
          </cell>
          <cell r="BB4996" t="str">
            <v/>
          </cell>
          <cell r="BC4996" t="str">
            <v/>
          </cell>
        </row>
        <row r="4997">
          <cell r="AM4997" t="str">
            <v/>
          </cell>
          <cell r="AQ4997" t="str">
            <v/>
          </cell>
          <cell r="AT4997" t="str">
            <v/>
          </cell>
          <cell r="AW4997" t="str">
            <v/>
          </cell>
          <cell r="AZ4997" t="str">
            <v/>
          </cell>
          <cell r="BA4997" t="str">
            <v/>
          </cell>
          <cell r="BB4997" t="str">
            <v/>
          </cell>
          <cell r="BC4997" t="str">
            <v/>
          </cell>
        </row>
        <row r="4998">
          <cell r="AM4998" t="str">
            <v/>
          </cell>
          <cell r="AQ4998" t="str">
            <v/>
          </cell>
          <cell r="AT4998" t="str">
            <v/>
          </cell>
          <cell r="AW4998" t="str">
            <v/>
          </cell>
          <cell r="AZ4998" t="str">
            <v/>
          </cell>
          <cell r="BA4998" t="str">
            <v/>
          </cell>
          <cell r="BB4998" t="str">
            <v/>
          </cell>
          <cell r="BC4998" t="str">
            <v/>
          </cell>
        </row>
        <row r="4999">
          <cell r="AM4999" t="str">
            <v/>
          </cell>
          <cell r="AQ4999" t="str">
            <v/>
          </cell>
          <cell r="AT4999" t="str">
            <v/>
          </cell>
          <cell r="AW4999" t="str">
            <v/>
          </cell>
          <cell r="AZ4999" t="str">
            <v/>
          </cell>
          <cell r="BA4999" t="str">
            <v/>
          </cell>
          <cell r="BB4999" t="str">
            <v/>
          </cell>
          <cell r="BC4999" t="str">
            <v/>
          </cell>
        </row>
        <row r="5000">
          <cell r="AM5000" t="str">
            <v/>
          </cell>
          <cell r="AQ5000" t="str">
            <v/>
          </cell>
          <cell r="AT5000" t="str">
            <v/>
          </cell>
          <cell r="AW5000" t="str">
            <v/>
          </cell>
          <cell r="AZ5000" t="str">
            <v/>
          </cell>
          <cell r="BA5000" t="str">
            <v/>
          </cell>
          <cell r="BB5000" t="str">
            <v/>
          </cell>
          <cell r="BC5000" t="str">
            <v/>
          </cell>
        </row>
        <row r="5001">
          <cell r="AM5001" t="str">
            <v/>
          </cell>
          <cell r="AQ5001" t="str">
            <v/>
          </cell>
          <cell r="AT5001" t="str">
            <v/>
          </cell>
          <cell r="AW5001" t="str">
            <v/>
          </cell>
          <cell r="AZ5001" t="str">
            <v/>
          </cell>
          <cell r="BA5001" t="str">
            <v/>
          </cell>
          <cell r="BB5001" t="str">
            <v/>
          </cell>
          <cell r="BC5001" t="str">
            <v/>
          </cell>
        </row>
        <row r="5002">
          <cell r="AM5002" t="str">
            <v/>
          </cell>
          <cell r="AQ5002" t="str">
            <v/>
          </cell>
          <cell r="AT5002" t="str">
            <v/>
          </cell>
          <cell r="AW5002" t="str">
            <v/>
          </cell>
          <cell r="AZ5002" t="str">
            <v/>
          </cell>
          <cell r="BA5002" t="str">
            <v/>
          </cell>
          <cell r="BB5002" t="str">
            <v/>
          </cell>
          <cell r="BC5002" t="str">
            <v/>
          </cell>
        </row>
        <row r="5003">
          <cell r="AM5003" t="str">
            <v/>
          </cell>
          <cell r="AQ5003" t="str">
            <v/>
          </cell>
          <cell r="AT5003" t="str">
            <v/>
          </cell>
          <cell r="AW5003" t="str">
            <v/>
          </cell>
          <cell r="AZ5003" t="str">
            <v/>
          </cell>
          <cell r="BA5003" t="str">
            <v/>
          </cell>
          <cell r="BB5003" t="str">
            <v/>
          </cell>
          <cell r="BC5003" t="str">
            <v/>
          </cell>
        </row>
        <row r="5004">
          <cell r="AM5004" t="str">
            <v/>
          </cell>
          <cell r="AQ5004" t="str">
            <v/>
          </cell>
          <cell r="AT5004" t="str">
            <v/>
          </cell>
          <cell r="AW5004" t="str">
            <v/>
          </cell>
          <cell r="AZ5004" t="str">
            <v/>
          </cell>
          <cell r="BA5004" t="str">
            <v/>
          </cell>
          <cell r="BB5004" t="str">
            <v/>
          </cell>
          <cell r="BC5004" t="str">
            <v/>
          </cell>
        </row>
        <row r="5005">
          <cell r="AM5005" t="str">
            <v/>
          </cell>
          <cell r="AQ5005" t="str">
            <v/>
          </cell>
          <cell r="AT5005" t="str">
            <v/>
          </cell>
          <cell r="AW5005" t="str">
            <v/>
          </cell>
          <cell r="AZ5005" t="str">
            <v/>
          </cell>
          <cell r="BA5005" t="str">
            <v/>
          </cell>
          <cell r="BB5005" t="str">
            <v/>
          </cell>
          <cell r="BC5005" t="str">
            <v/>
          </cell>
        </row>
        <row r="5006">
          <cell r="AM5006" t="str">
            <v/>
          </cell>
          <cell r="AQ5006" t="str">
            <v/>
          </cell>
          <cell r="AT5006" t="str">
            <v/>
          </cell>
          <cell r="AW5006" t="str">
            <v/>
          </cell>
          <cell r="AZ5006" t="str">
            <v/>
          </cell>
          <cell r="BA5006" t="str">
            <v/>
          </cell>
          <cell r="BB5006" t="str">
            <v/>
          </cell>
          <cell r="BC5006" t="str">
            <v/>
          </cell>
        </row>
        <row r="5007">
          <cell r="AM5007" t="str">
            <v/>
          </cell>
          <cell r="AQ5007" t="str">
            <v/>
          </cell>
          <cell r="AT5007" t="str">
            <v/>
          </cell>
          <cell r="AW5007" t="str">
            <v/>
          </cell>
          <cell r="AZ5007" t="str">
            <v/>
          </cell>
          <cell r="BA5007" t="str">
            <v/>
          </cell>
          <cell r="BB5007" t="str">
            <v/>
          </cell>
          <cell r="BC5007" t="str">
            <v/>
          </cell>
        </row>
        <row r="5008">
          <cell r="AM5008" t="str">
            <v/>
          </cell>
          <cell r="AQ5008" t="str">
            <v/>
          </cell>
          <cell r="AT5008" t="str">
            <v/>
          </cell>
          <cell r="AW5008" t="str">
            <v/>
          </cell>
          <cell r="AZ5008" t="str">
            <v/>
          </cell>
          <cell r="BA5008" t="str">
            <v/>
          </cell>
          <cell r="BB5008" t="str">
            <v/>
          </cell>
          <cell r="BC5008" t="str">
            <v/>
          </cell>
        </row>
        <row r="5009">
          <cell r="AM5009" t="str">
            <v/>
          </cell>
          <cell r="AQ5009" t="str">
            <v/>
          </cell>
          <cell r="AT5009" t="str">
            <v/>
          </cell>
          <cell r="AW5009" t="str">
            <v/>
          </cell>
          <cell r="AZ5009" t="str">
            <v/>
          </cell>
          <cell r="BA5009" t="str">
            <v/>
          </cell>
          <cell r="BB5009" t="str">
            <v/>
          </cell>
          <cell r="BC5009" t="str">
            <v/>
          </cell>
        </row>
        <row r="5010">
          <cell r="AM5010" t="str">
            <v/>
          </cell>
          <cell r="AQ5010" t="str">
            <v/>
          </cell>
          <cell r="AT5010" t="str">
            <v/>
          </cell>
          <cell r="AW5010" t="str">
            <v/>
          </cell>
          <cell r="AZ5010" t="str">
            <v/>
          </cell>
          <cell r="BA5010" t="str">
            <v/>
          </cell>
          <cell r="BB5010" t="str">
            <v/>
          </cell>
          <cell r="BC5010" t="str">
            <v/>
          </cell>
        </row>
        <row r="5011">
          <cell r="AM5011" t="str">
            <v/>
          </cell>
          <cell r="AQ5011" t="str">
            <v/>
          </cell>
          <cell r="AT5011" t="str">
            <v/>
          </cell>
          <cell r="AW5011" t="str">
            <v/>
          </cell>
          <cell r="AZ5011" t="str">
            <v/>
          </cell>
          <cell r="BA5011" t="str">
            <v/>
          </cell>
          <cell r="BB5011" t="str">
            <v/>
          </cell>
          <cell r="BC5011" t="str">
            <v/>
          </cell>
        </row>
        <row r="5012">
          <cell r="AM5012" t="str">
            <v/>
          </cell>
          <cell r="AQ5012" t="str">
            <v/>
          </cell>
          <cell r="AT5012" t="str">
            <v/>
          </cell>
          <cell r="AW5012" t="str">
            <v/>
          </cell>
          <cell r="AZ5012" t="str">
            <v/>
          </cell>
          <cell r="BA5012" t="str">
            <v/>
          </cell>
          <cell r="BB5012" t="str">
            <v/>
          </cell>
          <cell r="BC5012" t="str">
            <v/>
          </cell>
        </row>
        <row r="5013">
          <cell r="AM5013" t="str">
            <v/>
          </cell>
          <cell r="AQ5013" t="str">
            <v/>
          </cell>
          <cell r="AT5013" t="str">
            <v/>
          </cell>
          <cell r="AW5013" t="str">
            <v/>
          </cell>
          <cell r="AZ5013" t="str">
            <v/>
          </cell>
          <cell r="BA5013" t="str">
            <v/>
          </cell>
          <cell r="BB5013" t="str">
            <v/>
          </cell>
          <cell r="BC5013" t="str">
            <v/>
          </cell>
        </row>
        <row r="5014">
          <cell r="AM5014" t="str">
            <v/>
          </cell>
          <cell r="AQ5014" t="str">
            <v/>
          </cell>
          <cell r="AT5014" t="str">
            <v/>
          </cell>
          <cell r="AW5014" t="str">
            <v/>
          </cell>
          <cell r="AZ5014" t="str">
            <v/>
          </cell>
          <cell r="BA5014" t="str">
            <v/>
          </cell>
          <cell r="BB5014" t="str">
            <v/>
          </cell>
          <cell r="BC5014" t="str">
            <v/>
          </cell>
        </row>
        <row r="5015">
          <cell r="AM5015" t="str">
            <v/>
          </cell>
          <cell r="AQ5015" t="str">
            <v/>
          </cell>
          <cell r="AT5015" t="str">
            <v/>
          </cell>
          <cell r="AW5015" t="str">
            <v/>
          </cell>
          <cell r="AZ5015" t="str">
            <v/>
          </cell>
          <cell r="BA5015" t="str">
            <v/>
          </cell>
          <cell r="BB5015" t="str">
            <v/>
          </cell>
          <cell r="BC5015" t="str">
            <v/>
          </cell>
        </row>
        <row r="5016">
          <cell r="AM5016" t="str">
            <v/>
          </cell>
          <cell r="AQ5016" t="str">
            <v/>
          </cell>
          <cell r="AT5016" t="str">
            <v/>
          </cell>
          <cell r="AW5016" t="str">
            <v/>
          </cell>
          <cell r="AZ5016" t="str">
            <v/>
          </cell>
          <cell r="BA5016" t="str">
            <v/>
          </cell>
          <cell r="BB5016" t="str">
            <v/>
          </cell>
          <cell r="BC5016" t="str">
            <v/>
          </cell>
        </row>
        <row r="5017">
          <cell r="AM5017" t="str">
            <v/>
          </cell>
          <cell r="AQ5017" t="str">
            <v/>
          </cell>
          <cell r="AT5017" t="str">
            <v/>
          </cell>
          <cell r="AW5017" t="str">
            <v/>
          </cell>
          <cell r="AZ5017" t="str">
            <v/>
          </cell>
          <cell r="BA5017" t="str">
            <v/>
          </cell>
          <cell r="BB5017" t="str">
            <v/>
          </cell>
          <cell r="BC5017" t="str">
            <v/>
          </cell>
        </row>
        <row r="5018">
          <cell r="AM5018" t="str">
            <v/>
          </cell>
          <cell r="AQ5018" t="str">
            <v/>
          </cell>
          <cell r="AT5018" t="str">
            <v/>
          </cell>
          <cell r="AW5018" t="str">
            <v/>
          </cell>
          <cell r="AZ5018" t="str">
            <v/>
          </cell>
          <cell r="BA5018" t="str">
            <v/>
          </cell>
          <cell r="BB5018" t="str">
            <v/>
          </cell>
          <cell r="BC5018" t="str">
            <v/>
          </cell>
        </row>
        <row r="5019">
          <cell r="AM5019" t="str">
            <v/>
          </cell>
          <cell r="AQ5019" t="str">
            <v/>
          </cell>
          <cell r="AT5019" t="str">
            <v/>
          </cell>
          <cell r="AW5019" t="str">
            <v/>
          </cell>
          <cell r="AZ5019" t="str">
            <v/>
          </cell>
          <cell r="BA5019" t="str">
            <v/>
          </cell>
          <cell r="BB5019" t="str">
            <v/>
          </cell>
          <cell r="BC5019" t="str">
            <v/>
          </cell>
        </row>
        <row r="5020">
          <cell r="AM5020" t="str">
            <v/>
          </cell>
          <cell r="AQ5020" t="str">
            <v/>
          </cell>
          <cell r="AT5020" t="str">
            <v/>
          </cell>
          <cell r="AW5020" t="str">
            <v/>
          </cell>
          <cell r="AZ5020" t="str">
            <v/>
          </cell>
          <cell r="BA5020" t="str">
            <v/>
          </cell>
          <cell r="BB5020" t="str">
            <v/>
          </cell>
          <cell r="BC5020" t="str">
            <v/>
          </cell>
        </row>
        <row r="5021">
          <cell r="AM5021" t="str">
            <v/>
          </cell>
          <cell r="AQ5021" t="str">
            <v/>
          </cell>
          <cell r="AT5021" t="str">
            <v/>
          </cell>
          <cell r="AW5021" t="str">
            <v/>
          </cell>
          <cell r="AZ5021" t="str">
            <v/>
          </cell>
          <cell r="BA5021" t="str">
            <v/>
          </cell>
          <cell r="BB5021" t="str">
            <v/>
          </cell>
          <cell r="BC5021" t="str">
            <v/>
          </cell>
        </row>
        <row r="5022">
          <cell r="AM5022" t="str">
            <v/>
          </cell>
          <cell r="AQ5022" t="str">
            <v/>
          </cell>
          <cell r="AT5022" t="str">
            <v/>
          </cell>
          <cell r="AW5022" t="str">
            <v/>
          </cell>
          <cell r="AZ5022" t="str">
            <v/>
          </cell>
          <cell r="BA5022" t="str">
            <v/>
          </cell>
          <cell r="BB5022" t="str">
            <v/>
          </cell>
          <cell r="BC5022" t="str">
            <v/>
          </cell>
        </row>
        <row r="5023">
          <cell r="AM5023" t="str">
            <v/>
          </cell>
          <cell r="AQ5023" t="str">
            <v/>
          </cell>
          <cell r="AT5023" t="str">
            <v/>
          </cell>
          <cell r="AW5023" t="str">
            <v/>
          </cell>
          <cell r="AZ5023" t="str">
            <v/>
          </cell>
          <cell r="BA5023" t="str">
            <v/>
          </cell>
          <cell r="BB5023" t="str">
            <v/>
          </cell>
          <cell r="BC5023" t="str">
            <v/>
          </cell>
        </row>
        <row r="5024">
          <cell r="AM5024" t="str">
            <v/>
          </cell>
          <cell r="AQ5024" t="str">
            <v/>
          </cell>
          <cell r="AT5024" t="str">
            <v/>
          </cell>
          <cell r="AW5024" t="str">
            <v/>
          </cell>
          <cell r="AZ5024" t="str">
            <v/>
          </cell>
          <cell r="BA5024" t="str">
            <v/>
          </cell>
          <cell r="BB5024" t="str">
            <v/>
          </cell>
          <cell r="BC5024" t="str">
            <v/>
          </cell>
        </row>
        <row r="5025">
          <cell r="AM5025" t="str">
            <v/>
          </cell>
          <cell r="AQ5025" t="str">
            <v/>
          </cell>
          <cell r="AT5025" t="str">
            <v/>
          </cell>
          <cell r="AW5025" t="str">
            <v/>
          </cell>
          <cell r="AZ5025" t="str">
            <v/>
          </cell>
          <cell r="BA5025" t="str">
            <v/>
          </cell>
          <cell r="BB5025" t="str">
            <v/>
          </cell>
          <cell r="BC5025" t="str">
            <v/>
          </cell>
        </row>
        <row r="5026">
          <cell r="AM5026" t="str">
            <v/>
          </cell>
          <cell r="AQ5026" t="str">
            <v/>
          </cell>
          <cell r="AT5026" t="str">
            <v/>
          </cell>
          <cell r="AW5026" t="str">
            <v/>
          </cell>
          <cell r="AZ5026" t="str">
            <v/>
          </cell>
          <cell r="BA5026" t="str">
            <v/>
          </cell>
          <cell r="BB5026" t="str">
            <v/>
          </cell>
          <cell r="BC5026" t="str">
            <v/>
          </cell>
        </row>
        <row r="5027">
          <cell r="AM5027" t="str">
            <v/>
          </cell>
          <cell r="AQ5027" t="str">
            <v/>
          </cell>
          <cell r="AT5027" t="str">
            <v/>
          </cell>
          <cell r="AW5027" t="str">
            <v/>
          </cell>
          <cell r="AZ5027" t="str">
            <v/>
          </cell>
          <cell r="BA5027" t="str">
            <v/>
          </cell>
          <cell r="BB5027" t="str">
            <v/>
          </cell>
          <cell r="BC5027" t="str">
            <v/>
          </cell>
        </row>
        <row r="5028">
          <cell r="AM5028" t="str">
            <v/>
          </cell>
          <cell r="AQ5028" t="str">
            <v/>
          </cell>
          <cell r="AT5028" t="str">
            <v/>
          </cell>
          <cell r="AW5028" t="str">
            <v/>
          </cell>
          <cell r="AZ5028" t="str">
            <v/>
          </cell>
          <cell r="BA5028" t="str">
            <v/>
          </cell>
          <cell r="BB5028" t="str">
            <v/>
          </cell>
          <cell r="BC5028" t="str">
            <v/>
          </cell>
        </row>
        <row r="5029">
          <cell r="AM5029" t="str">
            <v/>
          </cell>
          <cell r="AQ5029" t="str">
            <v/>
          </cell>
          <cell r="AT5029" t="str">
            <v/>
          </cell>
          <cell r="AW5029" t="str">
            <v/>
          </cell>
          <cell r="AZ5029" t="str">
            <v/>
          </cell>
          <cell r="BA5029" t="str">
            <v/>
          </cell>
          <cell r="BB5029" t="str">
            <v/>
          </cell>
          <cell r="BC5029" t="str">
            <v/>
          </cell>
        </row>
        <row r="5030">
          <cell r="AM5030" t="str">
            <v/>
          </cell>
          <cell r="AQ5030" t="str">
            <v/>
          </cell>
          <cell r="AT5030" t="str">
            <v/>
          </cell>
          <cell r="AW5030" t="str">
            <v/>
          </cell>
          <cell r="AZ5030" t="str">
            <v/>
          </cell>
          <cell r="BA5030" t="str">
            <v/>
          </cell>
          <cell r="BB5030" t="str">
            <v/>
          </cell>
          <cell r="BC5030" t="str">
            <v/>
          </cell>
        </row>
        <row r="5031">
          <cell r="AM5031" t="str">
            <v/>
          </cell>
          <cell r="AQ5031" t="str">
            <v/>
          </cell>
          <cell r="AT5031" t="str">
            <v/>
          </cell>
          <cell r="AW5031" t="str">
            <v/>
          </cell>
          <cell r="AZ5031" t="str">
            <v/>
          </cell>
          <cell r="BA5031" t="str">
            <v/>
          </cell>
          <cell r="BB5031" t="str">
            <v/>
          </cell>
          <cell r="BC5031" t="str">
            <v/>
          </cell>
        </row>
        <row r="5032">
          <cell r="AM5032" t="str">
            <v/>
          </cell>
          <cell r="AQ5032" t="str">
            <v/>
          </cell>
          <cell r="AT5032" t="str">
            <v/>
          </cell>
          <cell r="AW5032" t="str">
            <v/>
          </cell>
          <cell r="AZ5032" t="str">
            <v/>
          </cell>
          <cell r="BA5032" t="str">
            <v/>
          </cell>
          <cell r="BB5032" t="str">
            <v/>
          </cell>
          <cell r="BC5032" t="str">
            <v/>
          </cell>
        </row>
        <row r="5033">
          <cell r="AM5033" t="str">
            <v/>
          </cell>
          <cell r="AQ5033" t="str">
            <v/>
          </cell>
          <cell r="AT5033" t="str">
            <v/>
          </cell>
          <cell r="AW5033" t="str">
            <v/>
          </cell>
          <cell r="AZ5033" t="str">
            <v/>
          </cell>
          <cell r="BA5033" t="str">
            <v/>
          </cell>
          <cell r="BB5033" t="str">
            <v/>
          </cell>
          <cell r="BC5033" t="str">
            <v/>
          </cell>
        </row>
        <row r="5034">
          <cell r="AM5034">
            <v>1348500</v>
          </cell>
          <cell r="AQ5034" t="str">
            <v/>
          </cell>
          <cell r="AT5034" t="str">
            <v>ПИР</v>
          </cell>
          <cell r="AW5034">
            <v>40591</v>
          </cell>
          <cell r="AZ5034" t="str">
            <v>2.2011</v>
          </cell>
          <cell r="BA5034" t="str">
            <v>2.2011</v>
          </cell>
          <cell r="BB5034" t="str">
            <v>3.2011</v>
          </cell>
          <cell r="BC5034" t="str">
            <v>1.2011</v>
          </cell>
        </row>
        <row r="5035">
          <cell r="AM5035">
            <v>1348500</v>
          </cell>
          <cell r="AQ5035" t="str">
            <v/>
          </cell>
          <cell r="AT5035" t="str">
            <v>ПИР</v>
          </cell>
          <cell r="AW5035">
            <v>40655</v>
          </cell>
          <cell r="AZ5035" t="str">
            <v>4.2011</v>
          </cell>
          <cell r="BA5035" t="str">
            <v>4.2011</v>
          </cell>
          <cell r="BB5035" t="str">
            <v>5.2011</v>
          </cell>
          <cell r="BC5035" t="str">
            <v>2.2011</v>
          </cell>
        </row>
        <row r="5036">
          <cell r="AM5036" t="str">
            <v/>
          </cell>
          <cell r="AQ5036" t="str">
            <v/>
          </cell>
          <cell r="AT5036" t="str">
            <v/>
          </cell>
          <cell r="AW5036" t="str">
            <v/>
          </cell>
          <cell r="AZ5036" t="str">
            <v/>
          </cell>
          <cell r="BA5036" t="str">
            <v/>
          </cell>
          <cell r="BB5036" t="str">
            <v/>
          </cell>
          <cell r="BC5036" t="str">
            <v/>
          </cell>
        </row>
        <row r="5037">
          <cell r="AM5037">
            <v>260400</v>
          </cell>
          <cell r="AQ5037" t="str">
            <v/>
          </cell>
          <cell r="AT5037" t="str">
            <v>ПИР</v>
          </cell>
          <cell r="AW5037">
            <v>40480</v>
          </cell>
          <cell r="AZ5037" t="str">
            <v>10.2010</v>
          </cell>
          <cell r="BA5037" t="str">
            <v>10.2010</v>
          </cell>
          <cell r="BB5037" t="str">
            <v/>
          </cell>
          <cell r="BC5037" t="str">
            <v>4.2010</v>
          </cell>
        </row>
        <row r="5038">
          <cell r="AM5038" t="str">
            <v/>
          </cell>
          <cell r="AQ5038" t="str">
            <v/>
          </cell>
          <cell r="AT5038" t="str">
            <v/>
          </cell>
          <cell r="AW5038" t="str">
            <v/>
          </cell>
          <cell r="AZ5038" t="str">
            <v/>
          </cell>
          <cell r="BA5038" t="str">
            <v/>
          </cell>
          <cell r="BB5038" t="str">
            <v/>
          </cell>
          <cell r="BC5038" t="str">
            <v/>
          </cell>
        </row>
        <row r="5039">
          <cell r="AM5039" t="str">
            <v/>
          </cell>
          <cell r="AQ5039" t="str">
            <v/>
          </cell>
          <cell r="AT5039" t="str">
            <v/>
          </cell>
          <cell r="AW5039" t="str">
            <v/>
          </cell>
          <cell r="AZ5039" t="str">
            <v/>
          </cell>
          <cell r="BA5039" t="str">
            <v/>
          </cell>
          <cell r="BB5039" t="str">
            <v/>
          </cell>
          <cell r="BC5039" t="str">
            <v/>
          </cell>
        </row>
        <row r="5040">
          <cell r="AM5040">
            <v>260400</v>
          </cell>
          <cell r="AQ5040" t="str">
            <v/>
          </cell>
          <cell r="AT5040" t="str">
            <v>ПИР</v>
          </cell>
          <cell r="AW5040">
            <v>40535</v>
          </cell>
          <cell r="AZ5040" t="str">
            <v>12.2010</v>
          </cell>
          <cell r="BA5040" t="str">
            <v>12.2010</v>
          </cell>
          <cell r="BB5040" t="str">
            <v/>
          </cell>
          <cell r="BC5040" t="str">
            <v>4.2010</v>
          </cell>
        </row>
        <row r="5041">
          <cell r="AM5041" t="str">
            <v/>
          </cell>
          <cell r="AQ5041" t="str">
            <v/>
          </cell>
          <cell r="AT5041" t="str">
            <v/>
          </cell>
          <cell r="AW5041" t="str">
            <v/>
          </cell>
          <cell r="AZ5041" t="str">
            <v/>
          </cell>
          <cell r="BA5041" t="str">
            <v/>
          </cell>
          <cell r="BB5041" t="str">
            <v/>
          </cell>
          <cell r="BC5041" t="str">
            <v/>
          </cell>
        </row>
        <row r="5042">
          <cell r="AM5042" t="str">
            <v/>
          </cell>
          <cell r="AQ5042" t="str">
            <v/>
          </cell>
          <cell r="AT5042" t="str">
            <v/>
          </cell>
          <cell r="AW5042" t="str">
            <v/>
          </cell>
          <cell r="AZ5042" t="str">
            <v/>
          </cell>
          <cell r="BA5042" t="str">
            <v/>
          </cell>
          <cell r="BB5042" t="str">
            <v/>
          </cell>
          <cell r="BC5042" t="str">
            <v/>
          </cell>
        </row>
        <row r="5043">
          <cell r="AM5043" t="str">
            <v/>
          </cell>
          <cell r="AQ5043" t="str">
            <v/>
          </cell>
          <cell r="AT5043" t="str">
            <v/>
          </cell>
          <cell r="AW5043" t="str">
            <v/>
          </cell>
          <cell r="AZ5043" t="str">
            <v/>
          </cell>
          <cell r="BA5043" t="str">
            <v/>
          </cell>
          <cell r="BB5043" t="str">
            <v/>
          </cell>
          <cell r="BC5043" t="str">
            <v/>
          </cell>
        </row>
        <row r="5044">
          <cell r="AM5044" t="str">
            <v/>
          </cell>
          <cell r="AQ5044" t="str">
            <v/>
          </cell>
          <cell r="AT5044" t="str">
            <v/>
          </cell>
          <cell r="AW5044" t="str">
            <v/>
          </cell>
          <cell r="AZ5044" t="str">
            <v/>
          </cell>
          <cell r="BA5044" t="str">
            <v/>
          </cell>
          <cell r="BB5044" t="str">
            <v/>
          </cell>
          <cell r="BC5044" t="str">
            <v/>
          </cell>
        </row>
        <row r="5045">
          <cell r="AM5045" t="str">
            <v/>
          </cell>
          <cell r="AQ5045" t="str">
            <v/>
          </cell>
          <cell r="AT5045" t="str">
            <v/>
          </cell>
          <cell r="AW5045" t="str">
            <v/>
          </cell>
          <cell r="AZ5045" t="str">
            <v/>
          </cell>
          <cell r="BA5045" t="str">
            <v/>
          </cell>
          <cell r="BB5045" t="str">
            <v/>
          </cell>
          <cell r="BC5045" t="str">
            <v/>
          </cell>
        </row>
        <row r="5046">
          <cell r="AM5046" t="str">
            <v/>
          </cell>
          <cell r="AQ5046" t="str">
            <v/>
          </cell>
          <cell r="AT5046" t="str">
            <v/>
          </cell>
          <cell r="AW5046" t="str">
            <v/>
          </cell>
          <cell r="AZ5046" t="str">
            <v/>
          </cell>
          <cell r="BA5046" t="str">
            <v/>
          </cell>
          <cell r="BB5046" t="str">
            <v/>
          </cell>
          <cell r="BC5046" t="str">
            <v/>
          </cell>
        </row>
        <row r="5047">
          <cell r="AM5047">
            <v>130000</v>
          </cell>
          <cell r="AQ5047" t="str">
            <v/>
          </cell>
          <cell r="AT5047" t="str">
            <v>ПИР</v>
          </cell>
          <cell r="AW5047">
            <v>40464</v>
          </cell>
          <cell r="AZ5047" t="str">
            <v>9.2010</v>
          </cell>
          <cell r="BA5047" t="str">
            <v>10.2010</v>
          </cell>
          <cell r="BB5047" t="str">
            <v/>
          </cell>
          <cell r="BC5047" t="str">
            <v>4.2010</v>
          </cell>
        </row>
        <row r="5048">
          <cell r="AM5048" t="str">
            <v/>
          </cell>
          <cell r="AQ5048" t="str">
            <v/>
          </cell>
          <cell r="AT5048" t="str">
            <v/>
          </cell>
          <cell r="AW5048" t="str">
            <v/>
          </cell>
          <cell r="AZ5048" t="str">
            <v/>
          </cell>
          <cell r="BA5048" t="str">
            <v/>
          </cell>
          <cell r="BB5048" t="str">
            <v/>
          </cell>
          <cell r="BC5048" t="str">
            <v/>
          </cell>
        </row>
        <row r="5049">
          <cell r="AM5049">
            <v>446400</v>
          </cell>
          <cell r="AQ5049" t="str">
            <v/>
          </cell>
          <cell r="AT5049" t="str">
            <v>ПИР</v>
          </cell>
          <cell r="AW5049">
            <v>40624</v>
          </cell>
          <cell r="AZ5049" t="str">
            <v>3.2011</v>
          </cell>
          <cell r="BA5049" t="str">
            <v>3.2011</v>
          </cell>
          <cell r="BB5049" t="str">
            <v>4.2011</v>
          </cell>
          <cell r="BC5049" t="str">
            <v>1.2011</v>
          </cell>
        </row>
        <row r="5050">
          <cell r="AM5050">
            <v>348750</v>
          </cell>
          <cell r="AQ5050" t="str">
            <v/>
          </cell>
          <cell r="AT5050" t="str">
            <v>ПИР</v>
          </cell>
          <cell r="AW5050">
            <v>40591</v>
          </cell>
          <cell r="AZ5050" t="str">
            <v>2.2011</v>
          </cell>
          <cell r="BA5050" t="str">
            <v>2.2011</v>
          </cell>
          <cell r="BB5050" t="str">
            <v>3.2011</v>
          </cell>
          <cell r="BC5050" t="str">
            <v>1.2011</v>
          </cell>
        </row>
        <row r="5051">
          <cell r="AM5051" t="str">
            <v/>
          </cell>
          <cell r="AQ5051" t="str">
            <v/>
          </cell>
          <cell r="AT5051" t="str">
            <v/>
          </cell>
          <cell r="AW5051" t="str">
            <v/>
          </cell>
          <cell r="AZ5051" t="str">
            <v/>
          </cell>
          <cell r="BA5051" t="str">
            <v/>
          </cell>
          <cell r="BB5051" t="str">
            <v/>
          </cell>
          <cell r="BC5051" t="str">
            <v/>
          </cell>
        </row>
        <row r="5052">
          <cell r="AM5052" t="str">
            <v/>
          </cell>
          <cell r="AQ5052" t="str">
            <v/>
          </cell>
          <cell r="AT5052" t="str">
            <v/>
          </cell>
          <cell r="AW5052" t="str">
            <v/>
          </cell>
          <cell r="AZ5052" t="str">
            <v/>
          </cell>
          <cell r="BA5052" t="str">
            <v/>
          </cell>
          <cell r="BB5052" t="str">
            <v/>
          </cell>
          <cell r="BC5052" t="str">
            <v/>
          </cell>
        </row>
        <row r="5053">
          <cell r="AM5053" t="str">
            <v/>
          </cell>
          <cell r="AQ5053" t="str">
            <v/>
          </cell>
          <cell r="AT5053" t="str">
            <v/>
          </cell>
          <cell r="AW5053" t="str">
            <v/>
          </cell>
          <cell r="AZ5053" t="str">
            <v/>
          </cell>
          <cell r="BA5053" t="str">
            <v/>
          </cell>
          <cell r="BB5053" t="str">
            <v/>
          </cell>
          <cell r="BC5053" t="str">
            <v/>
          </cell>
        </row>
        <row r="5054">
          <cell r="AM5054" t="str">
            <v/>
          </cell>
          <cell r="AQ5054" t="str">
            <v/>
          </cell>
          <cell r="AT5054" t="str">
            <v/>
          </cell>
          <cell r="AW5054" t="str">
            <v/>
          </cell>
          <cell r="AZ5054" t="str">
            <v/>
          </cell>
          <cell r="BA5054" t="str">
            <v/>
          </cell>
          <cell r="BB5054" t="str">
            <v/>
          </cell>
          <cell r="BC5054" t="str">
            <v/>
          </cell>
        </row>
        <row r="5055">
          <cell r="AM5055" t="str">
            <v/>
          </cell>
          <cell r="AQ5055" t="str">
            <v/>
          </cell>
          <cell r="AT5055" t="str">
            <v/>
          </cell>
          <cell r="AW5055" t="str">
            <v/>
          </cell>
          <cell r="AZ5055" t="str">
            <v/>
          </cell>
          <cell r="BA5055" t="str">
            <v/>
          </cell>
          <cell r="BB5055" t="str">
            <v/>
          </cell>
          <cell r="BC5055" t="str">
            <v/>
          </cell>
        </row>
        <row r="5056">
          <cell r="AM5056" t="str">
            <v/>
          </cell>
          <cell r="AQ5056" t="str">
            <v/>
          </cell>
          <cell r="AT5056" t="str">
            <v/>
          </cell>
          <cell r="AW5056" t="str">
            <v/>
          </cell>
          <cell r="AZ5056" t="str">
            <v/>
          </cell>
          <cell r="BA5056" t="str">
            <v/>
          </cell>
          <cell r="BB5056" t="str">
            <v/>
          </cell>
          <cell r="BC5056" t="str">
            <v/>
          </cell>
        </row>
        <row r="5057">
          <cell r="AM5057" t="str">
            <v/>
          </cell>
          <cell r="AQ5057" t="str">
            <v/>
          </cell>
          <cell r="AT5057" t="str">
            <v/>
          </cell>
          <cell r="AW5057" t="str">
            <v/>
          </cell>
          <cell r="AZ5057" t="str">
            <v/>
          </cell>
          <cell r="BA5057" t="str">
            <v/>
          </cell>
          <cell r="BB5057" t="str">
            <v/>
          </cell>
          <cell r="BC5057" t="str">
            <v/>
          </cell>
        </row>
        <row r="5058">
          <cell r="AM5058">
            <v>446400</v>
          </cell>
          <cell r="AQ5058" t="str">
            <v/>
          </cell>
          <cell r="AT5058" t="str">
            <v>ПИР</v>
          </cell>
          <cell r="AW5058">
            <v>40541</v>
          </cell>
          <cell r="AZ5058" t="str">
            <v>12.2010</v>
          </cell>
          <cell r="BA5058" t="str">
            <v>12.2010</v>
          </cell>
          <cell r="BB5058" t="str">
            <v/>
          </cell>
          <cell r="BC5058" t="str">
            <v>4.2010</v>
          </cell>
        </row>
        <row r="5059">
          <cell r="AM5059">
            <v>446400</v>
          </cell>
          <cell r="AQ5059" t="str">
            <v/>
          </cell>
          <cell r="AT5059" t="str">
            <v>ПИР</v>
          </cell>
          <cell r="AW5059">
            <v>40624</v>
          </cell>
          <cell r="AZ5059" t="str">
            <v>3.2011</v>
          </cell>
          <cell r="BA5059" t="str">
            <v>3.2011</v>
          </cell>
          <cell r="BB5059" t="str">
            <v>4.2011</v>
          </cell>
          <cell r="BC5059" t="str">
            <v>1.2011</v>
          </cell>
        </row>
        <row r="5060">
          <cell r="AM5060">
            <v>446400</v>
          </cell>
          <cell r="AQ5060" t="str">
            <v/>
          </cell>
          <cell r="AT5060" t="str">
            <v>ПИР</v>
          </cell>
          <cell r="AW5060">
            <v>40688</v>
          </cell>
          <cell r="AZ5060" t="str">
            <v>5.2011</v>
          </cell>
          <cell r="BA5060" t="str">
            <v>5.2011</v>
          </cell>
          <cell r="BB5060" t="str">
            <v>6.2011</v>
          </cell>
          <cell r="BC5060" t="str">
            <v>2.2011</v>
          </cell>
        </row>
        <row r="5061">
          <cell r="AM5061">
            <v>348750</v>
          </cell>
          <cell r="AQ5061" t="str">
            <v/>
          </cell>
          <cell r="AT5061" t="str">
            <v>ПИР</v>
          </cell>
          <cell r="AW5061">
            <v>40688</v>
          </cell>
          <cell r="AZ5061" t="str">
            <v>5.2011</v>
          </cell>
          <cell r="BA5061" t="str">
            <v>5.2011</v>
          </cell>
          <cell r="BB5061" t="str">
            <v>6.2011</v>
          </cell>
          <cell r="BC5061" t="str">
            <v>2.2011</v>
          </cell>
        </row>
        <row r="5062">
          <cell r="AM5062" t="str">
            <v/>
          </cell>
          <cell r="AQ5062" t="str">
            <v/>
          </cell>
          <cell r="AT5062" t="str">
            <v/>
          </cell>
          <cell r="AW5062" t="str">
            <v/>
          </cell>
          <cell r="AZ5062" t="str">
            <v/>
          </cell>
          <cell r="BA5062" t="str">
            <v/>
          </cell>
          <cell r="BB5062" t="str">
            <v/>
          </cell>
          <cell r="BC5062" t="str">
            <v/>
          </cell>
        </row>
        <row r="5063">
          <cell r="AM5063" t="str">
            <v/>
          </cell>
          <cell r="AQ5063" t="str">
            <v/>
          </cell>
          <cell r="AT5063" t="str">
            <v/>
          </cell>
          <cell r="AW5063" t="str">
            <v/>
          </cell>
          <cell r="AZ5063" t="str">
            <v/>
          </cell>
          <cell r="BA5063" t="str">
            <v/>
          </cell>
          <cell r="BB5063" t="str">
            <v/>
          </cell>
          <cell r="BC5063" t="str">
            <v/>
          </cell>
        </row>
        <row r="5064">
          <cell r="AM5064">
            <v>520800</v>
          </cell>
          <cell r="AQ5064" t="str">
            <v/>
          </cell>
          <cell r="AT5064" t="str">
            <v>ПИР</v>
          </cell>
          <cell r="AW5064">
            <v>40688</v>
          </cell>
          <cell r="AZ5064" t="str">
            <v>5.2011</v>
          </cell>
          <cell r="BA5064" t="str">
            <v>5.2011</v>
          </cell>
          <cell r="BB5064" t="str">
            <v>6.2011</v>
          </cell>
          <cell r="BC5064" t="str">
            <v>2.2011</v>
          </cell>
        </row>
        <row r="5065">
          <cell r="AM5065" t="str">
            <v/>
          </cell>
          <cell r="AQ5065" t="str">
            <v/>
          </cell>
          <cell r="AT5065" t="str">
            <v/>
          </cell>
          <cell r="AW5065" t="str">
            <v/>
          </cell>
          <cell r="AZ5065" t="str">
            <v/>
          </cell>
          <cell r="BA5065" t="str">
            <v/>
          </cell>
          <cell r="BB5065" t="str">
            <v/>
          </cell>
          <cell r="BC5065" t="str">
            <v/>
          </cell>
        </row>
        <row r="5066">
          <cell r="AM5066">
            <v>130000</v>
          </cell>
          <cell r="AQ5066" t="str">
            <v/>
          </cell>
          <cell r="AT5066" t="str">
            <v>ПИР</v>
          </cell>
          <cell r="AW5066">
            <v>40464</v>
          </cell>
          <cell r="AZ5066" t="str">
            <v>9.2010</v>
          </cell>
          <cell r="BA5066" t="str">
            <v>10.2010</v>
          </cell>
          <cell r="BB5066" t="str">
            <v/>
          </cell>
          <cell r="BC5066" t="str">
            <v>4.2010</v>
          </cell>
        </row>
        <row r="5067">
          <cell r="AM5067" t="str">
            <v/>
          </cell>
          <cell r="AQ5067" t="str">
            <v/>
          </cell>
          <cell r="AT5067" t="str">
            <v/>
          </cell>
          <cell r="AW5067" t="str">
            <v/>
          </cell>
          <cell r="AZ5067" t="str">
            <v/>
          </cell>
          <cell r="BA5067" t="str">
            <v/>
          </cell>
          <cell r="BB5067" t="str">
            <v/>
          </cell>
          <cell r="BC5067" t="str">
            <v/>
          </cell>
        </row>
        <row r="5068">
          <cell r="AM5068" t="str">
            <v/>
          </cell>
          <cell r="AQ5068" t="str">
            <v/>
          </cell>
          <cell r="AT5068" t="str">
            <v/>
          </cell>
          <cell r="AW5068" t="str">
            <v/>
          </cell>
          <cell r="AZ5068" t="str">
            <v/>
          </cell>
          <cell r="BA5068" t="str">
            <v/>
          </cell>
          <cell r="BB5068" t="str">
            <v/>
          </cell>
          <cell r="BC5068" t="str">
            <v/>
          </cell>
        </row>
        <row r="5069">
          <cell r="AM5069">
            <v>139500</v>
          </cell>
          <cell r="AQ5069" t="str">
            <v/>
          </cell>
          <cell r="AT5069" t="str">
            <v>ПИР</v>
          </cell>
          <cell r="AW5069">
            <v>40591</v>
          </cell>
          <cell r="AZ5069" t="str">
            <v>2.2011</v>
          </cell>
          <cell r="BA5069" t="str">
            <v>2.2011</v>
          </cell>
          <cell r="BB5069" t="str">
            <v>3.2011</v>
          </cell>
          <cell r="BC5069" t="str">
            <v>1.2011</v>
          </cell>
        </row>
        <row r="5070">
          <cell r="AM5070">
            <v>576600</v>
          </cell>
          <cell r="AQ5070" t="str">
            <v/>
          </cell>
          <cell r="AT5070" t="str">
            <v>ПИР</v>
          </cell>
          <cell r="AW5070">
            <v>40591</v>
          </cell>
          <cell r="AZ5070" t="str">
            <v>2.2011</v>
          </cell>
          <cell r="BA5070" t="str">
            <v>2.2011</v>
          </cell>
          <cell r="BB5070" t="str">
            <v>3.2011</v>
          </cell>
          <cell r="BC5070" t="str">
            <v>1.2011</v>
          </cell>
        </row>
        <row r="5071">
          <cell r="AM5071">
            <v>446400</v>
          </cell>
          <cell r="AQ5071" t="str">
            <v/>
          </cell>
          <cell r="AT5071" t="str">
            <v>ПИР</v>
          </cell>
          <cell r="AW5071">
            <v>40591</v>
          </cell>
          <cell r="AZ5071" t="str">
            <v>2.2011</v>
          </cell>
          <cell r="BA5071" t="str">
            <v>2.2011</v>
          </cell>
          <cell r="BB5071" t="str">
            <v>3.2011</v>
          </cell>
          <cell r="BC5071" t="str">
            <v>1.2011</v>
          </cell>
        </row>
        <row r="5072">
          <cell r="AM5072">
            <v>139500</v>
          </cell>
          <cell r="AQ5072" t="str">
            <v/>
          </cell>
          <cell r="AT5072" t="str">
            <v>ПИР</v>
          </cell>
          <cell r="AW5072">
            <v>40591</v>
          </cell>
          <cell r="AZ5072" t="str">
            <v>2.2011</v>
          </cell>
          <cell r="BA5072" t="str">
            <v>2.2011</v>
          </cell>
          <cell r="BB5072" t="str">
            <v>3.2011</v>
          </cell>
          <cell r="BC5072" t="str">
            <v>1.2011</v>
          </cell>
        </row>
        <row r="5073">
          <cell r="AM5073">
            <v>139500</v>
          </cell>
          <cell r="AQ5073" t="str">
            <v/>
          </cell>
          <cell r="AT5073" t="str">
            <v>ПИР</v>
          </cell>
          <cell r="AW5073">
            <v>40624</v>
          </cell>
          <cell r="AZ5073" t="str">
            <v>3.2011</v>
          </cell>
          <cell r="BA5073" t="str">
            <v>3.2011</v>
          </cell>
          <cell r="BB5073" t="str">
            <v>4.2011</v>
          </cell>
          <cell r="BC5073" t="str">
            <v>1.2011</v>
          </cell>
        </row>
        <row r="5074">
          <cell r="AM5074">
            <v>446400</v>
          </cell>
          <cell r="AQ5074" t="str">
            <v/>
          </cell>
          <cell r="AT5074" t="str">
            <v>ПИР</v>
          </cell>
          <cell r="AW5074">
            <v>40624</v>
          </cell>
          <cell r="AZ5074" t="str">
            <v>3.2011</v>
          </cell>
          <cell r="BA5074" t="str">
            <v>3.2011</v>
          </cell>
          <cell r="BB5074" t="str">
            <v>4.2011</v>
          </cell>
          <cell r="BC5074" t="str">
            <v>1.2011</v>
          </cell>
        </row>
        <row r="5075">
          <cell r="AM5075">
            <v>348750</v>
          </cell>
          <cell r="AQ5075" t="str">
            <v/>
          </cell>
          <cell r="AT5075" t="str">
            <v>ПИР</v>
          </cell>
          <cell r="AW5075">
            <v>40624</v>
          </cell>
          <cell r="AZ5075" t="str">
            <v>3.2011</v>
          </cell>
          <cell r="BA5075" t="str">
            <v>3.2011</v>
          </cell>
          <cell r="BB5075" t="str">
            <v>4.2011</v>
          </cell>
          <cell r="BC5075" t="str">
            <v>1.2011</v>
          </cell>
        </row>
        <row r="5076">
          <cell r="AM5076">
            <v>139500</v>
          </cell>
          <cell r="AQ5076" t="str">
            <v/>
          </cell>
          <cell r="AT5076" t="str">
            <v>ПИР</v>
          </cell>
          <cell r="AW5076">
            <v>40624</v>
          </cell>
          <cell r="AZ5076" t="str">
            <v>3.2011</v>
          </cell>
          <cell r="BA5076" t="str">
            <v>3.2011</v>
          </cell>
          <cell r="BB5076" t="str">
            <v>4.2011</v>
          </cell>
          <cell r="BC5076" t="str">
            <v>1.2011</v>
          </cell>
        </row>
        <row r="5077">
          <cell r="AM5077" t="str">
            <v/>
          </cell>
          <cell r="AQ5077" t="str">
            <v/>
          </cell>
          <cell r="AT5077" t="str">
            <v/>
          </cell>
          <cell r="AW5077" t="str">
            <v/>
          </cell>
          <cell r="AZ5077" t="str">
            <v/>
          </cell>
          <cell r="BA5077" t="str">
            <v/>
          </cell>
          <cell r="BB5077" t="str">
            <v/>
          </cell>
          <cell r="BC5077" t="str">
            <v/>
          </cell>
        </row>
        <row r="5078">
          <cell r="AM5078">
            <v>280000</v>
          </cell>
          <cell r="AQ5078" t="str">
            <v/>
          </cell>
          <cell r="AT5078" t="str">
            <v>ПИР</v>
          </cell>
          <cell r="AW5078">
            <v>40464</v>
          </cell>
          <cell r="AZ5078" t="str">
            <v>9.2010</v>
          </cell>
          <cell r="BA5078" t="str">
            <v>10.2010</v>
          </cell>
          <cell r="BB5078" t="str">
            <v/>
          </cell>
          <cell r="BC5078" t="str">
            <v>4.2010</v>
          </cell>
        </row>
        <row r="5079">
          <cell r="AM5079">
            <v>260400</v>
          </cell>
          <cell r="AQ5079" t="str">
            <v/>
          </cell>
          <cell r="AT5079" t="str">
            <v>ПИР</v>
          </cell>
          <cell r="AW5079">
            <v>40480</v>
          </cell>
          <cell r="AZ5079" t="str">
            <v>10.2010</v>
          </cell>
          <cell r="BA5079" t="str">
            <v>10.2010</v>
          </cell>
          <cell r="BB5079" t="str">
            <v/>
          </cell>
          <cell r="BC5079" t="str">
            <v>4.2010</v>
          </cell>
        </row>
        <row r="5080">
          <cell r="AM5080">
            <v>260400</v>
          </cell>
          <cell r="AQ5080" t="str">
            <v/>
          </cell>
          <cell r="AT5080" t="str">
            <v>ПИР</v>
          </cell>
          <cell r="AW5080">
            <v>40540</v>
          </cell>
          <cell r="AZ5080" t="str">
            <v>12.2010</v>
          </cell>
          <cell r="BA5080" t="str">
            <v>12.2010</v>
          </cell>
          <cell r="BB5080" t="str">
            <v/>
          </cell>
          <cell r="BC5080" t="str">
            <v>4.2010</v>
          </cell>
        </row>
        <row r="5081">
          <cell r="AM5081">
            <v>260400</v>
          </cell>
          <cell r="AQ5081" t="str">
            <v/>
          </cell>
          <cell r="AT5081" t="str">
            <v>ПИР</v>
          </cell>
          <cell r="AW5081">
            <v>40480</v>
          </cell>
          <cell r="AZ5081" t="str">
            <v>10.2010</v>
          </cell>
          <cell r="BA5081" t="str">
            <v>10.2010</v>
          </cell>
          <cell r="BB5081" t="str">
            <v/>
          </cell>
          <cell r="BC5081" t="str">
            <v>4.2010</v>
          </cell>
        </row>
        <row r="5082">
          <cell r="AM5082">
            <v>260400</v>
          </cell>
          <cell r="AQ5082" t="str">
            <v/>
          </cell>
          <cell r="AT5082" t="str">
            <v>ПИР</v>
          </cell>
          <cell r="AW5082">
            <v>40480</v>
          </cell>
          <cell r="AZ5082" t="str">
            <v>10.2010</v>
          </cell>
          <cell r="BA5082" t="str">
            <v>10.2010</v>
          </cell>
          <cell r="BB5082" t="str">
            <v/>
          </cell>
          <cell r="BC5082" t="str">
            <v>4.2010</v>
          </cell>
        </row>
        <row r="5083">
          <cell r="AM5083">
            <v>348750</v>
          </cell>
          <cell r="AQ5083" t="str">
            <v/>
          </cell>
          <cell r="AT5083" t="str">
            <v>ПИР</v>
          </cell>
          <cell r="AW5083">
            <v>40480</v>
          </cell>
          <cell r="AZ5083" t="str">
            <v>10.2010</v>
          </cell>
          <cell r="BA5083" t="str">
            <v>10.2010</v>
          </cell>
          <cell r="BB5083" t="str">
            <v/>
          </cell>
          <cell r="BC5083" t="str">
            <v>4.2010</v>
          </cell>
        </row>
        <row r="5084">
          <cell r="AM5084">
            <v>348750</v>
          </cell>
          <cell r="AQ5084" t="str">
            <v/>
          </cell>
          <cell r="AT5084" t="str">
            <v>ПИР</v>
          </cell>
          <cell r="AW5084">
            <v>40480</v>
          </cell>
          <cell r="AZ5084" t="str">
            <v>10.2010</v>
          </cell>
          <cell r="BA5084" t="str">
            <v>10.2010</v>
          </cell>
          <cell r="BB5084" t="str">
            <v/>
          </cell>
          <cell r="BC5084" t="str">
            <v>4.2010</v>
          </cell>
        </row>
        <row r="5085">
          <cell r="AM5085">
            <v>446400</v>
          </cell>
          <cell r="AQ5085" t="str">
            <v/>
          </cell>
          <cell r="AT5085" t="str">
            <v>ПИР</v>
          </cell>
          <cell r="AW5085">
            <v>40616</v>
          </cell>
          <cell r="AZ5085" t="str">
            <v>3.2011</v>
          </cell>
          <cell r="BA5085" t="str">
            <v>3.2011</v>
          </cell>
          <cell r="BB5085" t="str">
            <v>3.2011</v>
          </cell>
          <cell r="BC5085" t="str">
            <v>1.2011</v>
          </cell>
        </row>
        <row r="5086">
          <cell r="AM5086">
            <v>260400</v>
          </cell>
          <cell r="AQ5086" t="str">
            <v/>
          </cell>
          <cell r="AT5086" t="str">
            <v>ПИР</v>
          </cell>
          <cell r="AW5086">
            <v>40535</v>
          </cell>
          <cell r="AZ5086" t="str">
            <v>12.2010</v>
          </cell>
          <cell r="BA5086" t="str">
            <v>12.2010</v>
          </cell>
          <cell r="BB5086" t="str">
            <v/>
          </cell>
          <cell r="BC5086" t="str">
            <v>4.2010</v>
          </cell>
        </row>
        <row r="5087">
          <cell r="AM5087">
            <v>348750</v>
          </cell>
          <cell r="AQ5087" t="str">
            <v/>
          </cell>
          <cell r="AT5087" t="str">
            <v>ПИР</v>
          </cell>
          <cell r="AW5087">
            <v>40624</v>
          </cell>
          <cell r="AZ5087" t="str">
            <v>3.2011</v>
          </cell>
          <cell r="BA5087" t="str">
            <v>3.2011</v>
          </cell>
          <cell r="BB5087" t="str">
            <v>4.2011</v>
          </cell>
          <cell r="BC5087" t="str">
            <v>1.2011</v>
          </cell>
        </row>
        <row r="5088">
          <cell r="AM5088">
            <v>139500</v>
          </cell>
          <cell r="AQ5088" t="str">
            <v/>
          </cell>
          <cell r="AT5088" t="str">
            <v>ПИР</v>
          </cell>
          <cell r="AW5088">
            <v>40540</v>
          </cell>
          <cell r="AZ5088" t="str">
            <v>12.2010</v>
          </cell>
          <cell r="BA5088" t="str">
            <v>12.2010</v>
          </cell>
          <cell r="BB5088" t="str">
            <v/>
          </cell>
          <cell r="BC5088" t="str">
            <v>4.2010</v>
          </cell>
        </row>
        <row r="5089">
          <cell r="AM5089">
            <v>139500</v>
          </cell>
          <cell r="AQ5089" t="str">
            <v/>
          </cell>
          <cell r="AT5089" t="str">
            <v>ПИР</v>
          </cell>
          <cell r="AW5089">
            <v>40480</v>
          </cell>
          <cell r="AZ5089" t="str">
            <v>10.2010</v>
          </cell>
          <cell r="BA5089" t="str">
            <v>10.2010</v>
          </cell>
          <cell r="BB5089" t="str">
            <v/>
          </cell>
          <cell r="BC5089" t="str">
            <v>4.2010</v>
          </cell>
        </row>
        <row r="5090">
          <cell r="AM5090">
            <v>257600</v>
          </cell>
          <cell r="AQ5090" t="str">
            <v/>
          </cell>
          <cell r="AT5090" t="str">
            <v>ПИР</v>
          </cell>
          <cell r="AW5090">
            <v>40540</v>
          </cell>
          <cell r="AZ5090" t="str">
            <v>12.2010</v>
          </cell>
          <cell r="BA5090" t="str">
            <v>12.2010</v>
          </cell>
          <cell r="BB5090" t="str">
            <v/>
          </cell>
          <cell r="BC5090" t="str">
            <v>4.2010</v>
          </cell>
        </row>
        <row r="5091">
          <cell r="AM5091" t="str">
            <v/>
          </cell>
          <cell r="AQ5091" t="str">
            <v/>
          </cell>
          <cell r="AT5091" t="str">
            <v/>
          </cell>
          <cell r="AW5091" t="str">
            <v/>
          </cell>
          <cell r="AZ5091" t="str">
            <v/>
          </cell>
          <cell r="BA5091" t="str">
            <v/>
          </cell>
          <cell r="BB5091" t="str">
            <v/>
          </cell>
          <cell r="BC5091" t="str">
            <v/>
          </cell>
        </row>
        <row r="5092">
          <cell r="AM5092">
            <v>138000</v>
          </cell>
          <cell r="AQ5092" t="str">
            <v/>
          </cell>
          <cell r="AT5092" t="str">
            <v>ПИР</v>
          </cell>
          <cell r="AW5092">
            <v>40681</v>
          </cell>
          <cell r="AZ5092" t="str">
            <v>4.2011</v>
          </cell>
          <cell r="BA5092" t="str">
            <v>5.2011</v>
          </cell>
          <cell r="BB5092" t="str">
            <v>5.2011</v>
          </cell>
          <cell r="BC5092" t="str">
            <v>2.2011</v>
          </cell>
        </row>
        <row r="5093">
          <cell r="AM5093">
            <v>138000</v>
          </cell>
          <cell r="AQ5093" t="str">
            <v/>
          </cell>
          <cell r="AT5093" t="str">
            <v>ПИР</v>
          </cell>
          <cell r="AW5093">
            <v>40582</v>
          </cell>
          <cell r="AZ5093" t="str">
            <v>1.2011</v>
          </cell>
          <cell r="BA5093" t="str">
            <v>2.2011</v>
          </cell>
          <cell r="BB5093" t="str">
            <v>2.2011</v>
          </cell>
          <cell r="BC5093" t="str">
            <v>1.2011</v>
          </cell>
        </row>
        <row r="5094">
          <cell r="AM5094" t="str">
            <v/>
          </cell>
          <cell r="AQ5094" t="str">
            <v/>
          </cell>
          <cell r="AT5094" t="str">
            <v/>
          </cell>
          <cell r="AW5094" t="str">
            <v/>
          </cell>
          <cell r="AZ5094" t="str">
            <v/>
          </cell>
          <cell r="BA5094" t="str">
            <v/>
          </cell>
          <cell r="BB5094" t="str">
            <v/>
          </cell>
          <cell r="BC5094" t="str">
            <v/>
          </cell>
        </row>
        <row r="5095">
          <cell r="AM5095">
            <v>150000</v>
          </cell>
          <cell r="AQ5095" t="str">
            <v/>
          </cell>
          <cell r="AT5095" t="str">
            <v>ПИР</v>
          </cell>
          <cell r="AW5095">
            <v>40464</v>
          </cell>
          <cell r="AZ5095" t="str">
            <v>9.2010</v>
          </cell>
          <cell r="BA5095" t="str">
            <v>10.2010</v>
          </cell>
          <cell r="BB5095" t="str">
            <v/>
          </cell>
          <cell r="BC5095" t="str">
            <v>4.2010</v>
          </cell>
        </row>
        <row r="5096">
          <cell r="AM5096">
            <v>150000</v>
          </cell>
          <cell r="AQ5096" t="str">
            <v/>
          </cell>
          <cell r="AT5096" t="str">
            <v>ПИР</v>
          </cell>
          <cell r="AW5096">
            <v>40464</v>
          </cell>
          <cell r="AZ5096" t="str">
            <v>9.2010</v>
          </cell>
          <cell r="BA5096" t="str">
            <v>10.2010</v>
          </cell>
          <cell r="BB5096" t="str">
            <v/>
          </cell>
          <cell r="BC5096" t="str">
            <v>4.2010</v>
          </cell>
        </row>
        <row r="5097">
          <cell r="AM5097">
            <v>150000</v>
          </cell>
          <cell r="AQ5097" t="str">
            <v/>
          </cell>
          <cell r="AT5097" t="str">
            <v>ПИР</v>
          </cell>
          <cell r="AW5097">
            <v>40464</v>
          </cell>
          <cell r="AZ5097" t="str">
            <v>9.2010</v>
          </cell>
          <cell r="BA5097" t="str">
            <v>10.2010</v>
          </cell>
          <cell r="BB5097" t="str">
            <v/>
          </cell>
          <cell r="BC5097" t="str">
            <v>4.2010</v>
          </cell>
        </row>
        <row r="5098">
          <cell r="AM5098">
            <v>280000</v>
          </cell>
          <cell r="AQ5098" t="str">
            <v/>
          </cell>
          <cell r="AT5098" t="str">
            <v>ПИР</v>
          </cell>
          <cell r="AW5098">
            <v>40464</v>
          </cell>
          <cell r="AZ5098" t="str">
            <v>9.2010</v>
          </cell>
          <cell r="BA5098" t="str">
            <v>10.2010</v>
          </cell>
          <cell r="BB5098" t="str">
            <v/>
          </cell>
          <cell r="BC5098" t="str">
            <v>4.2010</v>
          </cell>
        </row>
        <row r="5099">
          <cell r="AM5099">
            <v>280000</v>
          </cell>
          <cell r="AQ5099" t="str">
            <v/>
          </cell>
          <cell r="AT5099" t="str">
            <v>ПИР</v>
          </cell>
          <cell r="AW5099">
            <v>40464</v>
          </cell>
          <cell r="AZ5099" t="str">
            <v>9.2010</v>
          </cell>
          <cell r="BA5099" t="str">
            <v>10.2010</v>
          </cell>
          <cell r="BB5099" t="str">
            <v/>
          </cell>
          <cell r="BC5099" t="str">
            <v>4.2010</v>
          </cell>
        </row>
        <row r="5100">
          <cell r="AM5100">
            <v>150000</v>
          </cell>
          <cell r="AQ5100" t="str">
            <v/>
          </cell>
          <cell r="AT5100" t="str">
            <v>ПИР</v>
          </cell>
          <cell r="AW5100">
            <v>40464</v>
          </cell>
          <cell r="AZ5100" t="str">
            <v>9.2010</v>
          </cell>
          <cell r="BA5100" t="str">
            <v>10.2010</v>
          </cell>
          <cell r="BB5100" t="str">
            <v/>
          </cell>
          <cell r="BC5100" t="str">
            <v>4.2010</v>
          </cell>
        </row>
        <row r="5101">
          <cell r="AM5101">
            <v>441600</v>
          </cell>
          <cell r="AQ5101" t="str">
            <v/>
          </cell>
          <cell r="AT5101" t="str">
            <v>ПИР</v>
          </cell>
          <cell r="AW5101">
            <v>40616</v>
          </cell>
          <cell r="AZ5101" t="str">
            <v>3.2011</v>
          </cell>
          <cell r="BA5101" t="str">
            <v>3.2011</v>
          </cell>
          <cell r="BB5101" t="str">
            <v>3.2011</v>
          </cell>
          <cell r="BC5101" t="str">
            <v>1.2011</v>
          </cell>
        </row>
        <row r="5102">
          <cell r="AM5102">
            <v>257600</v>
          </cell>
          <cell r="AQ5102" t="str">
            <v/>
          </cell>
          <cell r="AT5102" t="str">
            <v>ПИР</v>
          </cell>
          <cell r="AW5102">
            <v>40624</v>
          </cell>
          <cell r="AZ5102" t="str">
            <v>3.2011</v>
          </cell>
          <cell r="BA5102" t="str">
            <v>3.2011</v>
          </cell>
          <cell r="BB5102" t="str">
            <v>4.2011</v>
          </cell>
          <cell r="BC5102" t="str">
            <v>1.2011</v>
          </cell>
        </row>
        <row r="5103">
          <cell r="AM5103" t="str">
            <v/>
          </cell>
          <cell r="AQ5103" t="str">
            <v/>
          </cell>
          <cell r="AT5103" t="str">
            <v/>
          </cell>
          <cell r="AW5103" t="str">
            <v/>
          </cell>
          <cell r="AZ5103" t="str">
            <v/>
          </cell>
          <cell r="BA5103" t="str">
            <v/>
          </cell>
          <cell r="BB5103" t="str">
            <v/>
          </cell>
          <cell r="BC5103" t="str">
            <v/>
          </cell>
        </row>
        <row r="5104">
          <cell r="AM5104">
            <v>260400</v>
          </cell>
          <cell r="AQ5104" t="str">
            <v/>
          </cell>
          <cell r="AT5104" t="str">
            <v>ПИР</v>
          </cell>
          <cell r="AW5104">
            <v>40633</v>
          </cell>
          <cell r="AZ5104" t="str">
            <v>3.2011</v>
          </cell>
          <cell r="BA5104" t="str">
            <v>3.2011</v>
          </cell>
          <cell r="BB5104" t="str">
            <v>4.2011</v>
          </cell>
          <cell r="BC5104" t="str">
            <v>1.2011</v>
          </cell>
        </row>
        <row r="5105">
          <cell r="AM5105" t="str">
            <v/>
          </cell>
          <cell r="AQ5105" t="str">
            <v/>
          </cell>
          <cell r="AT5105" t="str">
            <v/>
          </cell>
          <cell r="AW5105" t="str">
            <v/>
          </cell>
          <cell r="AZ5105" t="str">
            <v/>
          </cell>
          <cell r="BA5105" t="str">
            <v/>
          </cell>
          <cell r="BB5105" t="str">
            <v/>
          </cell>
          <cell r="BC5105" t="str">
            <v/>
          </cell>
        </row>
        <row r="5106">
          <cell r="AM5106" t="str">
            <v/>
          </cell>
          <cell r="AQ5106" t="str">
            <v/>
          </cell>
          <cell r="AT5106" t="str">
            <v/>
          </cell>
          <cell r="AW5106" t="str">
            <v/>
          </cell>
          <cell r="AZ5106" t="str">
            <v/>
          </cell>
          <cell r="BA5106" t="str">
            <v/>
          </cell>
          <cell r="BB5106" t="str">
            <v/>
          </cell>
          <cell r="BC5106" t="str">
            <v/>
          </cell>
        </row>
        <row r="5107">
          <cell r="AM5107" t="str">
            <v/>
          </cell>
          <cell r="AQ5107" t="str">
            <v/>
          </cell>
          <cell r="AT5107" t="str">
            <v/>
          </cell>
          <cell r="AW5107" t="str">
            <v/>
          </cell>
          <cell r="AZ5107" t="str">
            <v/>
          </cell>
          <cell r="BA5107" t="str">
            <v/>
          </cell>
          <cell r="BB5107" t="str">
            <v/>
          </cell>
          <cell r="BC5107" t="str">
            <v/>
          </cell>
        </row>
        <row r="5108">
          <cell r="AM5108" t="str">
            <v/>
          </cell>
          <cell r="AQ5108" t="str">
            <v/>
          </cell>
          <cell r="AT5108" t="str">
            <v/>
          </cell>
          <cell r="AW5108" t="str">
            <v/>
          </cell>
          <cell r="AZ5108" t="str">
            <v/>
          </cell>
          <cell r="BA5108" t="str">
            <v/>
          </cell>
          <cell r="BB5108" t="str">
            <v/>
          </cell>
          <cell r="BC5108" t="str">
            <v/>
          </cell>
        </row>
        <row r="5109">
          <cell r="AM5109" t="str">
            <v/>
          </cell>
          <cell r="AQ5109" t="str">
            <v/>
          </cell>
          <cell r="AT5109" t="str">
            <v/>
          </cell>
          <cell r="AW5109" t="str">
            <v/>
          </cell>
          <cell r="AZ5109" t="str">
            <v/>
          </cell>
          <cell r="BA5109" t="str">
            <v/>
          </cell>
          <cell r="BB5109" t="str">
            <v/>
          </cell>
          <cell r="BC5109" t="str">
            <v/>
          </cell>
        </row>
        <row r="5110">
          <cell r="AM5110" t="str">
            <v/>
          </cell>
          <cell r="AQ5110" t="str">
            <v/>
          </cell>
          <cell r="AT5110" t="str">
            <v/>
          </cell>
          <cell r="AW5110" t="str">
            <v/>
          </cell>
          <cell r="AZ5110" t="str">
            <v/>
          </cell>
          <cell r="BA5110" t="str">
            <v/>
          </cell>
          <cell r="BB5110" t="str">
            <v/>
          </cell>
          <cell r="BC5110" t="str">
            <v/>
          </cell>
        </row>
        <row r="5111">
          <cell r="AM5111" t="str">
            <v/>
          </cell>
          <cell r="AQ5111" t="str">
            <v/>
          </cell>
          <cell r="AT5111" t="str">
            <v/>
          </cell>
          <cell r="AW5111" t="str">
            <v/>
          </cell>
          <cell r="AZ5111" t="str">
            <v/>
          </cell>
          <cell r="BA5111" t="str">
            <v/>
          </cell>
          <cell r="BB5111" t="str">
            <v/>
          </cell>
          <cell r="BC5111" t="str">
            <v/>
          </cell>
        </row>
        <row r="5112">
          <cell r="AM5112" t="str">
            <v/>
          </cell>
          <cell r="AQ5112" t="str">
            <v/>
          </cell>
          <cell r="AT5112" t="str">
            <v/>
          </cell>
          <cell r="AW5112" t="str">
            <v/>
          </cell>
          <cell r="AZ5112" t="str">
            <v/>
          </cell>
          <cell r="BA5112" t="str">
            <v/>
          </cell>
          <cell r="BB5112" t="str">
            <v/>
          </cell>
          <cell r="BC5112" t="str">
            <v/>
          </cell>
        </row>
        <row r="5113">
          <cell r="AM5113" t="str">
            <v/>
          </cell>
          <cell r="AQ5113" t="str">
            <v/>
          </cell>
          <cell r="AT5113" t="str">
            <v/>
          </cell>
          <cell r="AW5113" t="str">
            <v/>
          </cell>
          <cell r="AZ5113" t="str">
            <v/>
          </cell>
          <cell r="BA5113" t="str">
            <v/>
          </cell>
          <cell r="BB5113" t="str">
            <v/>
          </cell>
          <cell r="BC5113" t="str">
            <v/>
          </cell>
        </row>
        <row r="5114">
          <cell r="AM5114" t="str">
            <v/>
          </cell>
          <cell r="AQ5114" t="str">
            <v/>
          </cell>
          <cell r="AT5114" t="str">
            <v/>
          </cell>
          <cell r="AW5114" t="str">
            <v/>
          </cell>
          <cell r="AZ5114" t="str">
            <v/>
          </cell>
          <cell r="BA5114" t="str">
            <v/>
          </cell>
          <cell r="BB5114" t="str">
            <v/>
          </cell>
          <cell r="BC5114" t="str">
            <v/>
          </cell>
        </row>
        <row r="5115">
          <cell r="AM5115" t="str">
            <v/>
          </cell>
          <cell r="AQ5115" t="str">
            <v/>
          </cell>
          <cell r="AT5115" t="str">
            <v/>
          </cell>
          <cell r="AW5115" t="str">
            <v/>
          </cell>
          <cell r="AZ5115" t="str">
            <v/>
          </cell>
          <cell r="BA5115" t="str">
            <v/>
          </cell>
          <cell r="BB5115" t="str">
            <v/>
          </cell>
          <cell r="BC5115" t="str">
            <v/>
          </cell>
        </row>
        <row r="5116">
          <cell r="AM5116" t="str">
            <v/>
          </cell>
          <cell r="AQ5116" t="str">
            <v/>
          </cell>
          <cell r="AT5116" t="str">
            <v/>
          </cell>
          <cell r="AW5116" t="str">
            <v/>
          </cell>
          <cell r="AZ5116" t="str">
            <v/>
          </cell>
          <cell r="BA5116" t="str">
            <v/>
          </cell>
          <cell r="BB5116" t="str">
            <v/>
          </cell>
          <cell r="BC5116" t="str">
            <v/>
          </cell>
        </row>
        <row r="5117">
          <cell r="AM5117" t="str">
            <v/>
          </cell>
          <cell r="AQ5117" t="str">
            <v/>
          </cell>
          <cell r="AT5117" t="str">
            <v/>
          </cell>
          <cell r="AW5117" t="str">
            <v/>
          </cell>
          <cell r="AZ5117" t="str">
            <v/>
          </cell>
          <cell r="BA5117" t="str">
            <v/>
          </cell>
          <cell r="BB5117" t="str">
            <v/>
          </cell>
          <cell r="BC5117" t="str">
            <v/>
          </cell>
        </row>
        <row r="5118">
          <cell r="AM5118" t="str">
            <v/>
          </cell>
          <cell r="AQ5118" t="str">
            <v/>
          </cell>
          <cell r="AT5118" t="str">
            <v/>
          </cell>
          <cell r="AW5118" t="str">
            <v/>
          </cell>
          <cell r="AZ5118" t="str">
            <v/>
          </cell>
          <cell r="BA5118" t="str">
            <v/>
          </cell>
          <cell r="BB5118" t="str">
            <v/>
          </cell>
          <cell r="BC5118" t="str">
            <v/>
          </cell>
        </row>
        <row r="5119">
          <cell r="AM5119" t="str">
            <v/>
          </cell>
          <cell r="AQ5119" t="str">
            <v/>
          </cell>
          <cell r="AT5119" t="str">
            <v/>
          </cell>
          <cell r="AW5119" t="str">
            <v/>
          </cell>
          <cell r="AZ5119" t="str">
            <v/>
          </cell>
          <cell r="BA5119" t="str">
            <v/>
          </cell>
          <cell r="BB5119" t="str">
            <v/>
          </cell>
          <cell r="BC5119" t="str">
            <v/>
          </cell>
        </row>
        <row r="5120">
          <cell r="AM5120" t="str">
            <v/>
          </cell>
          <cell r="AQ5120" t="str">
            <v/>
          </cell>
          <cell r="AT5120" t="str">
            <v/>
          </cell>
          <cell r="AW5120" t="str">
            <v/>
          </cell>
          <cell r="AZ5120" t="str">
            <v/>
          </cell>
          <cell r="BA5120" t="str">
            <v/>
          </cell>
          <cell r="BB5120" t="str">
            <v/>
          </cell>
          <cell r="BC5120" t="str">
            <v/>
          </cell>
        </row>
        <row r="5121">
          <cell r="AM5121" t="str">
            <v/>
          </cell>
          <cell r="AQ5121" t="str">
            <v/>
          </cell>
          <cell r="AT5121" t="str">
            <v/>
          </cell>
          <cell r="AW5121" t="str">
            <v/>
          </cell>
          <cell r="AZ5121" t="str">
            <v/>
          </cell>
          <cell r="BA5121" t="str">
            <v/>
          </cell>
          <cell r="BB5121" t="str">
            <v/>
          </cell>
          <cell r="BC5121" t="str">
            <v/>
          </cell>
        </row>
        <row r="5122">
          <cell r="AM5122" t="str">
            <v/>
          </cell>
          <cell r="AQ5122" t="str">
            <v/>
          </cell>
          <cell r="AT5122" t="str">
            <v/>
          </cell>
          <cell r="AW5122" t="str">
            <v/>
          </cell>
          <cell r="AZ5122" t="str">
            <v/>
          </cell>
          <cell r="BA5122" t="str">
            <v/>
          </cell>
          <cell r="BB5122" t="str">
            <v/>
          </cell>
          <cell r="BC5122" t="str">
            <v/>
          </cell>
        </row>
        <row r="5123">
          <cell r="AM5123" t="str">
            <v/>
          </cell>
          <cell r="AQ5123" t="str">
            <v/>
          </cell>
          <cell r="AT5123" t="str">
            <v/>
          </cell>
          <cell r="AW5123" t="str">
            <v/>
          </cell>
          <cell r="AZ5123" t="str">
            <v/>
          </cell>
          <cell r="BA5123" t="str">
            <v/>
          </cell>
          <cell r="BB5123" t="str">
            <v/>
          </cell>
          <cell r="BC5123" t="str">
            <v/>
          </cell>
        </row>
        <row r="5124">
          <cell r="AM5124" t="str">
            <v/>
          </cell>
          <cell r="AQ5124" t="str">
            <v/>
          </cell>
          <cell r="AT5124" t="str">
            <v/>
          </cell>
          <cell r="AW5124" t="str">
            <v/>
          </cell>
          <cell r="AZ5124" t="str">
            <v/>
          </cell>
          <cell r="BA5124" t="str">
            <v/>
          </cell>
          <cell r="BB5124" t="str">
            <v/>
          </cell>
          <cell r="BC5124" t="str">
            <v/>
          </cell>
        </row>
        <row r="5125">
          <cell r="AM5125" t="str">
            <v/>
          </cell>
          <cell r="AQ5125" t="str">
            <v/>
          </cell>
          <cell r="AT5125" t="str">
            <v/>
          </cell>
          <cell r="AW5125" t="str">
            <v/>
          </cell>
          <cell r="AZ5125" t="str">
            <v/>
          </cell>
          <cell r="BA5125" t="str">
            <v/>
          </cell>
          <cell r="BB5125" t="str">
            <v/>
          </cell>
          <cell r="BC5125" t="str">
            <v/>
          </cell>
        </row>
        <row r="5126">
          <cell r="AM5126" t="str">
            <v/>
          </cell>
          <cell r="AQ5126" t="str">
            <v/>
          </cell>
          <cell r="AT5126" t="str">
            <v/>
          </cell>
          <cell r="AW5126" t="str">
            <v/>
          </cell>
          <cell r="AZ5126" t="str">
            <v/>
          </cell>
          <cell r="BA5126" t="str">
            <v/>
          </cell>
          <cell r="BB5126" t="str">
            <v/>
          </cell>
          <cell r="BC5126" t="str">
            <v/>
          </cell>
        </row>
        <row r="5127">
          <cell r="AM5127" t="str">
            <v/>
          </cell>
          <cell r="AQ5127" t="str">
            <v/>
          </cell>
          <cell r="AT5127" t="str">
            <v/>
          </cell>
          <cell r="AW5127" t="str">
            <v/>
          </cell>
          <cell r="AZ5127" t="str">
            <v/>
          </cell>
          <cell r="BA5127" t="str">
            <v/>
          </cell>
          <cell r="BB5127" t="str">
            <v/>
          </cell>
          <cell r="BC5127" t="str">
            <v/>
          </cell>
        </row>
        <row r="5128">
          <cell r="AM5128">
            <v>446400</v>
          </cell>
          <cell r="AQ5128" t="str">
            <v/>
          </cell>
          <cell r="AT5128" t="str">
            <v>ПИР</v>
          </cell>
          <cell r="AW5128">
            <v>40681</v>
          </cell>
          <cell r="AZ5128" t="str">
            <v>4.2011</v>
          </cell>
          <cell r="BA5128" t="str">
            <v>5.2011</v>
          </cell>
          <cell r="BB5128" t="str">
            <v>5.2011</v>
          </cell>
          <cell r="BC5128" t="str">
            <v>2.2011</v>
          </cell>
        </row>
        <row r="5129">
          <cell r="AM5129" t="str">
            <v/>
          </cell>
          <cell r="AQ5129" t="str">
            <v/>
          </cell>
          <cell r="AT5129" t="str">
            <v/>
          </cell>
          <cell r="AW5129" t="str">
            <v/>
          </cell>
          <cell r="AZ5129" t="str">
            <v/>
          </cell>
          <cell r="BA5129" t="str">
            <v/>
          </cell>
          <cell r="BB5129" t="str">
            <v/>
          </cell>
          <cell r="BC5129" t="str">
            <v/>
          </cell>
        </row>
        <row r="5130">
          <cell r="AM5130" t="str">
            <v/>
          </cell>
          <cell r="AQ5130" t="str">
            <v/>
          </cell>
          <cell r="AT5130" t="str">
            <v/>
          </cell>
          <cell r="AW5130" t="str">
            <v/>
          </cell>
          <cell r="AZ5130" t="str">
            <v/>
          </cell>
          <cell r="BA5130" t="str">
            <v/>
          </cell>
          <cell r="BB5130" t="str">
            <v/>
          </cell>
          <cell r="BC5130" t="str">
            <v/>
          </cell>
        </row>
        <row r="5131">
          <cell r="AM5131" t="str">
            <v/>
          </cell>
          <cell r="AQ5131" t="str">
            <v/>
          </cell>
          <cell r="AT5131" t="str">
            <v/>
          </cell>
          <cell r="AW5131" t="str">
            <v/>
          </cell>
          <cell r="AZ5131" t="str">
            <v/>
          </cell>
          <cell r="BA5131" t="str">
            <v/>
          </cell>
          <cell r="BB5131" t="str">
            <v/>
          </cell>
          <cell r="BC5131" t="str">
            <v/>
          </cell>
        </row>
        <row r="5132">
          <cell r="AM5132" t="str">
            <v/>
          </cell>
          <cell r="AQ5132" t="str">
            <v/>
          </cell>
          <cell r="AT5132" t="str">
            <v/>
          </cell>
          <cell r="AW5132" t="str">
            <v/>
          </cell>
          <cell r="AZ5132" t="str">
            <v/>
          </cell>
          <cell r="BA5132" t="str">
            <v/>
          </cell>
          <cell r="BB5132" t="str">
            <v/>
          </cell>
          <cell r="BC5132" t="str">
            <v/>
          </cell>
        </row>
        <row r="5133">
          <cell r="AM5133" t="str">
            <v/>
          </cell>
          <cell r="AQ5133" t="str">
            <v/>
          </cell>
          <cell r="AT5133" t="str">
            <v/>
          </cell>
          <cell r="AW5133" t="str">
            <v/>
          </cell>
          <cell r="AZ5133" t="str">
            <v/>
          </cell>
          <cell r="BA5133" t="str">
            <v/>
          </cell>
          <cell r="BB5133" t="str">
            <v/>
          </cell>
          <cell r="BC5133" t="str">
            <v/>
          </cell>
        </row>
        <row r="5134">
          <cell r="AM5134">
            <v>260400</v>
          </cell>
          <cell r="AQ5134" t="str">
            <v/>
          </cell>
          <cell r="AT5134" t="str">
            <v>ПИР</v>
          </cell>
          <cell r="AW5134">
            <v>40661</v>
          </cell>
          <cell r="AZ5134" t="str">
            <v>4.2011</v>
          </cell>
          <cell r="BA5134" t="str">
            <v>4.2011</v>
          </cell>
          <cell r="BB5134" t="str">
            <v>5.2011</v>
          </cell>
          <cell r="BC5134" t="str">
            <v>2.2011</v>
          </cell>
        </row>
        <row r="5135">
          <cell r="AM5135">
            <v>348750</v>
          </cell>
          <cell r="AQ5135" t="str">
            <v/>
          </cell>
          <cell r="AT5135" t="str">
            <v>ПИР</v>
          </cell>
          <cell r="AW5135">
            <v>40624</v>
          </cell>
          <cell r="AZ5135" t="str">
            <v>3.2011</v>
          </cell>
          <cell r="BA5135" t="str">
            <v>3.2011</v>
          </cell>
          <cell r="BB5135" t="str">
            <v>4.2011</v>
          </cell>
          <cell r="BC5135" t="str">
            <v>1.2011</v>
          </cell>
        </row>
        <row r="5136">
          <cell r="AM5136" t="str">
            <v/>
          </cell>
          <cell r="AQ5136" t="str">
            <v/>
          </cell>
          <cell r="AT5136" t="str">
            <v/>
          </cell>
          <cell r="AW5136" t="str">
            <v/>
          </cell>
          <cell r="AZ5136" t="str">
            <v/>
          </cell>
          <cell r="BA5136" t="str">
            <v/>
          </cell>
          <cell r="BB5136" t="str">
            <v/>
          </cell>
          <cell r="BC5136" t="str">
            <v/>
          </cell>
        </row>
        <row r="5137">
          <cell r="AM5137">
            <v>260400</v>
          </cell>
          <cell r="AQ5137" t="str">
            <v/>
          </cell>
          <cell r="AT5137" t="str">
            <v>ПИР</v>
          </cell>
          <cell r="AW5137">
            <v>40616</v>
          </cell>
          <cell r="AZ5137" t="str">
            <v>3.2011</v>
          </cell>
          <cell r="BA5137" t="str">
            <v>3.2011</v>
          </cell>
          <cell r="BB5137" t="str">
            <v>3.2011</v>
          </cell>
          <cell r="BC5137" t="str">
            <v>1.2011</v>
          </cell>
        </row>
        <row r="5138">
          <cell r="AM5138" t="str">
            <v/>
          </cell>
          <cell r="AQ5138" t="str">
            <v/>
          </cell>
          <cell r="AT5138" t="str">
            <v/>
          </cell>
          <cell r="AW5138" t="str">
            <v/>
          </cell>
          <cell r="AZ5138" t="str">
            <v/>
          </cell>
          <cell r="BA5138" t="str">
            <v/>
          </cell>
          <cell r="BB5138" t="str">
            <v/>
          </cell>
          <cell r="BC5138" t="str">
            <v/>
          </cell>
        </row>
        <row r="5139">
          <cell r="AM5139" t="str">
            <v/>
          </cell>
          <cell r="AQ5139" t="str">
            <v/>
          </cell>
          <cell r="AT5139" t="str">
            <v/>
          </cell>
          <cell r="AW5139" t="str">
            <v/>
          </cell>
          <cell r="AZ5139" t="str">
            <v/>
          </cell>
          <cell r="BA5139" t="str">
            <v/>
          </cell>
          <cell r="BB5139" t="str">
            <v/>
          </cell>
          <cell r="BC5139" t="str">
            <v/>
          </cell>
        </row>
        <row r="5140">
          <cell r="AM5140" t="str">
            <v/>
          </cell>
          <cell r="AQ5140" t="str">
            <v/>
          </cell>
          <cell r="AT5140" t="str">
            <v/>
          </cell>
          <cell r="AW5140" t="str">
            <v/>
          </cell>
          <cell r="AZ5140" t="str">
            <v/>
          </cell>
          <cell r="BA5140" t="str">
            <v/>
          </cell>
          <cell r="BB5140" t="str">
            <v/>
          </cell>
          <cell r="BC5140" t="str">
            <v/>
          </cell>
        </row>
        <row r="5141">
          <cell r="AM5141" t="str">
            <v/>
          </cell>
          <cell r="AQ5141" t="str">
            <v/>
          </cell>
          <cell r="AT5141" t="str">
            <v/>
          </cell>
          <cell r="AW5141" t="str">
            <v/>
          </cell>
          <cell r="AZ5141" t="str">
            <v/>
          </cell>
          <cell r="BA5141" t="str">
            <v/>
          </cell>
          <cell r="BB5141" t="str">
            <v/>
          </cell>
          <cell r="BC5141" t="str">
            <v/>
          </cell>
        </row>
        <row r="5142">
          <cell r="AM5142" t="str">
            <v/>
          </cell>
          <cell r="AQ5142" t="str">
            <v/>
          </cell>
          <cell r="AT5142" t="str">
            <v/>
          </cell>
          <cell r="AW5142" t="str">
            <v/>
          </cell>
          <cell r="AZ5142" t="str">
            <v/>
          </cell>
          <cell r="BA5142" t="str">
            <v/>
          </cell>
          <cell r="BB5142" t="str">
            <v/>
          </cell>
          <cell r="BC5142" t="str">
            <v/>
          </cell>
        </row>
        <row r="5143">
          <cell r="AM5143" t="str">
            <v/>
          </cell>
          <cell r="AQ5143" t="str">
            <v/>
          </cell>
          <cell r="AT5143" t="str">
            <v/>
          </cell>
          <cell r="AW5143" t="str">
            <v/>
          </cell>
          <cell r="AZ5143" t="str">
            <v/>
          </cell>
          <cell r="BA5143" t="str">
            <v/>
          </cell>
          <cell r="BB5143" t="str">
            <v/>
          </cell>
          <cell r="BC5143" t="str">
            <v/>
          </cell>
        </row>
        <row r="5144">
          <cell r="AM5144">
            <v>120900</v>
          </cell>
          <cell r="AQ5144" t="str">
            <v/>
          </cell>
          <cell r="AT5144" t="str">
            <v>ПИР</v>
          </cell>
          <cell r="AW5144">
            <v>40591</v>
          </cell>
          <cell r="AZ5144" t="str">
            <v>2.2011</v>
          </cell>
          <cell r="BA5144" t="str">
            <v>2.2011</v>
          </cell>
          <cell r="BB5144" t="str">
            <v>3.2011</v>
          </cell>
          <cell r="BC5144" t="str">
            <v>1.2011</v>
          </cell>
        </row>
        <row r="5145">
          <cell r="AM5145">
            <v>120900</v>
          </cell>
          <cell r="AQ5145" t="str">
            <v/>
          </cell>
          <cell r="AT5145" t="str">
            <v>ПИР</v>
          </cell>
          <cell r="AW5145">
            <v>40540</v>
          </cell>
          <cell r="AZ5145" t="str">
            <v>12.2010</v>
          </cell>
          <cell r="BA5145" t="str">
            <v>12.2010</v>
          </cell>
          <cell r="BB5145" t="str">
            <v/>
          </cell>
          <cell r="BC5145" t="str">
            <v>4.2010</v>
          </cell>
        </row>
        <row r="5146">
          <cell r="AM5146">
            <v>120900</v>
          </cell>
          <cell r="AQ5146" t="str">
            <v/>
          </cell>
          <cell r="AT5146" t="str">
            <v>ПИР</v>
          </cell>
          <cell r="AW5146">
            <v>40582</v>
          </cell>
          <cell r="AZ5146" t="str">
            <v>1.2011</v>
          </cell>
          <cell r="BA5146" t="str">
            <v>2.2011</v>
          </cell>
          <cell r="BB5146" t="str">
            <v>2.2011</v>
          </cell>
          <cell r="BC5146" t="str">
            <v>1.2011</v>
          </cell>
        </row>
        <row r="5147">
          <cell r="AM5147" t="str">
            <v/>
          </cell>
          <cell r="AQ5147" t="str">
            <v/>
          </cell>
          <cell r="AT5147" t="str">
            <v/>
          </cell>
          <cell r="AW5147" t="str">
            <v/>
          </cell>
          <cell r="AZ5147" t="str">
            <v/>
          </cell>
          <cell r="BA5147" t="str">
            <v/>
          </cell>
          <cell r="BB5147" t="str">
            <v/>
          </cell>
          <cell r="BC5147" t="str">
            <v/>
          </cell>
        </row>
        <row r="5148">
          <cell r="AM5148" t="str">
            <v/>
          </cell>
          <cell r="AQ5148" t="str">
            <v/>
          </cell>
          <cell r="AT5148" t="str">
            <v/>
          </cell>
          <cell r="AW5148" t="str">
            <v/>
          </cell>
          <cell r="AZ5148" t="str">
            <v/>
          </cell>
          <cell r="BA5148" t="str">
            <v/>
          </cell>
          <cell r="BB5148" t="str">
            <v/>
          </cell>
          <cell r="BC5148" t="str">
            <v/>
          </cell>
        </row>
        <row r="5149">
          <cell r="AM5149" t="str">
            <v/>
          </cell>
          <cell r="AQ5149" t="str">
            <v/>
          </cell>
          <cell r="AT5149" t="str">
            <v/>
          </cell>
          <cell r="AW5149" t="str">
            <v/>
          </cell>
          <cell r="AZ5149" t="str">
            <v/>
          </cell>
          <cell r="BA5149" t="str">
            <v/>
          </cell>
          <cell r="BB5149" t="str">
            <v/>
          </cell>
          <cell r="BC5149" t="str">
            <v/>
          </cell>
        </row>
        <row r="5150">
          <cell r="AM5150">
            <v>65100</v>
          </cell>
          <cell r="AQ5150" t="str">
            <v/>
          </cell>
          <cell r="AT5150" t="str">
            <v>ПИР</v>
          </cell>
          <cell r="AW5150">
            <v>40582</v>
          </cell>
          <cell r="AZ5150" t="str">
            <v>1.2011</v>
          </cell>
          <cell r="BA5150" t="str">
            <v>2.2011</v>
          </cell>
          <cell r="BB5150" t="str">
            <v>2.2011</v>
          </cell>
          <cell r="BC5150" t="str">
            <v>1.2011</v>
          </cell>
        </row>
        <row r="5151">
          <cell r="AM5151" t="str">
            <v/>
          </cell>
          <cell r="AQ5151" t="str">
            <v/>
          </cell>
          <cell r="AT5151" t="str">
            <v/>
          </cell>
          <cell r="AW5151" t="str">
            <v/>
          </cell>
          <cell r="AZ5151" t="str">
            <v/>
          </cell>
          <cell r="BA5151" t="str">
            <v/>
          </cell>
          <cell r="BB5151" t="str">
            <v/>
          </cell>
          <cell r="BC5151" t="str">
            <v/>
          </cell>
        </row>
        <row r="5152">
          <cell r="AM5152">
            <v>260400</v>
          </cell>
          <cell r="AQ5152" t="str">
            <v/>
          </cell>
          <cell r="AT5152" t="str">
            <v>ПИР</v>
          </cell>
          <cell r="AW5152">
            <v>40480</v>
          </cell>
          <cell r="AZ5152" t="str">
            <v>10.2010</v>
          </cell>
          <cell r="BA5152" t="str">
            <v>10.2010</v>
          </cell>
          <cell r="BB5152" t="str">
            <v/>
          </cell>
          <cell r="BC5152" t="str">
            <v>4.2010</v>
          </cell>
        </row>
        <row r="5153">
          <cell r="AM5153">
            <v>260400</v>
          </cell>
          <cell r="AQ5153" t="str">
            <v/>
          </cell>
          <cell r="AT5153" t="str">
            <v>ПИР</v>
          </cell>
          <cell r="AW5153">
            <v>40520</v>
          </cell>
          <cell r="AZ5153" t="str">
            <v>11.2010</v>
          </cell>
          <cell r="BA5153" t="str">
            <v>12.2010</v>
          </cell>
          <cell r="BB5153" t="str">
            <v/>
          </cell>
          <cell r="BC5153" t="str">
            <v>4.2010</v>
          </cell>
        </row>
        <row r="5154">
          <cell r="AM5154">
            <v>260400</v>
          </cell>
          <cell r="AQ5154" t="str">
            <v/>
          </cell>
          <cell r="AT5154" t="str">
            <v>ПИР</v>
          </cell>
          <cell r="AW5154">
            <v>40661</v>
          </cell>
          <cell r="AZ5154" t="str">
            <v>4.2011</v>
          </cell>
          <cell r="BA5154" t="str">
            <v>4.2011</v>
          </cell>
          <cell r="BB5154" t="str">
            <v>5.2011</v>
          </cell>
          <cell r="BC5154" t="str">
            <v>2.2011</v>
          </cell>
        </row>
        <row r="5155">
          <cell r="AM5155" t="str">
            <v/>
          </cell>
          <cell r="AQ5155" t="str">
            <v/>
          </cell>
          <cell r="AT5155" t="str">
            <v/>
          </cell>
          <cell r="AW5155" t="str">
            <v/>
          </cell>
          <cell r="AZ5155" t="str">
            <v/>
          </cell>
          <cell r="BA5155" t="str">
            <v/>
          </cell>
          <cell r="BB5155" t="str">
            <v/>
          </cell>
          <cell r="BC5155" t="str">
            <v/>
          </cell>
        </row>
        <row r="5156">
          <cell r="AM5156">
            <v>258440</v>
          </cell>
          <cell r="AQ5156" t="str">
            <v/>
          </cell>
          <cell r="AT5156" t="str">
            <v>ПИР</v>
          </cell>
          <cell r="AW5156">
            <v>40616</v>
          </cell>
          <cell r="AZ5156" t="str">
            <v>3.2011</v>
          </cell>
          <cell r="BA5156" t="str">
            <v>3.2011</v>
          </cell>
          <cell r="BB5156" t="str">
            <v>3.2011</v>
          </cell>
          <cell r="BC5156" t="str">
            <v>1.2011</v>
          </cell>
        </row>
        <row r="5157">
          <cell r="AM5157" t="str">
            <v/>
          </cell>
          <cell r="AQ5157" t="str">
            <v/>
          </cell>
          <cell r="AT5157" t="str">
            <v/>
          </cell>
          <cell r="AW5157" t="str">
            <v/>
          </cell>
          <cell r="AZ5157" t="str">
            <v/>
          </cell>
          <cell r="BA5157" t="str">
            <v/>
          </cell>
          <cell r="BB5157" t="str">
            <v/>
          </cell>
          <cell r="BC5157" t="str">
            <v/>
          </cell>
        </row>
        <row r="5158">
          <cell r="AM5158">
            <v>138450</v>
          </cell>
          <cell r="AQ5158" t="str">
            <v/>
          </cell>
          <cell r="AT5158" t="str">
            <v>ПИР</v>
          </cell>
          <cell r="AW5158">
            <v>40616</v>
          </cell>
          <cell r="AZ5158" t="str">
            <v>3.2011</v>
          </cell>
          <cell r="BA5158" t="str">
            <v>3.2011</v>
          </cell>
          <cell r="BB5158" t="str">
            <v>3.2011</v>
          </cell>
          <cell r="BC5158" t="str">
            <v>1.2011</v>
          </cell>
        </row>
        <row r="5159">
          <cell r="AM5159" t="str">
            <v/>
          </cell>
          <cell r="AQ5159" t="str">
            <v/>
          </cell>
          <cell r="AT5159" t="str">
            <v/>
          </cell>
          <cell r="AW5159" t="str">
            <v/>
          </cell>
          <cell r="AZ5159" t="str">
            <v/>
          </cell>
          <cell r="BA5159" t="str">
            <v/>
          </cell>
          <cell r="BB5159" t="str">
            <v/>
          </cell>
          <cell r="BC5159" t="str">
            <v/>
          </cell>
        </row>
        <row r="5160">
          <cell r="AM5160" t="str">
            <v/>
          </cell>
          <cell r="AQ5160" t="str">
            <v/>
          </cell>
          <cell r="AT5160" t="str">
            <v/>
          </cell>
          <cell r="AW5160" t="str">
            <v/>
          </cell>
          <cell r="AZ5160" t="str">
            <v/>
          </cell>
          <cell r="BA5160" t="str">
            <v/>
          </cell>
          <cell r="BB5160" t="str">
            <v/>
          </cell>
          <cell r="BC5160" t="str">
            <v/>
          </cell>
        </row>
        <row r="5161">
          <cell r="AM5161">
            <v>119990</v>
          </cell>
          <cell r="AQ5161" t="str">
            <v/>
          </cell>
          <cell r="AT5161" t="str">
            <v>ПИР</v>
          </cell>
          <cell r="AW5161">
            <v>40661</v>
          </cell>
          <cell r="AZ5161" t="str">
            <v>4.2011</v>
          </cell>
          <cell r="BA5161" t="str">
            <v>4.2011</v>
          </cell>
          <cell r="BB5161" t="str">
            <v>5.2011</v>
          </cell>
          <cell r="BC5161" t="str">
            <v>2.2011</v>
          </cell>
        </row>
        <row r="5162">
          <cell r="AM5162" t="str">
            <v/>
          </cell>
          <cell r="AQ5162" t="str">
            <v/>
          </cell>
          <cell r="AT5162" t="str">
            <v/>
          </cell>
          <cell r="AW5162" t="str">
            <v/>
          </cell>
          <cell r="AZ5162" t="str">
            <v/>
          </cell>
          <cell r="BA5162" t="str">
            <v/>
          </cell>
          <cell r="BB5162" t="str">
            <v/>
          </cell>
          <cell r="BC5162" t="str">
            <v/>
          </cell>
        </row>
        <row r="5163">
          <cell r="AM5163" t="str">
            <v/>
          </cell>
          <cell r="AQ5163" t="str">
            <v/>
          </cell>
          <cell r="AT5163" t="str">
            <v/>
          </cell>
          <cell r="AW5163" t="str">
            <v/>
          </cell>
          <cell r="AZ5163" t="str">
            <v/>
          </cell>
          <cell r="BA5163" t="str">
            <v/>
          </cell>
          <cell r="BB5163" t="str">
            <v/>
          </cell>
          <cell r="BC5163" t="str">
            <v/>
          </cell>
        </row>
        <row r="5164">
          <cell r="AM5164" t="str">
            <v/>
          </cell>
          <cell r="AQ5164" t="str">
            <v/>
          </cell>
          <cell r="AT5164" t="str">
            <v/>
          </cell>
          <cell r="AW5164" t="str">
            <v/>
          </cell>
          <cell r="AZ5164" t="str">
            <v/>
          </cell>
          <cell r="BA5164" t="str">
            <v/>
          </cell>
          <cell r="BB5164" t="str">
            <v/>
          </cell>
          <cell r="BC5164" t="str">
            <v/>
          </cell>
        </row>
        <row r="5165">
          <cell r="AM5165">
            <v>119990</v>
          </cell>
          <cell r="AQ5165" t="str">
            <v/>
          </cell>
          <cell r="AT5165" t="str">
            <v>ПИР</v>
          </cell>
          <cell r="AW5165">
            <v>40681</v>
          </cell>
          <cell r="AZ5165" t="str">
            <v>4.2011</v>
          </cell>
          <cell r="BA5165" t="str">
            <v>5.2011</v>
          </cell>
          <cell r="BB5165" t="str">
            <v>5.2011</v>
          </cell>
          <cell r="BC5165" t="str">
            <v>2.2011</v>
          </cell>
        </row>
        <row r="5166">
          <cell r="AM5166" t="str">
            <v/>
          </cell>
          <cell r="AQ5166" t="str">
            <v/>
          </cell>
          <cell r="AT5166" t="str">
            <v/>
          </cell>
          <cell r="AW5166" t="str">
            <v/>
          </cell>
          <cell r="AZ5166" t="str">
            <v/>
          </cell>
          <cell r="BA5166" t="str">
            <v/>
          </cell>
          <cell r="BB5166" t="str">
            <v/>
          </cell>
          <cell r="BC5166" t="str">
            <v/>
          </cell>
        </row>
        <row r="5167">
          <cell r="AM5167">
            <v>119990</v>
          </cell>
          <cell r="AQ5167" t="str">
            <v/>
          </cell>
          <cell r="AT5167" t="str">
            <v>ПИР</v>
          </cell>
          <cell r="AW5167">
            <v>40681</v>
          </cell>
          <cell r="AZ5167" t="str">
            <v>4.2011</v>
          </cell>
          <cell r="BA5167" t="str">
            <v>5.2011</v>
          </cell>
          <cell r="BB5167" t="str">
            <v>5.2011</v>
          </cell>
          <cell r="BC5167" t="str">
            <v>2.2011</v>
          </cell>
        </row>
        <row r="5168">
          <cell r="AM5168">
            <v>119990</v>
          </cell>
          <cell r="AQ5168" t="str">
            <v/>
          </cell>
          <cell r="AT5168" t="str">
            <v>ПИР</v>
          </cell>
          <cell r="AW5168">
            <v>40616</v>
          </cell>
          <cell r="AZ5168" t="str">
            <v>3.2011</v>
          </cell>
          <cell r="BA5168" t="str">
            <v>3.2011</v>
          </cell>
          <cell r="BB5168" t="str">
            <v>3.2011</v>
          </cell>
          <cell r="BC5168" t="str">
            <v>1.2011</v>
          </cell>
        </row>
        <row r="5169">
          <cell r="AM5169" t="str">
            <v/>
          </cell>
          <cell r="AQ5169" t="str">
            <v/>
          </cell>
          <cell r="AT5169" t="str">
            <v/>
          </cell>
          <cell r="AW5169" t="str">
            <v/>
          </cell>
          <cell r="AZ5169" t="str">
            <v/>
          </cell>
          <cell r="BA5169" t="str">
            <v/>
          </cell>
          <cell r="BB5169" t="str">
            <v/>
          </cell>
          <cell r="BC5169" t="str">
            <v/>
          </cell>
        </row>
        <row r="5170">
          <cell r="AM5170">
            <v>119990</v>
          </cell>
          <cell r="AQ5170" t="str">
            <v/>
          </cell>
          <cell r="AT5170" t="str">
            <v>ПИР</v>
          </cell>
          <cell r="AW5170">
            <v>40616</v>
          </cell>
          <cell r="AZ5170" t="str">
            <v>3.2011</v>
          </cell>
          <cell r="BA5170" t="str">
            <v>3.2011</v>
          </cell>
          <cell r="BB5170" t="str">
            <v>3.2011</v>
          </cell>
          <cell r="BC5170" t="str">
            <v>1.2011</v>
          </cell>
        </row>
        <row r="5171">
          <cell r="AM5171" t="str">
            <v/>
          </cell>
          <cell r="AQ5171" t="str">
            <v/>
          </cell>
          <cell r="AT5171" t="str">
            <v/>
          </cell>
          <cell r="AW5171" t="str">
            <v/>
          </cell>
          <cell r="AZ5171" t="str">
            <v/>
          </cell>
          <cell r="BA5171" t="str">
            <v/>
          </cell>
          <cell r="BB5171" t="str">
            <v/>
          </cell>
          <cell r="BC5171" t="str">
            <v/>
          </cell>
        </row>
        <row r="5172">
          <cell r="AM5172" t="str">
            <v/>
          </cell>
          <cell r="AQ5172" t="str">
            <v/>
          </cell>
          <cell r="AT5172" t="str">
            <v/>
          </cell>
          <cell r="AW5172" t="str">
            <v/>
          </cell>
          <cell r="AZ5172" t="str">
            <v/>
          </cell>
          <cell r="BA5172" t="str">
            <v/>
          </cell>
          <cell r="BB5172" t="str">
            <v/>
          </cell>
          <cell r="BC5172" t="str">
            <v/>
          </cell>
        </row>
        <row r="5173">
          <cell r="AM5173">
            <v>119990</v>
          </cell>
          <cell r="AQ5173" t="str">
            <v/>
          </cell>
          <cell r="AT5173" t="str">
            <v>ПИР</v>
          </cell>
          <cell r="AW5173">
            <v>40624</v>
          </cell>
          <cell r="AZ5173" t="str">
            <v>3.2011</v>
          </cell>
          <cell r="BA5173" t="str">
            <v>3.2011</v>
          </cell>
          <cell r="BB5173" t="str">
            <v>4.2011</v>
          </cell>
          <cell r="BC5173" t="str">
            <v>1.2011</v>
          </cell>
        </row>
        <row r="5174">
          <cell r="AM5174" t="str">
            <v/>
          </cell>
          <cell r="AQ5174" t="str">
            <v/>
          </cell>
          <cell r="AT5174" t="str">
            <v/>
          </cell>
          <cell r="AW5174" t="str">
            <v/>
          </cell>
          <cell r="AZ5174" t="str">
            <v/>
          </cell>
          <cell r="BA5174" t="str">
            <v/>
          </cell>
          <cell r="BB5174" t="str">
            <v/>
          </cell>
          <cell r="BC5174" t="str">
            <v/>
          </cell>
        </row>
        <row r="5175">
          <cell r="AM5175" t="str">
            <v/>
          </cell>
          <cell r="AQ5175" t="str">
            <v/>
          </cell>
          <cell r="AT5175" t="str">
            <v/>
          </cell>
          <cell r="AW5175" t="str">
            <v/>
          </cell>
          <cell r="AZ5175" t="str">
            <v/>
          </cell>
          <cell r="BA5175" t="str">
            <v/>
          </cell>
          <cell r="BB5175" t="str">
            <v/>
          </cell>
          <cell r="BC5175" t="str">
            <v/>
          </cell>
        </row>
        <row r="5176">
          <cell r="AM5176" t="str">
            <v/>
          </cell>
          <cell r="AQ5176" t="str">
            <v/>
          </cell>
          <cell r="AT5176" t="str">
            <v/>
          </cell>
          <cell r="AW5176" t="str">
            <v/>
          </cell>
          <cell r="AZ5176" t="str">
            <v/>
          </cell>
          <cell r="BA5176" t="str">
            <v/>
          </cell>
          <cell r="BB5176" t="str">
            <v/>
          </cell>
          <cell r="BC5176" t="str">
            <v/>
          </cell>
        </row>
        <row r="5177">
          <cell r="AM5177" t="str">
            <v/>
          </cell>
          <cell r="AQ5177" t="str">
            <v/>
          </cell>
          <cell r="AT5177" t="str">
            <v/>
          </cell>
          <cell r="AW5177" t="str">
            <v/>
          </cell>
          <cell r="AZ5177" t="str">
            <v/>
          </cell>
          <cell r="BA5177" t="str">
            <v/>
          </cell>
          <cell r="BB5177" t="str">
            <v/>
          </cell>
          <cell r="BC5177" t="str">
            <v/>
          </cell>
        </row>
        <row r="5178">
          <cell r="AM5178" t="str">
            <v/>
          </cell>
          <cell r="AQ5178" t="str">
            <v/>
          </cell>
          <cell r="AT5178" t="str">
            <v/>
          </cell>
          <cell r="AW5178" t="str">
            <v/>
          </cell>
          <cell r="AZ5178" t="str">
            <v/>
          </cell>
          <cell r="BA5178" t="str">
            <v/>
          </cell>
          <cell r="BB5178" t="str">
            <v/>
          </cell>
          <cell r="BC5178" t="str">
            <v/>
          </cell>
        </row>
        <row r="5179">
          <cell r="AM5179" t="str">
            <v/>
          </cell>
          <cell r="AQ5179" t="str">
            <v/>
          </cell>
          <cell r="AT5179" t="str">
            <v/>
          </cell>
          <cell r="AW5179" t="str">
            <v/>
          </cell>
          <cell r="AZ5179" t="str">
            <v/>
          </cell>
          <cell r="BA5179" t="str">
            <v/>
          </cell>
          <cell r="BB5179" t="str">
            <v/>
          </cell>
          <cell r="BC5179" t="str">
            <v/>
          </cell>
        </row>
        <row r="5180">
          <cell r="AM5180" t="str">
            <v/>
          </cell>
          <cell r="AQ5180" t="str">
            <v/>
          </cell>
          <cell r="AT5180" t="str">
            <v/>
          </cell>
          <cell r="AW5180" t="str">
            <v/>
          </cell>
          <cell r="AZ5180" t="str">
            <v/>
          </cell>
          <cell r="BA5180" t="str">
            <v/>
          </cell>
          <cell r="BB5180" t="str">
            <v/>
          </cell>
          <cell r="BC5180" t="str">
            <v/>
          </cell>
        </row>
        <row r="5181">
          <cell r="AM5181" t="str">
            <v/>
          </cell>
          <cell r="AQ5181" t="str">
            <v/>
          </cell>
          <cell r="AT5181" t="str">
            <v/>
          </cell>
          <cell r="AW5181" t="str">
            <v/>
          </cell>
          <cell r="AZ5181" t="str">
            <v/>
          </cell>
          <cell r="BA5181" t="str">
            <v/>
          </cell>
          <cell r="BB5181" t="str">
            <v/>
          </cell>
          <cell r="BC5181" t="str">
            <v/>
          </cell>
        </row>
        <row r="5182">
          <cell r="AM5182" t="str">
            <v/>
          </cell>
          <cell r="AQ5182" t="str">
            <v/>
          </cell>
          <cell r="AT5182" t="str">
            <v/>
          </cell>
          <cell r="AW5182" t="str">
            <v/>
          </cell>
          <cell r="AZ5182" t="str">
            <v/>
          </cell>
          <cell r="BA5182" t="str">
            <v/>
          </cell>
          <cell r="BB5182" t="str">
            <v/>
          </cell>
          <cell r="BC5182" t="str">
            <v/>
          </cell>
        </row>
        <row r="5183">
          <cell r="AM5183" t="str">
            <v/>
          </cell>
          <cell r="AQ5183" t="str">
            <v/>
          </cell>
          <cell r="AT5183" t="str">
            <v/>
          </cell>
          <cell r="AW5183" t="str">
            <v/>
          </cell>
          <cell r="AZ5183" t="str">
            <v/>
          </cell>
          <cell r="BA5183" t="str">
            <v/>
          </cell>
          <cell r="BB5183" t="str">
            <v/>
          </cell>
          <cell r="BC5183" t="str">
            <v/>
          </cell>
        </row>
        <row r="5184">
          <cell r="AM5184" t="str">
            <v/>
          </cell>
          <cell r="AQ5184" t="str">
            <v/>
          </cell>
          <cell r="AT5184" t="str">
            <v/>
          </cell>
          <cell r="AW5184" t="str">
            <v/>
          </cell>
          <cell r="AZ5184" t="str">
            <v/>
          </cell>
          <cell r="BA5184" t="str">
            <v/>
          </cell>
          <cell r="BB5184" t="str">
            <v/>
          </cell>
          <cell r="BC5184" t="str">
            <v/>
          </cell>
        </row>
        <row r="5185">
          <cell r="AM5185">
            <v>120900</v>
          </cell>
          <cell r="AQ5185" t="str">
            <v/>
          </cell>
          <cell r="AT5185" t="str">
            <v>ПИР</v>
          </cell>
          <cell r="AW5185">
            <v>40633</v>
          </cell>
          <cell r="AZ5185" t="str">
            <v>3.2011</v>
          </cell>
          <cell r="BA5185" t="str">
            <v>3.2011</v>
          </cell>
          <cell r="BB5185" t="str">
            <v>4.2011</v>
          </cell>
          <cell r="BC5185" t="str">
            <v>1.2011</v>
          </cell>
        </row>
        <row r="5186">
          <cell r="AM5186" t="str">
            <v/>
          </cell>
          <cell r="AQ5186" t="str">
            <v/>
          </cell>
          <cell r="AT5186" t="str">
            <v/>
          </cell>
          <cell r="AW5186" t="str">
            <v/>
          </cell>
          <cell r="AZ5186" t="str">
            <v/>
          </cell>
          <cell r="BA5186" t="str">
            <v/>
          </cell>
          <cell r="BB5186" t="str">
            <v/>
          </cell>
          <cell r="BC5186" t="str">
            <v/>
          </cell>
        </row>
        <row r="5187">
          <cell r="AM5187">
            <v>120900</v>
          </cell>
          <cell r="AQ5187" t="str">
            <v/>
          </cell>
          <cell r="AT5187" t="str">
            <v>ПИР</v>
          </cell>
          <cell r="AW5187">
            <v>40633</v>
          </cell>
          <cell r="AZ5187" t="str">
            <v>3.2011</v>
          </cell>
          <cell r="BA5187" t="str">
            <v>3.2011</v>
          </cell>
          <cell r="BB5187" t="str">
            <v>4.2011</v>
          </cell>
          <cell r="BC5187" t="str">
            <v>1.2011</v>
          </cell>
        </row>
        <row r="5188">
          <cell r="AM5188" t="str">
            <v/>
          </cell>
          <cell r="AQ5188" t="str">
            <v/>
          </cell>
          <cell r="AT5188" t="str">
            <v/>
          </cell>
          <cell r="AW5188" t="str">
            <v/>
          </cell>
          <cell r="AZ5188" t="str">
            <v/>
          </cell>
          <cell r="BA5188" t="str">
            <v/>
          </cell>
          <cell r="BB5188" t="str">
            <v/>
          </cell>
          <cell r="BC5188" t="str">
            <v/>
          </cell>
        </row>
        <row r="5189">
          <cell r="AM5189" t="str">
            <v/>
          </cell>
          <cell r="AQ5189" t="str">
            <v/>
          </cell>
          <cell r="AT5189" t="str">
            <v/>
          </cell>
          <cell r="AW5189" t="str">
            <v/>
          </cell>
          <cell r="AZ5189" t="str">
            <v/>
          </cell>
          <cell r="BA5189" t="str">
            <v/>
          </cell>
          <cell r="BB5189" t="str">
            <v/>
          </cell>
          <cell r="BC5189" t="str">
            <v/>
          </cell>
        </row>
        <row r="5190">
          <cell r="AM5190" t="str">
            <v/>
          </cell>
          <cell r="AQ5190" t="str">
            <v/>
          </cell>
          <cell r="AT5190" t="str">
            <v/>
          </cell>
          <cell r="AW5190" t="str">
            <v/>
          </cell>
          <cell r="AZ5190" t="str">
            <v/>
          </cell>
          <cell r="BA5190" t="str">
            <v/>
          </cell>
          <cell r="BB5190" t="str">
            <v/>
          </cell>
          <cell r="BC5190" t="str">
            <v/>
          </cell>
        </row>
        <row r="5191">
          <cell r="AM5191" t="str">
            <v/>
          </cell>
          <cell r="AQ5191" t="str">
            <v/>
          </cell>
          <cell r="AT5191" t="str">
            <v/>
          </cell>
          <cell r="AW5191" t="str">
            <v/>
          </cell>
          <cell r="AZ5191" t="str">
            <v/>
          </cell>
          <cell r="BA5191" t="str">
            <v/>
          </cell>
          <cell r="BB5191" t="str">
            <v/>
          </cell>
          <cell r="BC5191" t="str">
            <v/>
          </cell>
        </row>
        <row r="5192">
          <cell r="AM5192" t="str">
            <v/>
          </cell>
          <cell r="AQ5192" t="str">
            <v/>
          </cell>
          <cell r="AT5192" t="str">
            <v/>
          </cell>
          <cell r="AW5192" t="str">
            <v/>
          </cell>
          <cell r="AZ5192" t="str">
            <v/>
          </cell>
          <cell r="BA5192" t="str">
            <v/>
          </cell>
          <cell r="BB5192" t="str">
            <v/>
          </cell>
          <cell r="BC5192" t="str">
            <v/>
          </cell>
        </row>
        <row r="5193">
          <cell r="AM5193" t="str">
            <v/>
          </cell>
          <cell r="AQ5193" t="str">
            <v/>
          </cell>
          <cell r="AT5193" t="str">
            <v/>
          </cell>
          <cell r="AW5193" t="str">
            <v/>
          </cell>
          <cell r="AZ5193" t="str">
            <v/>
          </cell>
          <cell r="BA5193" t="str">
            <v/>
          </cell>
          <cell r="BB5193" t="str">
            <v/>
          </cell>
          <cell r="BC5193" t="str">
            <v/>
          </cell>
        </row>
        <row r="5194">
          <cell r="AM5194" t="str">
            <v/>
          </cell>
          <cell r="AQ5194" t="str">
            <v/>
          </cell>
          <cell r="AT5194" t="str">
            <v/>
          </cell>
          <cell r="AW5194" t="str">
            <v/>
          </cell>
          <cell r="AZ5194" t="str">
            <v/>
          </cell>
          <cell r="BA5194" t="str">
            <v/>
          </cell>
          <cell r="BB5194" t="str">
            <v/>
          </cell>
          <cell r="BC5194" t="str">
            <v/>
          </cell>
        </row>
        <row r="5195">
          <cell r="AM5195" t="str">
            <v/>
          </cell>
          <cell r="AQ5195" t="str">
            <v/>
          </cell>
          <cell r="AT5195" t="str">
            <v/>
          </cell>
          <cell r="AW5195" t="str">
            <v/>
          </cell>
          <cell r="AZ5195" t="str">
            <v/>
          </cell>
          <cell r="BA5195" t="str">
            <v/>
          </cell>
          <cell r="BB5195" t="str">
            <v/>
          </cell>
          <cell r="BC5195" t="str">
            <v/>
          </cell>
        </row>
        <row r="5196">
          <cell r="AM5196" t="str">
            <v/>
          </cell>
          <cell r="AQ5196" t="str">
            <v/>
          </cell>
          <cell r="AT5196" t="str">
            <v/>
          </cell>
          <cell r="AW5196" t="str">
            <v/>
          </cell>
          <cell r="AZ5196" t="str">
            <v/>
          </cell>
          <cell r="BA5196" t="str">
            <v/>
          </cell>
          <cell r="BB5196" t="str">
            <v/>
          </cell>
          <cell r="BC5196" t="str">
            <v/>
          </cell>
        </row>
        <row r="5197">
          <cell r="AM5197" t="str">
            <v/>
          </cell>
          <cell r="AQ5197" t="str">
            <v/>
          </cell>
          <cell r="AT5197" t="str">
            <v/>
          </cell>
          <cell r="AW5197" t="str">
            <v/>
          </cell>
          <cell r="AZ5197" t="str">
            <v/>
          </cell>
          <cell r="BA5197" t="str">
            <v/>
          </cell>
          <cell r="BB5197" t="str">
            <v/>
          </cell>
          <cell r="BC5197" t="str">
            <v/>
          </cell>
        </row>
        <row r="5198">
          <cell r="AM5198" t="str">
            <v/>
          </cell>
          <cell r="AQ5198" t="str">
            <v/>
          </cell>
          <cell r="AT5198" t="str">
            <v/>
          </cell>
          <cell r="AW5198" t="str">
            <v/>
          </cell>
          <cell r="AZ5198" t="str">
            <v/>
          </cell>
          <cell r="BA5198" t="str">
            <v/>
          </cell>
          <cell r="BB5198" t="str">
            <v/>
          </cell>
          <cell r="BC5198" t="str">
            <v/>
          </cell>
        </row>
        <row r="5199">
          <cell r="AM5199" t="str">
            <v/>
          </cell>
          <cell r="AQ5199" t="str">
            <v/>
          </cell>
          <cell r="AT5199" t="str">
            <v/>
          </cell>
          <cell r="AW5199" t="str">
            <v/>
          </cell>
          <cell r="AZ5199" t="str">
            <v/>
          </cell>
          <cell r="BA5199" t="str">
            <v/>
          </cell>
          <cell r="BB5199" t="str">
            <v/>
          </cell>
          <cell r="BC5199" t="str">
            <v/>
          </cell>
        </row>
        <row r="5200">
          <cell r="AM5200" t="str">
            <v/>
          </cell>
          <cell r="AQ5200" t="str">
            <v/>
          </cell>
          <cell r="AT5200" t="str">
            <v/>
          </cell>
          <cell r="AW5200" t="str">
            <v/>
          </cell>
          <cell r="AZ5200" t="str">
            <v/>
          </cell>
          <cell r="BA5200" t="str">
            <v/>
          </cell>
          <cell r="BB5200" t="str">
            <v/>
          </cell>
          <cell r="BC5200" t="str">
            <v/>
          </cell>
        </row>
        <row r="5201">
          <cell r="AM5201" t="str">
            <v/>
          </cell>
          <cell r="AQ5201" t="str">
            <v/>
          </cell>
          <cell r="AT5201" t="str">
            <v/>
          </cell>
          <cell r="AW5201" t="str">
            <v/>
          </cell>
          <cell r="AZ5201" t="str">
            <v/>
          </cell>
          <cell r="BA5201" t="str">
            <v/>
          </cell>
          <cell r="BB5201" t="str">
            <v/>
          </cell>
          <cell r="BC5201" t="str">
            <v/>
          </cell>
        </row>
        <row r="5202">
          <cell r="AM5202" t="str">
            <v/>
          </cell>
          <cell r="AQ5202" t="str">
            <v/>
          </cell>
          <cell r="AT5202" t="str">
            <v/>
          </cell>
          <cell r="AW5202" t="str">
            <v/>
          </cell>
          <cell r="AZ5202" t="str">
            <v/>
          </cell>
          <cell r="BA5202" t="str">
            <v/>
          </cell>
          <cell r="BB5202" t="str">
            <v/>
          </cell>
          <cell r="BC5202" t="str">
            <v/>
          </cell>
        </row>
        <row r="5203">
          <cell r="AM5203" t="str">
            <v/>
          </cell>
          <cell r="AQ5203" t="str">
            <v/>
          </cell>
          <cell r="AT5203" t="str">
            <v/>
          </cell>
          <cell r="AW5203" t="str">
            <v/>
          </cell>
          <cell r="AZ5203" t="str">
            <v/>
          </cell>
          <cell r="BA5203" t="str">
            <v/>
          </cell>
          <cell r="BB5203" t="str">
            <v/>
          </cell>
          <cell r="BC5203" t="str">
            <v/>
          </cell>
        </row>
        <row r="5204">
          <cell r="AM5204" t="str">
            <v/>
          </cell>
          <cell r="AQ5204" t="str">
            <v/>
          </cell>
          <cell r="AT5204" t="str">
            <v/>
          </cell>
          <cell r="AW5204" t="str">
            <v/>
          </cell>
          <cell r="AZ5204" t="str">
            <v/>
          </cell>
          <cell r="BA5204" t="str">
            <v/>
          </cell>
          <cell r="BB5204" t="str">
            <v/>
          </cell>
          <cell r="BC5204" t="str">
            <v/>
          </cell>
        </row>
        <row r="5205">
          <cell r="AM5205" t="str">
            <v/>
          </cell>
          <cell r="AQ5205" t="str">
            <v/>
          </cell>
          <cell r="AT5205" t="str">
            <v/>
          </cell>
          <cell r="AW5205" t="str">
            <v/>
          </cell>
          <cell r="AZ5205" t="str">
            <v/>
          </cell>
          <cell r="BA5205" t="str">
            <v/>
          </cell>
          <cell r="BB5205" t="str">
            <v/>
          </cell>
          <cell r="BC5205" t="str">
            <v/>
          </cell>
        </row>
        <row r="5206">
          <cell r="AM5206" t="str">
            <v/>
          </cell>
          <cell r="AQ5206" t="str">
            <v/>
          </cell>
          <cell r="AT5206" t="str">
            <v/>
          </cell>
          <cell r="AW5206" t="str">
            <v/>
          </cell>
          <cell r="AZ5206" t="str">
            <v/>
          </cell>
          <cell r="BA5206" t="str">
            <v/>
          </cell>
          <cell r="BB5206" t="str">
            <v/>
          </cell>
          <cell r="BC5206" t="str">
            <v/>
          </cell>
        </row>
        <row r="5207">
          <cell r="AM5207" t="str">
            <v/>
          </cell>
          <cell r="AQ5207" t="str">
            <v/>
          </cell>
          <cell r="AT5207" t="str">
            <v/>
          </cell>
          <cell r="AW5207" t="str">
            <v/>
          </cell>
          <cell r="AZ5207" t="str">
            <v/>
          </cell>
          <cell r="BA5207" t="str">
            <v/>
          </cell>
          <cell r="BB5207" t="str">
            <v/>
          </cell>
          <cell r="BC5207" t="str">
            <v/>
          </cell>
        </row>
        <row r="5208">
          <cell r="AM5208" t="str">
            <v/>
          </cell>
          <cell r="AQ5208" t="str">
            <v/>
          </cell>
          <cell r="AT5208" t="str">
            <v/>
          </cell>
          <cell r="AW5208" t="str">
            <v/>
          </cell>
          <cell r="AZ5208" t="str">
            <v/>
          </cell>
          <cell r="BA5208" t="str">
            <v/>
          </cell>
          <cell r="BB5208" t="str">
            <v/>
          </cell>
          <cell r="BC5208" t="str">
            <v/>
          </cell>
        </row>
        <row r="5209">
          <cell r="AM5209" t="str">
            <v/>
          </cell>
          <cell r="AQ5209" t="str">
            <v/>
          </cell>
          <cell r="AT5209" t="str">
            <v/>
          </cell>
          <cell r="AW5209" t="str">
            <v/>
          </cell>
          <cell r="AZ5209" t="str">
            <v/>
          </cell>
          <cell r="BA5209" t="str">
            <v/>
          </cell>
          <cell r="BB5209" t="str">
            <v/>
          </cell>
          <cell r="BC5209" t="str">
            <v/>
          </cell>
        </row>
        <row r="5210">
          <cell r="AM5210">
            <v>581834.57999999996</v>
          </cell>
          <cell r="AQ5210" t="str">
            <v/>
          </cell>
          <cell r="AT5210" t="str">
            <v>ПИР</v>
          </cell>
          <cell r="AW5210">
            <v>40624</v>
          </cell>
          <cell r="AZ5210" t="str">
            <v>3.2011</v>
          </cell>
          <cell r="BA5210" t="str">
            <v>3.2011</v>
          </cell>
          <cell r="BB5210" t="str">
            <v>4.2011</v>
          </cell>
          <cell r="BC5210" t="str">
            <v>1.2011</v>
          </cell>
        </row>
        <row r="5211">
          <cell r="AM5211" t="str">
            <v/>
          </cell>
          <cell r="AQ5211" t="str">
            <v/>
          </cell>
          <cell r="AT5211" t="str">
            <v/>
          </cell>
          <cell r="AW5211" t="str">
            <v/>
          </cell>
          <cell r="AZ5211" t="str">
            <v/>
          </cell>
          <cell r="BA5211" t="str">
            <v/>
          </cell>
          <cell r="BB5211" t="str">
            <v/>
          </cell>
          <cell r="BC5211" t="str">
            <v/>
          </cell>
        </row>
        <row r="5212">
          <cell r="AM5212" t="str">
            <v/>
          </cell>
          <cell r="AQ5212" t="str">
            <v/>
          </cell>
          <cell r="AT5212" t="str">
            <v/>
          </cell>
          <cell r="AW5212" t="str">
            <v/>
          </cell>
          <cell r="AZ5212" t="str">
            <v/>
          </cell>
          <cell r="BA5212" t="str">
            <v/>
          </cell>
          <cell r="BB5212" t="str">
            <v/>
          </cell>
          <cell r="BC5212" t="str">
            <v/>
          </cell>
        </row>
        <row r="5213">
          <cell r="AM5213">
            <v>1250000</v>
          </cell>
          <cell r="AQ5213" t="str">
            <v/>
          </cell>
          <cell r="AT5213" t="str">
            <v>ПИР</v>
          </cell>
          <cell r="AW5213">
            <v>40409</v>
          </cell>
          <cell r="AZ5213" t="str">
            <v>8.2010</v>
          </cell>
          <cell r="BA5213" t="str">
            <v>8.2010</v>
          </cell>
          <cell r="BB5213" t="str">
            <v/>
          </cell>
          <cell r="BC5213" t="str">
            <v>3.2010</v>
          </cell>
        </row>
        <row r="5214">
          <cell r="AM5214">
            <v>280000</v>
          </cell>
          <cell r="AQ5214" t="str">
            <v/>
          </cell>
          <cell r="AT5214" t="str">
            <v>ПИР</v>
          </cell>
          <cell r="AW5214">
            <v>40442</v>
          </cell>
          <cell r="AZ5214" t="str">
            <v>8.2010</v>
          </cell>
          <cell r="BA5214" t="str">
            <v>9.2010</v>
          </cell>
          <cell r="BB5214" t="str">
            <v/>
          </cell>
          <cell r="BC5214" t="str">
            <v>3.2010</v>
          </cell>
        </row>
        <row r="5215">
          <cell r="AM5215">
            <v>346400</v>
          </cell>
          <cell r="AQ5215" t="str">
            <v/>
          </cell>
          <cell r="AT5215" t="str">
            <v>ПИР</v>
          </cell>
          <cell r="AW5215">
            <v>40535</v>
          </cell>
          <cell r="AZ5215" t="str">
            <v>12.2010</v>
          </cell>
          <cell r="BA5215" t="str">
            <v>12.2010</v>
          </cell>
          <cell r="BB5215" t="str">
            <v/>
          </cell>
          <cell r="BC5215" t="str">
            <v>4.2010</v>
          </cell>
        </row>
        <row r="5216">
          <cell r="AM5216">
            <v>210400</v>
          </cell>
          <cell r="AQ5216" t="str">
            <v/>
          </cell>
          <cell r="AT5216" t="str">
            <v>ПИР</v>
          </cell>
          <cell r="AW5216">
            <v>40480</v>
          </cell>
          <cell r="AZ5216" t="str">
            <v>10.2010</v>
          </cell>
          <cell r="BA5216" t="str">
            <v>10.2010</v>
          </cell>
          <cell r="BB5216" t="str">
            <v/>
          </cell>
          <cell r="BC5216" t="str">
            <v>4.2010</v>
          </cell>
        </row>
        <row r="5217">
          <cell r="AM5217">
            <v>346400</v>
          </cell>
          <cell r="AQ5217" t="str">
            <v/>
          </cell>
          <cell r="AT5217" t="str">
            <v>ПИР</v>
          </cell>
          <cell r="AW5217">
            <v>40535</v>
          </cell>
          <cell r="AZ5217" t="str">
            <v>12.2010</v>
          </cell>
          <cell r="BA5217" t="str">
            <v>12.2010</v>
          </cell>
          <cell r="BB5217" t="str">
            <v/>
          </cell>
          <cell r="BC5217" t="str">
            <v>4.2010</v>
          </cell>
        </row>
        <row r="5218">
          <cell r="AM5218">
            <v>130000</v>
          </cell>
          <cell r="AQ5218" t="str">
            <v/>
          </cell>
          <cell r="AT5218" t="str">
            <v>ПИР</v>
          </cell>
          <cell r="AW5218">
            <v>40464</v>
          </cell>
          <cell r="AZ5218" t="str">
            <v>9.2010</v>
          </cell>
          <cell r="BA5218" t="str">
            <v>10.2010</v>
          </cell>
          <cell r="BB5218" t="str">
            <v/>
          </cell>
          <cell r="BC5218" t="str">
            <v>4.2010</v>
          </cell>
        </row>
        <row r="5219">
          <cell r="AM5219" t="str">
            <v/>
          </cell>
          <cell r="AQ5219" t="str">
            <v/>
          </cell>
          <cell r="AT5219" t="str">
            <v/>
          </cell>
          <cell r="AW5219" t="str">
            <v/>
          </cell>
          <cell r="AZ5219" t="str">
            <v/>
          </cell>
          <cell r="BA5219" t="str">
            <v/>
          </cell>
          <cell r="BB5219" t="str">
            <v/>
          </cell>
          <cell r="BC5219" t="str">
            <v/>
          </cell>
        </row>
        <row r="5220">
          <cell r="AM5220">
            <v>120900</v>
          </cell>
          <cell r="AQ5220" t="str">
            <v/>
          </cell>
          <cell r="AT5220" t="str">
            <v>ПИР</v>
          </cell>
          <cell r="AW5220">
            <v>40688</v>
          </cell>
          <cell r="AZ5220" t="str">
            <v>5.2011</v>
          </cell>
          <cell r="BA5220" t="str">
            <v>5.2011</v>
          </cell>
          <cell r="BB5220" t="str">
            <v>6.2011</v>
          </cell>
          <cell r="BC5220" t="str">
            <v>2.2011</v>
          </cell>
        </row>
        <row r="5221">
          <cell r="AM5221" t="str">
            <v/>
          </cell>
          <cell r="AQ5221" t="str">
            <v/>
          </cell>
          <cell r="AT5221" t="str">
            <v/>
          </cell>
          <cell r="AW5221" t="str">
            <v/>
          </cell>
          <cell r="AZ5221" t="str">
            <v/>
          </cell>
          <cell r="BA5221" t="str">
            <v/>
          </cell>
          <cell r="BB5221" t="str">
            <v/>
          </cell>
          <cell r="BC5221" t="str">
            <v/>
          </cell>
        </row>
        <row r="5222">
          <cell r="AM5222">
            <v>446400</v>
          </cell>
          <cell r="AQ5222" t="str">
            <v/>
          </cell>
          <cell r="AT5222" t="str">
            <v>ПИР</v>
          </cell>
          <cell r="AW5222">
            <v>40633</v>
          </cell>
          <cell r="AZ5222" t="str">
            <v>3.2011</v>
          </cell>
          <cell r="BA5222" t="str">
            <v>3.2011</v>
          </cell>
          <cell r="BB5222" t="str">
            <v>4.2011</v>
          </cell>
          <cell r="BC5222" t="str">
            <v>1.2011</v>
          </cell>
        </row>
        <row r="5223">
          <cell r="AM5223" t="str">
            <v/>
          </cell>
          <cell r="AQ5223" t="str">
            <v/>
          </cell>
          <cell r="AT5223" t="str">
            <v/>
          </cell>
          <cell r="AW5223" t="str">
            <v/>
          </cell>
          <cell r="AZ5223" t="str">
            <v/>
          </cell>
          <cell r="BA5223" t="str">
            <v/>
          </cell>
          <cell r="BB5223" t="str">
            <v/>
          </cell>
          <cell r="BC5223" t="str">
            <v/>
          </cell>
        </row>
        <row r="5224">
          <cell r="AM5224" t="str">
            <v/>
          </cell>
          <cell r="AQ5224" t="str">
            <v/>
          </cell>
          <cell r="AT5224" t="str">
            <v/>
          </cell>
          <cell r="AW5224" t="str">
            <v/>
          </cell>
          <cell r="AZ5224" t="str">
            <v/>
          </cell>
          <cell r="BA5224" t="str">
            <v/>
          </cell>
          <cell r="BB5224" t="str">
            <v/>
          </cell>
          <cell r="BC5224" t="str">
            <v/>
          </cell>
        </row>
        <row r="5225">
          <cell r="AM5225" t="str">
            <v/>
          </cell>
          <cell r="AQ5225" t="str">
            <v/>
          </cell>
          <cell r="AT5225" t="str">
            <v/>
          </cell>
          <cell r="AW5225" t="str">
            <v/>
          </cell>
          <cell r="AZ5225" t="str">
            <v/>
          </cell>
          <cell r="BA5225" t="str">
            <v/>
          </cell>
          <cell r="BB5225" t="str">
            <v/>
          </cell>
          <cell r="BC5225" t="str">
            <v/>
          </cell>
        </row>
        <row r="5226">
          <cell r="AM5226" t="str">
            <v/>
          </cell>
          <cell r="AQ5226" t="str">
            <v/>
          </cell>
          <cell r="AT5226" t="str">
            <v/>
          </cell>
          <cell r="AW5226" t="str">
            <v/>
          </cell>
          <cell r="AZ5226" t="str">
            <v/>
          </cell>
          <cell r="BA5226" t="str">
            <v/>
          </cell>
          <cell r="BB5226" t="str">
            <v/>
          </cell>
          <cell r="BC5226" t="str">
            <v/>
          </cell>
        </row>
        <row r="5227">
          <cell r="AM5227">
            <v>260400</v>
          </cell>
          <cell r="AQ5227" t="str">
            <v/>
          </cell>
          <cell r="AT5227" t="str">
            <v>ПИР</v>
          </cell>
          <cell r="AW5227">
            <v>40520</v>
          </cell>
          <cell r="AZ5227" t="str">
            <v>11.2010</v>
          </cell>
          <cell r="BA5227" t="str">
            <v>12.2010</v>
          </cell>
          <cell r="BB5227" t="str">
            <v/>
          </cell>
          <cell r="BC5227" t="str">
            <v>4.2010</v>
          </cell>
        </row>
        <row r="5228">
          <cell r="AM5228">
            <v>260400</v>
          </cell>
          <cell r="AQ5228" t="str">
            <v/>
          </cell>
          <cell r="AT5228" t="str">
            <v>ПИР</v>
          </cell>
          <cell r="AW5228">
            <v>40520</v>
          </cell>
          <cell r="AZ5228" t="str">
            <v>11.2010</v>
          </cell>
          <cell r="BA5228" t="str">
            <v>12.2010</v>
          </cell>
          <cell r="BB5228" t="str">
            <v/>
          </cell>
          <cell r="BC5228" t="str">
            <v>4.2010</v>
          </cell>
        </row>
        <row r="5229">
          <cell r="AM5229" t="str">
            <v/>
          </cell>
          <cell r="AQ5229" t="str">
            <v/>
          </cell>
          <cell r="AT5229" t="str">
            <v/>
          </cell>
          <cell r="AW5229" t="str">
            <v/>
          </cell>
          <cell r="AZ5229" t="str">
            <v/>
          </cell>
          <cell r="BA5229" t="str">
            <v/>
          </cell>
          <cell r="BB5229" t="str">
            <v/>
          </cell>
          <cell r="BC5229" t="str">
            <v/>
          </cell>
        </row>
        <row r="5230">
          <cell r="AM5230" t="str">
            <v/>
          </cell>
          <cell r="AQ5230" t="str">
            <v/>
          </cell>
          <cell r="AT5230" t="str">
            <v/>
          </cell>
          <cell r="AW5230" t="str">
            <v/>
          </cell>
          <cell r="AZ5230" t="str">
            <v/>
          </cell>
          <cell r="BA5230" t="str">
            <v/>
          </cell>
          <cell r="BB5230" t="str">
            <v/>
          </cell>
          <cell r="BC5230" t="str">
            <v/>
          </cell>
        </row>
        <row r="5231">
          <cell r="AM5231">
            <v>100000</v>
          </cell>
          <cell r="AQ5231" t="str">
            <v/>
          </cell>
          <cell r="AT5231" t="str">
            <v>ПИР</v>
          </cell>
          <cell r="AW5231">
            <v>40409</v>
          </cell>
          <cell r="AZ5231" t="str">
            <v>8.2010</v>
          </cell>
          <cell r="BA5231" t="str">
            <v>8.2010</v>
          </cell>
          <cell r="BB5231" t="str">
            <v/>
          </cell>
          <cell r="BC5231" t="str">
            <v>3.2010</v>
          </cell>
        </row>
        <row r="5232">
          <cell r="AM5232">
            <v>375000</v>
          </cell>
          <cell r="AQ5232" t="str">
            <v/>
          </cell>
          <cell r="AT5232" t="str">
            <v>ПИР</v>
          </cell>
          <cell r="AW5232">
            <v>40442</v>
          </cell>
          <cell r="AZ5232" t="str">
            <v>8.2010</v>
          </cell>
          <cell r="BA5232" t="str">
            <v>9.2010</v>
          </cell>
          <cell r="BB5232" t="str">
            <v/>
          </cell>
          <cell r="BC5232" t="str">
            <v>3.2010</v>
          </cell>
        </row>
        <row r="5233">
          <cell r="AM5233">
            <v>120900</v>
          </cell>
          <cell r="AQ5233" t="str">
            <v/>
          </cell>
          <cell r="AT5233" t="str">
            <v>ПИР</v>
          </cell>
          <cell r="AW5233">
            <v>40633</v>
          </cell>
          <cell r="AZ5233" t="str">
            <v>3.2011</v>
          </cell>
          <cell r="BA5233" t="str">
            <v>3.2011</v>
          </cell>
          <cell r="BB5233" t="str">
            <v>4.2011</v>
          </cell>
          <cell r="BC5233" t="str">
            <v>1.2011</v>
          </cell>
        </row>
        <row r="5234">
          <cell r="AM5234" t="str">
            <v/>
          </cell>
          <cell r="AQ5234" t="str">
            <v/>
          </cell>
          <cell r="AT5234" t="str">
            <v/>
          </cell>
          <cell r="AW5234" t="str">
            <v/>
          </cell>
          <cell r="AZ5234" t="str">
            <v/>
          </cell>
          <cell r="BA5234" t="str">
            <v/>
          </cell>
          <cell r="BB5234" t="str">
            <v/>
          </cell>
          <cell r="BC5234" t="str">
            <v/>
          </cell>
        </row>
        <row r="5235">
          <cell r="AM5235">
            <v>1627500</v>
          </cell>
          <cell r="AQ5235" t="str">
            <v/>
          </cell>
          <cell r="AT5235" t="str">
            <v>ПИР</v>
          </cell>
          <cell r="AW5235">
            <v>40480</v>
          </cell>
          <cell r="AZ5235" t="str">
            <v>10.2010</v>
          </cell>
          <cell r="BA5235" t="str">
            <v>10.2010</v>
          </cell>
          <cell r="BB5235" t="str">
            <v/>
          </cell>
          <cell r="BC5235" t="str">
            <v>4.2010</v>
          </cell>
        </row>
        <row r="5236">
          <cell r="AM5236" t="str">
            <v/>
          </cell>
          <cell r="AQ5236" t="str">
            <v/>
          </cell>
          <cell r="AT5236" t="str">
            <v/>
          </cell>
          <cell r="AW5236" t="str">
            <v/>
          </cell>
          <cell r="AZ5236" t="str">
            <v/>
          </cell>
          <cell r="BA5236" t="str">
            <v/>
          </cell>
          <cell r="BB5236" t="str">
            <v/>
          </cell>
          <cell r="BC5236" t="str">
            <v/>
          </cell>
        </row>
        <row r="5237">
          <cell r="AM5237">
            <v>300000</v>
          </cell>
          <cell r="AQ5237" t="str">
            <v/>
          </cell>
          <cell r="AT5237" t="str">
            <v>ПИР</v>
          </cell>
          <cell r="AW5237">
            <v>40409</v>
          </cell>
          <cell r="AZ5237" t="str">
            <v>8.2010</v>
          </cell>
          <cell r="BA5237" t="str">
            <v>8.2010</v>
          </cell>
          <cell r="BB5237" t="str">
            <v/>
          </cell>
          <cell r="BC5237" t="str">
            <v>3.2010</v>
          </cell>
        </row>
        <row r="5238">
          <cell r="AM5238">
            <v>446400</v>
          </cell>
          <cell r="AQ5238" t="str">
            <v/>
          </cell>
          <cell r="AT5238" t="str">
            <v>ПИР</v>
          </cell>
          <cell r="AW5238">
            <v>40480</v>
          </cell>
          <cell r="AZ5238" t="str">
            <v>10.2010</v>
          </cell>
          <cell r="BA5238" t="str">
            <v>10.2010</v>
          </cell>
          <cell r="BB5238" t="str">
            <v/>
          </cell>
          <cell r="BC5238" t="str">
            <v>4.2010</v>
          </cell>
        </row>
        <row r="5239">
          <cell r="AM5239">
            <v>1627500</v>
          </cell>
          <cell r="AQ5239" t="str">
            <v/>
          </cell>
          <cell r="AT5239" t="str">
            <v>ПИР</v>
          </cell>
          <cell r="AW5239">
            <v>40540</v>
          </cell>
          <cell r="AZ5239" t="str">
            <v>12.2010</v>
          </cell>
          <cell r="BA5239" t="str">
            <v>12.2010</v>
          </cell>
          <cell r="BB5239" t="str">
            <v/>
          </cell>
          <cell r="BC5239" t="str">
            <v>4.2010</v>
          </cell>
        </row>
        <row r="5240">
          <cell r="AM5240">
            <v>360400</v>
          </cell>
          <cell r="AQ5240" t="str">
            <v/>
          </cell>
          <cell r="AT5240" t="str">
            <v>ПИР</v>
          </cell>
          <cell r="AW5240">
            <v>40591</v>
          </cell>
          <cell r="AZ5240" t="str">
            <v>2.2011</v>
          </cell>
          <cell r="BA5240" t="str">
            <v>2.2011</v>
          </cell>
          <cell r="BB5240" t="str">
            <v>3.2011</v>
          </cell>
          <cell r="BC5240" t="str">
            <v>1.2011</v>
          </cell>
        </row>
        <row r="5241">
          <cell r="AM5241">
            <v>360400</v>
          </cell>
          <cell r="AQ5241" t="str">
            <v/>
          </cell>
          <cell r="AT5241" t="str">
            <v>ПИР</v>
          </cell>
          <cell r="AW5241">
            <v>40540</v>
          </cell>
          <cell r="AZ5241" t="str">
            <v>12.2010</v>
          </cell>
          <cell r="BA5241" t="str">
            <v>12.2010</v>
          </cell>
          <cell r="BB5241" t="str">
            <v/>
          </cell>
          <cell r="BC5241" t="str">
            <v>4.2010</v>
          </cell>
        </row>
        <row r="5242">
          <cell r="AM5242">
            <v>576600</v>
          </cell>
          <cell r="AQ5242" t="str">
            <v/>
          </cell>
          <cell r="AT5242" t="str">
            <v>ПИР</v>
          </cell>
          <cell r="AW5242">
            <v>40480</v>
          </cell>
          <cell r="AZ5242" t="str">
            <v>10.2010</v>
          </cell>
          <cell r="BA5242" t="str">
            <v>10.2010</v>
          </cell>
          <cell r="BB5242" t="str">
            <v/>
          </cell>
          <cell r="BC5242" t="str">
            <v>4.2010</v>
          </cell>
        </row>
        <row r="5243">
          <cell r="AM5243" t="str">
            <v/>
          </cell>
          <cell r="AQ5243" t="str">
            <v/>
          </cell>
          <cell r="AT5243" t="str">
            <v/>
          </cell>
          <cell r="AW5243" t="str">
            <v/>
          </cell>
          <cell r="AZ5243" t="str">
            <v/>
          </cell>
          <cell r="BA5243" t="str">
            <v/>
          </cell>
          <cell r="BB5243" t="str">
            <v/>
          </cell>
          <cell r="BC5243" t="str">
            <v/>
          </cell>
        </row>
        <row r="5244">
          <cell r="AM5244">
            <v>837000</v>
          </cell>
          <cell r="AQ5244" t="str">
            <v/>
          </cell>
          <cell r="AT5244" t="str">
            <v>ПИР</v>
          </cell>
          <cell r="AW5244">
            <v>40540</v>
          </cell>
          <cell r="AZ5244" t="str">
            <v>12.2010</v>
          </cell>
          <cell r="BA5244" t="str">
            <v>12.2010</v>
          </cell>
          <cell r="BB5244" t="str">
            <v/>
          </cell>
          <cell r="BC5244" t="str">
            <v>4.2010</v>
          </cell>
        </row>
        <row r="5245">
          <cell r="AM5245" t="str">
            <v/>
          </cell>
          <cell r="AQ5245" t="str">
            <v/>
          </cell>
          <cell r="AT5245" t="str">
            <v/>
          </cell>
          <cell r="AW5245" t="str">
            <v/>
          </cell>
          <cell r="AZ5245" t="str">
            <v/>
          </cell>
          <cell r="BA5245" t="str">
            <v/>
          </cell>
          <cell r="BB5245" t="str">
            <v/>
          </cell>
          <cell r="BC5245" t="str">
            <v/>
          </cell>
        </row>
        <row r="5246">
          <cell r="AM5246">
            <v>276000</v>
          </cell>
          <cell r="AQ5246" t="str">
            <v/>
          </cell>
          <cell r="AT5246" t="str">
            <v>ПИР</v>
          </cell>
          <cell r="AW5246">
            <v>40633</v>
          </cell>
          <cell r="AZ5246" t="str">
            <v>3.2011</v>
          </cell>
          <cell r="BA5246" t="str">
            <v>3.2011</v>
          </cell>
          <cell r="BB5246" t="str">
            <v>4.2011</v>
          </cell>
          <cell r="BC5246" t="str">
            <v>1.2011</v>
          </cell>
        </row>
        <row r="5247">
          <cell r="AM5247">
            <v>279000</v>
          </cell>
          <cell r="AQ5247" t="str">
            <v/>
          </cell>
          <cell r="AT5247" t="str">
            <v>ПИР</v>
          </cell>
          <cell r="AW5247">
            <v>40616</v>
          </cell>
          <cell r="AZ5247" t="str">
            <v>3.2011</v>
          </cell>
          <cell r="BA5247" t="str">
            <v>3.2011</v>
          </cell>
          <cell r="BB5247" t="str">
            <v>3.2011</v>
          </cell>
          <cell r="BC5247" t="str">
            <v>1.2011</v>
          </cell>
        </row>
        <row r="5248">
          <cell r="AM5248" t="str">
            <v/>
          </cell>
          <cell r="AQ5248" t="str">
            <v/>
          </cell>
          <cell r="AT5248" t="str">
            <v/>
          </cell>
          <cell r="AW5248" t="str">
            <v/>
          </cell>
          <cell r="AZ5248" t="str">
            <v/>
          </cell>
          <cell r="BA5248" t="str">
            <v/>
          </cell>
          <cell r="BB5248" t="str">
            <v/>
          </cell>
          <cell r="BC5248" t="str">
            <v/>
          </cell>
        </row>
        <row r="5249">
          <cell r="AM5249">
            <v>1627500</v>
          </cell>
          <cell r="AQ5249" t="str">
            <v/>
          </cell>
          <cell r="AT5249" t="str">
            <v>ПИР</v>
          </cell>
          <cell r="AW5249">
            <v>40661</v>
          </cell>
          <cell r="AZ5249" t="str">
            <v>4.2011</v>
          </cell>
          <cell r="BA5249" t="str">
            <v>4.2011</v>
          </cell>
          <cell r="BB5249" t="str">
            <v>5.2011</v>
          </cell>
          <cell r="BC5249" t="str">
            <v>2.2011</v>
          </cell>
        </row>
        <row r="5250">
          <cell r="AM5250">
            <v>250525</v>
          </cell>
          <cell r="AQ5250" t="str">
            <v/>
          </cell>
          <cell r="AT5250" t="str">
            <v>ПИР</v>
          </cell>
          <cell r="AW5250">
            <v>40540</v>
          </cell>
          <cell r="AZ5250" t="str">
            <v>12.2010</v>
          </cell>
          <cell r="BA5250" t="str">
            <v>12.2010</v>
          </cell>
          <cell r="BB5250" t="str">
            <v/>
          </cell>
          <cell r="BC5250" t="str">
            <v>4.2010</v>
          </cell>
        </row>
        <row r="5251">
          <cell r="AM5251">
            <v>250525</v>
          </cell>
          <cell r="AQ5251" t="str">
            <v/>
          </cell>
          <cell r="AT5251" t="str">
            <v>ПИР</v>
          </cell>
          <cell r="AW5251">
            <v>40540</v>
          </cell>
          <cell r="AZ5251" t="str">
            <v>12.2010</v>
          </cell>
          <cell r="BA5251" t="str">
            <v>12.2010</v>
          </cell>
          <cell r="BB5251" t="str">
            <v/>
          </cell>
          <cell r="BC5251" t="str">
            <v>4.2010</v>
          </cell>
        </row>
        <row r="5252">
          <cell r="AM5252">
            <v>250525</v>
          </cell>
          <cell r="AQ5252" t="str">
            <v/>
          </cell>
          <cell r="AT5252" t="str">
            <v>ПИР</v>
          </cell>
          <cell r="AW5252">
            <v>40540</v>
          </cell>
          <cell r="AZ5252" t="str">
            <v>12.2010</v>
          </cell>
          <cell r="BA5252" t="str">
            <v>12.2010</v>
          </cell>
          <cell r="BB5252" t="str">
            <v/>
          </cell>
          <cell r="BC5252" t="str">
            <v>4.2010</v>
          </cell>
        </row>
        <row r="5253">
          <cell r="AM5253">
            <v>250525</v>
          </cell>
          <cell r="AQ5253" t="str">
            <v/>
          </cell>
          <cell r="AT5253" t="str">
            <v>ПИР</v>
          </cell>
          <cell r="AW5253">
            <v>40540</v>
          </cell>
          <cell r="AZ5253" t="str">
            <v>12.2010</v>
          </cell>
          <cell r="BA5253" t="str">
            <v>12.2010</v>
          </cell>
          <cell r="BB5253" t="str">
            <v/>
          </cell>
          <cell r="BC5253" t="str">
            <v>4.2010</v>
          </cell>
        </row>
        <row r="5254">
          <cell r="AM5254">
            <v>220900</v>
          </cell>
          <cell r="AQ5254" t="str">
            <v/>
          </cell>
          <cell r="AT5254" t="str">
            <v>ПИР</v>
          </cell>
          <cell r="AW5254">
            <v>40633</v>
          </cell>
          <cell r="AZ5254" t="str">
            <v>3.2011</v>
          </cell>
          <cell r="BA5254" t="str">
            <v>3.2011</v>
          </cell>
          <cell r="BB5254" t="str">
            <v>4.2011</v>
          </cell>
          <cell r="BC5254" t="str">
            <v>1.2011</v>
          </cell>
        </row>
        <row r="5255">
          <cell r="AM5255">
            <v>260400</v>
          </cell>
          <cell r="AQ5255" t="str">
            <v/>
          </cell>
          <cell r="AT5255" t="str">
            <v>ПИР</v>
          </cell>
          <cell r="AW5255">
            <v>40616</v>
          </cell>
          <cell r="AZ5255" t="str">
            <v>3.2011</v>
          </cell>
          <cell r="BA5255" t="str">
            <v>3.2011</v>
          </cell>
          <cell r="BB5255" t="str">
            <v>3.2011</v>
          </cell>
          <cell r="BC5255" t="str">
            <v>1.2011</v>
          </cell>
        </row>
        <row r="5256">
          <cell r="AM5256">
            <v>576600</v>
          </cell>
          <cell r="AQ5256" t="str">
            <v/>
          </cell>
          <cell r="AT5256" t="str">
            <v>ПИР</v>
          </cell>
          <cell r="AW5256">
            <v>40540</v>
          </cell>
          <cell r="AZ5256" t="str">
            <v>12.2010</v>
          </cell>
          <cell r="BA5256" t="str">
            <v>12.2010</v>
          </cell>
          <cell r="BB5256" t="str">
            <v/>
          </cell>
          <cell r="BC5256" t="str">
            <v>4.2010</v>
          </cell>
        </row>
        <row r="5257">
          <cell r="AM5257">
            <v>260400</v>
          </cell>
          <cell r="AQ5257" t="str">
            <v/>
          </cell>
          <cell r="AT5257" t="str">
            <v>ПИР</v>
          </cell>
          <cell r="AW5257">
            <v>40540</v>
          </cell>
          <cell r="AZ5257" t="str">
            <v>12.2010</v>
          </cell>
          <cell r="BA5257" t="str">
            <v>12.2010</v>
          </cell>
          <cell r="BB5257" t="str">
            <v/>
          </cell>
          <cell r="BC5257" t="str">
            <v>4.2010</v>
          </cell>
        </row>
        <row r="5258">
          <cell r="AM5258">
            <v>120900</v>
          </cell>
          <cell r="AQ5258" t="str">
            <v/>
          </cell>
          <cell r="AT5258" t="str">
            <v>ПИР</v>
          </cell>
          <cell r="AW5258">
            <v>40624</v>
          </cell>
          <cell r="AZ5258" t="str">
            <v>3.2011</v>
          </cell>
          <cell r="BA5258" t="str">
            <v>3.2011</v>
          </cell>
          <cell r="BB5258" t="str">
            <v>4.2011</v>
          </cell>
          <cell r="BC5258" t="str">
            <v>1.2011</v>
          </cell>
        </row>
        <row r="5259">
          <cell r="AM5259" t="str">
            <v/>
          </cell>
          <cell r="AQ5259" t="str">
            <v/>
          </cell>
          <cell r="AT5259" t="str">
            <v/>
          </cell>
          <cell r="AW5259" t="str">
            <v/>
          </cell>
          <cell r="AZ5259" t="str">
            <v/>
          </cell>
          <cell r="BA5259" t="str">
            <v/>
          </cell>
          <cell r="BB5259" t="str">
            <v/>
          </cell>
          <cell r="BC5259" t="str">
            <v/>
          </cell>
        </row>
        <row r="5260">
          <cell r="AM5260">
            <v>546400</v>
          </cell>
          <cell r="AQ5260" t="str">
            <v/>
          </cell>
          <cell r="AT5260" t="str">
            <v>ПИР</v>
          </cell>
          <cell r="AW5260">
            <v>40624</v>
          </cell>
          <cell r="AZ5260" t="str">
            <v>3.2011</v>
          </cell>
          <cell r="BA5260" t="str">
            <v>3.2011</v>
          </cell>
          <cell r="BB5260" t="str">
            <v>4.2011</v>
          </cell>
          <cell r="BC5260" t="str">
            <v>1.2011</v>
          </cell>
        </row>
        <row r="5261">
          <cell r="AM5261">
            <v>1348500</v>
          </cell>
          <cell r="AQ5261" t="str">
            <v/>
          </cell>
          <cell r="AT5261" t="str">
            <v>ПИР</v>
          </cell>
          <cell r="AW5261">
            <v>40633</v>
          </cell>
          <cell r="AZ5261" t="str">
            <v>3.2011</v>
          </cell>
          <cell r="BA5261" t="str">
            <v>3.2011</v>
          </cell>
          <cell r="BB5261" t="str">
            <v>4.2011</v>
          </cell>
          <cell r="BC5261" t="str">
            <v>1.2011</v>
          </cell>
        </row>
        <row r="5262">
          <cell r="AM5262">
            <v>576600</v>
          </cell>
          <cell r="AQ5262" t="str">
            <v/>
          </cell>
          <cell r="AT5262" t="str">
            <v>ПИР</v>
          </cell>
          <cell r="AW5262">
            <v>40541</v>
          </cell>
          <cell r="AZ5262" t="str">
            <v>12.2010</v>
          </cell>
          <cell r="BA5262" t="str">
            <v>12.2010</v>
          </cell>
          <cell r="BB5262" t="str">
            <v/>
          </cell>
          <cell r="BC5262" t="str">
            <v>4.2010</v>
          </cell>
        </row>
        <row r="5263">
          <cell r="AM5263">
            <v>446400</v>
          </cell>
          <cell r="AQ5263" t="str">
            <v/>
          </cell>
          <cell r="AT5263" t="str">
            <v>ПИР</v>
          </cell>
          <cell r="AW5263">
            <v>40540</v>
          </cell>
          <cell r="AZ5263" t="str">
            <v>12.2010</v>
          </cell>
          <cell r="BA5263" t="str">
            <v>12.2010</v>
          </cell>
          <cell r="BB5263" t="str">
            <v/>
          </cell>
          <cell r="BC5263" t="str">
            <v>4.2010</v>
          </cell>
        </row>
        <row r="5264">
          <cell r="AM5264">
            <v>576600</v>
          </cell>
          <cell r="AQ5264" t="str">
            <v/>
          </cell>
          <cell r="AT5264" t="str">
            <v>ПИР</v>
          </cell>
          <cell r="AW5264">
            <v>40540</v>
          </cell>
          <cell r="AZ5264" t="str">
            <v>12.2010</v>
          </cell>
          <cell r="BA5264" t="str">
            <v>12.2010</v>
          </cell>
          <cell r="BB5264" t="str">
            <v/>
          </cell>
          <cell r="BC5264" t="str">
            <v>4.2010</v>
          </cell>
        </row>
        <row r="5265">
          <cell r="AM5265">
            <v>1348500</v>
          </cell>
          <cell r="AQ5265" t="str">
            <v/>
          </cell>
          <cell r="AT5265" t="str">
            <v>ПИР</v>
          </cell>
          <cell r="AW5265">
            <v>40661</v>
          </cell>
          <cell r="AZ5265" t="str">
            <v>4.2011</v>
          </cell>
          <cell r="BA5265" t="str">
            <v>4.2011</v>
          </cell>
          <cell r="BB5265" t="str">
            <v>5.2011</v>
          </cell>
          <cell r="BC5265" t="str">
            <v>2.2011</v>
          </cell>
        </row>
        <row r="5266">
          <cell r="AM5266">
            <v>1348500</v>
          </cell>
          <cell r="AQ5266" t="str">
            <v/>
          </cell>
          <cell r="AT5266" t="str">
            <v>ПИР</v>
          </cell>
          <cell r="AW5266">
            <v>40661</v>
          </cell>
          <cell r="AZ5266" t="str">
            <v>4.2011</v>
          </cell>
          <cell r="BA5266" t="str">
            <v>4.2011</v>
          </cell>
          <cell r="BB5266" t="str">
            <v>5.2011</v>
          </cell>
          <cell r="BC5266" t="str">
            <v>2.2011</v>
          </cell>
        </row>
        <row r="5267">
          <cell r="AM5267">
            <v>348750</v>
          </cell>
          <cell r="AQ5267" t="str">
            <v/>
          </cell>
          <cell r="AT5267" t="str">
            <v>ПИР</v>
          </cell>
          <cell r="AW5267">
            <v>40624</v>
          </cell>
          <cell r="AZ5267" t="str">
            <v>3.2011</v>
          </cell>
          <cell r="BA5267" t="str">
            <v>3.2011</v>
          </cell>
          <cell r="BB5267" t="str">
            <v>4.2011</v>
          </cell>
          <cell r="BC5267" t="str">
            <v>1.2011</v>
          </cell>
        </row>
        <row r="5268">
          <cell r="AM5268">
            <v>120900</v>
          </cell>
          <cell r="AQ5268" t="str">
            <v/>
          </cell>
          <cell r="AT5268" t="str">
            <v>ПИР</v>
          </cell>
          <cell r="AW5268">
            <v>40661</v>
          </cell>
          <cell r="AZ5268" t="str">
            <v>4.2011</v>
          </cell>
          <cell r="BA5268" t="str">
            <v>4.2011</v>
          </cell>
          <cell r="BB5268" t="str">
            <v>5.2011</v>
          </cell>
          <cell r="BC5268" t="str">
            <v>2.2011</v>
          </cell>
        </row>
        <row r="5269">
          <cell r="AM5269">
            <v>120900</v>
          </cell>
          <cell r="AQ5269" t="str">
            <v/>
          </cell>
          <cell r="AT5269" t="str">
            <v>ПИР</v>
          </cell>
          <cell r="AW5269">
            <v>40633</v>
          </cell>
          <cell r="AZ5269" t="str">
            <v>3.2011</v>
          </cell>
          <cell r="BA5269" t="str">
            <v>3.2011</v>
          </cell>
          <cell r="BB5269" t="str">
            <v>4.2011</v>
          </cell>
          <cell r="BC5269" t="str">
            <v>1.2011</v>
          </cell>
        </row>
        <row r="5270">
          <cell r="AM5270">
            <v>120900</v>
          </cell>
          <cell r="AQ5270" t="str">
            <v/>
          </cell>
          <cell r="AT5270" t="str">
            <v>ПИР</v>
          </cell>
          <cell r="AW5270">
            <v>40661</v>
          </cell>
          <cell r="AZ5270" t="str">
            <v>4.2011</v>
          </cell>
          <cell r="BA5270" t="str">
            <v>4.2011</v>
          </cell>
          <cell r="BB5270" t="str">
            <v>5.2011</v>
          </cell>
          <cell r="BC5270" t="str">
            <v>2.2011</v>
          </cell>
        </row>
        <row r="5271">
          <cell r="AM5271">
            <v>120900</v>
          </cell>
          <cell r="AQ5271" t="str">
            <v/>
          </cell>
          <cell r="AT5271" t="str">
            <v>ПИР</v>
          </cell>
          <cell r="AW5271">
            <v>40624</v>
          </cell>
          <cell r="AZ5271" t="str">
            <v>3.2011</v>
          </cell>
          <cell r="BA5271" t="str">
            <v>3.2011</v>
          </cell>
          <cell r="BB5271" t="str">
            <v>4.2011</v>
          </cell>
          <cell r="BC5271" t="str">
            <v>1.2011</v>
          </cell>
        </row>
        <row r="5272">
          <cell r="AM5272" t="str">
            <v/>
          </cell>
          <cell r="AQ5272" t="str">
            <v/>
          </cell>
          <cell r="AT5272" t="str">
            <v/>
          </cell>
          <cell r="AW5272" t="str">
            <v/>
          </cell>
          <cell r="AZ5272" t="str">
            <v/>
          </cell>
          <cell r="BA5272" t="str">
            <v/>
          </cell>
          <cell r="BB5272" t="str">
            <v/>
          </cell>
          <cell r="BC5272" t="str">
            <v/>
          </cell>
        </row>
        <row r="5273">
          <cell r="AM5273">
            <v>260400</v>
          </cell>
          <cell r="AQ5273" t="str">
            <v/>
          </cell>
          <cell r="AT5273" t="str">
            <v>ПИР</v>
          </cell>
          <cell r="AW5273">
            <v>40655</v>
          </cell>
          <cell r="AZ5273" t="str">
            <v>4.2011</v>
          </cell>
          <cell r="BA5273" t="str">
            <v>4.2011</v>
          </cell>
          <cell r="BB5273" t="str">
            <v>5.2011</v>
          </cell>
          <cell r="BC5273" t="str">
            <v>2.2011</v>
          </cell>
        </row>
        <row r="5274">
          <cell r="AM5274">
            <v>260400</v>
          </cell>
          <cell r="AQ5274" t="str">
            <v/>
          </cell>
          <cell r="AT5274" t="str">
            <v>ПИР</v>
          </cell>
          <cell r="AW5274">
            <v>40688</v>
          </cell>
          <cell r="AZ5274" t="str">
            <v>5.2011</v>
          </cell>
          <cell r="BA5274" t="str">
            <v>5.2011</v>
          </cell>
          <cell r="BB5274" t="str">
            <v>6.2011</v>
          </cell>
          <cell r="BC5274" t="str">
            <v>2.2011</v>
          </cell>
        </row>
        <row r="5275">
          <cell r="AM5275">
            <v>260400</v>
          </cell>
          <cell r="AQ5275" t="str">
            <v/>
          </cell>
          <cell r="AT5275" t="str">
            <v>ПИР</v>
          </cell>
          <cell r="AW5275">
            <v>40633</v>
          </cell>
          <cell r="AZ5275" t="str">
            <v>3.2011</v>
          </cell>
          <cell r="BA5275" t="str">
            <v>3.2011</v>
          </cell>
          <cell r="BB5275" t="str">
            <v>4.2011</v>
          </cell>
          <cell r="BC5275" t="str">
            <v>1.2011</v>
          </cell>
        </row>
        <row r="5276">
          <cell r="AM5276" t="str">
            <v/>
          </cell>
          <cell r="AQ5276" t="str">
            <v/>
          </cell>
          <cell r="AT5276" t="str">
            <v/>
          </cell>
          <cell r="AW5276" t="str">
            <v/>
          </cell>
          <cell r="AZ5276" t="str">
            <v/>
          </cell>
          <cell r="BA5276" t="str">
            <v/>
          </cell>
          <cell r="BB5276" t="str">
            <v/>
          </cell>
          <cell r="BC5276" t="str">
            <v/>
          </cell>
        </row>
        <row r="5277">
          <cell r="AM5277" t="str">
            <v/>
          </cell>
          <cell r="AQ5277" t="str">
            <v/>
          </cell>
          <cell r="AT5277" t="str">
            <v/>
          </cell>
          <cell r="AW5277" t="str">
            <v/>
          </cell>
          <cell r="AZ5277" t="str">
            <v/>
          </cell>
          <cell r="BA5277" t="str">
            <v/>
          </cell>
          <cell r="BB5277" t="str">
            <v/>
          </cell>
          <cell r="BC5277" t="str">
            <v/>
          </cell>
        </row>
        <row r="5278">
          <cell r="AM5278">
            <v>446400</v>
          </cell>
          <cell r="AQ5278" t="str">
            <v/>
          </cell>
          <cell r="AT5278" t="str">
            <v>ПИР</v>
          </cell>
          <cell r="AW5278">
            <v>40520</v>
          </cell>
          <cell r="AZ5278" t="str">
            <v>11.2010</v>
          </cell>
          <cell r="BA5278" t="str">
            <v>12.2010</v>
          </cell>
          <cell r="BB5278" t="str">
            <v/>
          </cell>
          <cell r="BC5278" t="str">
            <v>4.2010</v>
          </cell>
        </row>
        <row r="5279">
          <cell r="AM5279">
            <v>446400</v>
          </cell>
          <cell r="AQ5279" t="str">
            <v/>
          </cell>
          <cell r="AT5279" t="str">
            <v>ПИР</v>
          </cell>
          <cell r="AW5279">
            <v>40541</v>
          </cell>
          <cell r="AZ5279" t="str">
            <v>12.2010</v>
          </cell>
          <cell r="BA5279" t="str">
            <v>12.2010</v>
          </cell>
          <cell r="BB5279" t="str">
            <v/>
          </cell>
          <cell r="BC5279" t="str">
            <v>4.2010</v>
          </cell>
        </row>
        <row r="5280">
          <cell r="AM5280">
            <v>446400</v>
          </cell>
          <cell r="AQ5280" t="str">
            <v/>
          </cell>
          <cell r="AT5280" t="str">
            <v>ПИР</v>
          </cell>
          <cell r="AW5280">
            <v>40624</v>
          </cell>
          <cell r="AZ5280" t="str">
            <v>3.2011</v>
          </cell>
          <cell r="BA5280" t="str">
            <v>3.2011</v>
          </cell>
          <cell r="BB5280" t="str">
            <v>4.2011</v>
          </cell>
          <cell r="BC5280" t="str">
            <v>1.2011</v>
          </cell>
        </row>
        <row r="5281">
          <cell r="AM5281">
            <v>260400</v>
          </cell>
          <cell r="AQ5281" t="str">
            <v/>
          </cell>
          <cell r="AT5281" t="str">
            <v>ПИР</v>
          </cell>
          <cell r="AW5281">
            <v>40633</v>
          </cell>
          <cell r="AZ5281" t="str">
            <v>3.2011</v>
          </cell>
          <cell r="BA5281" t="str">
            <v>3.2011</v>
          </cell>
          <cell r="BB5281" t="str">
            <v>4.2011</v>
          </cell>
          <cell r="BC5281" t="str">
            <v>1.2011</v>
          </cell>
        </row>
        <row r="5282">
          <cell r="AM5282" t="str">
            <v/>
          </cell>
          <cell r="AQ5282" t="str">
            <v/>
          </cell>
          <cell r="AT5282" t="str">
            <v/>
          </cell>
          <cell r="AW5282" t="str">
            <v/>
          </cell>
          <cell r="AZ5282" t="str">
            <v/>
          </cell>
          <cell r="BA5282" t="str">
            <v/>
          </cell>
          <cell r="BB5282" t="str">
            <v/>
          </cell>
          <cell r="BC5282" t="str">
            <v/>
          </cell>
        </row>
        <row r="5283">
          <cell r="AM5283" t="str">
            <v/>
          </cell>
          <cell r="AQ5283" t="str">
            <v/>
          </cell>
          <cell r="AT5283" t="str">
            <v/>
          </cell>
          <cell r="AW5283" t="str">
            <v/>
          </cell>
          <cell r="AZ5283" t="str">
            <v/>
          </cell>
          <cell r="BA5283" t="str">
            <v/>
          </cell>
          <cell r="BB5283" t="str">
            <v/>
          </cell>
          <cell r="BC5283" t="str">
            <v/>
          </cell>
        </row>
        <row r="5284">
          <cell r="AM5284" t="str">
            <v/>
          </cell>
          <cell r="AQ5284" t="str">
            <v/>
          </cell>
          <cell r="AT5284" t="str">
            <v/>
          </cell>
          <cell r="AW5284" t="str">
            <v/>
          </cell>
          <cell r="AZ5284" t="str">
            <v/>
          </cell>
          <cell r="BA5284" t="str">
            <v/>
          </cell>
          <cell r="BB5284" t="str">
            <v/>
          </cell>
          <cell r="BC5284" t="str">
            <v/>
          </cell>
        </row>
        <row r="5285">
          <cell r="AM5285" t="str">
            <v/>
          </cell>
          <cell r="AQ5285" t="str">
            <v/>
          </cell>
          <cell r="AT5285" t="str">
            <v/>
          </cell>
          <cell r="AW5285" t="str">
            <v/>
          </cell>
          <cell r="AZ5285" t="str">
            <v/>
          </cell>
          <cell r="BA5285" t="str">
            <v/>
          </cell>
          <cell r="BB5285" t="str">
            <v/>
          </cell>
          <cell r="BC5285" t="str">
            <v/>
          </cell>
        </row>
        <row r="5286">
          <cell r="AM5286" t="str">
            <v/>
          </cell>
          <cell r="AQ5286" t="str">
            <v/>
          </cell>
          <cell r="AT5286" t="str">
            <v/>
          </cell>
          <cell r="AW5286" t="str">
            <v/>
          </cell>
          <cell r="AZ5286" t="str">
            <v/>
          </cell>
          <cell r="BA5286" t="str">
            <v/>
          </cell>
          <cell r="BB5286" t="str">
            <v/>
          </cell>
          <cell r="BC5286" t="str">
            <v/>
          </cell>
        </row>
        <row r="5287">
          <cell r="AM5287" t="str">
            <v/>
          </cell>
          <cell r="AQ5287" t="str">
            <v/>
          </cell>
          <cell r="AT5287" t="str">
            <v/>
          </cell>
          <cell r="AW5287" t="str">
            <v/>
          </cell>
          <cell r="AZ5287" t="str">
            <v/>
          </cell>
          <cell r="BA5287" t="str">
            <v/>
          </cell>
          <cell r="BB5287" t="str">
            <v/>
          </cell>
          <cell r="BC5287" t="str">
            <v/>
          </cell>
        </row>
        <row r="5288">
          <cell r="AM5288" t="str">
            <v/>
          </cell>
          <cell r="AQ5288" t="str">
            <v/>
          </cell>
          <cell r="AT5288" t="str">
            <v/>
          </cell>
          <cell r="AW5288" t="str">
            <v/>
          </cell>
          <cell r="AZ5288" t="str">
            <v/>
          </cell>
          <cell r="BA5288" t="str">
            <v/>
          </cell>
          <cell r="BB5288" t="str">
            <v/>
          </cell>
          <cell r="BC5288" t="str">
            <v/>
          </cell>
        </row>
        <row r="5289">
          <cell r="AM5289" t="str">
            <v/>
          </cell>
          <cell r="AQ5289" t="str">
            <v/>
          </cell>
          <cell r="AT5289" t="str">
            <v/>
          </cell>
          <cell r="AW5289" t="str">
            <v/>
          </cell>
          <cell r="AZ5289" t="str">
            <v/>
          </cell>
          <cell r="BA5289" t="str">
            <v/>
          </cell>
          <cell r="BB5289" t="str">
            <v/>
          </cell>
          <cell r="BC5289" t="str">
            <v/>
          </cell>
        </row>
        <row r="5290">
          <cell r="AM5290" t="str">
            <v/>
          </cell>
          <cell r="AQ5290" t="str">
            <v/>
          </cell>
          <cell r="AT5290" t="str">
            <v/>
          </cell>
          <cell r="AW5290" t="str">
            <v/>
          </cell>
          <cell r="AZ5290" t="str">
            <v/>
          </cell>
          <cell r="BA5290" t="str">
            <v/>
          </cell>
          <cell r="BB5290" t="str">
            <v/>
          </cell>
          <cell r="BC5290" t="str">
            <v/>
          </cell>
        </row>
        <row r="5291">
          <cell r="AM5291">
            <v>576600</v>
          </cell>
          <cell r="AQ5291" t="str">
            <v/>
          </cell>
          <cell r="AT5291" t="str">
            <v>ПИР</v>
          </cell>
          <cell r="AW5291" t="str">
            <v/>
          </cell>
          <cell r="AZ5291" t="str">
            <v/>
          </cell>
          <cell r="BA5291" t="str">
            <v/>
          </cell>
          <cell r="BB5291" t="str">
            <v/>
          </cell>
          <cell r="BC5291" t="str">
            <v/>
          </cell>
        </row>
        <row r="5292">
          <cell r="AM5292" t="str">
            <v/>
          </cell>
          <cell r="AQ5292" t="str">
            <v/>
          </cell>
          <cell r="AT5292" t="str">
            <v/>
          </cell>
          <cell r="AW5292" t="str">
            <v/>
          </cell>
          <cell r="AZ5292" t="str">
            <v/>
          </cell>
          <cell r="BA5292" t="str">
            <v/>
          </cell>
          <cell r="BB5292" t="str">
            <v/>
          </cell>
          <cell r="BC5292" t="str">
            <v/>
          </cell>
        </row>
        <row r="5293">
          <cell r="AM5293" t="str">
            <v/>
          </cell>
          <cell r="AQ5293" t="str">
            <v/>
          </cell>
          <cell r="AT5293" t="str">
            <v/>
          </cell>
          <cell r="AW5293" t="str">
            <v/>
          </cell>
          <cell r="AZ5293" t="str">
            <v/>
          </cell>
          <cell r="BA5293" t="str">
            <v/>
          </cell>
          <cell r="BB5293" t="str">
            <v/>
          </cell>
          <cell r="BC5293" t="str">
            <v/>
          </cell>
        </row>
        <row r="5294">
          <cell r="AM5294" t="str">
            <v/>
          </cell>
          <cell r="AQ5294" t="str">
            <v/>
          </cell>
          <cell r="AT5294" t="str">
            <v/>
          </cell>
          <cell r="AW5294" t="str">
            <v/>
          </cell>
          <cell r="AZ5294" t="str">
            <v/>
          </cell>
          <cell r="BA5294" t="str">
            <v/>
          </cell>
          <cell r="BB5294" t="str">
            <v/>
          </cell>
          <cell r="BC5294" t="str">
            <v/>
          </cell>
        </row>
        <row r="5295">
          <cell r="AM5295">
            <v>260400</v>
          </cell>
          <cell r="AQ5295" t="str">
            <v/>
          </cell>
          <cell r="AT5295" t="str">
            <v>ПИР</v>
          </cell>
          <cell r="AW5295">
            <v>40633</v>
          </cell>
          <cell r="AZ5295" t="str">
            <v>3.2011</v>
          </cell>
          <cell r="BA5295" t="str">
            <v>3.2011</v>
          </cell>
          <cell r="BB5295" t="str">
            <v>4.2011</v>
          </cell>
          <cell r="BC5295" t="str">
            <v>1.2011</v>
          </cell>
        </row>
        <row r="5296">
          <cell r="AM5296">
            <v>260400</v>
          </cell>
          <cell r="AQ5296" t="str">
            <v/>
          </cell>
          <cell r="AT5296" t="str">
            <v>ПИР</v>
          </cell>
          <cell r="AW5296">
            <v>40633</v>
          </cell>
          <cell r="AZ5296" t="str">
            <v>3.2011</v>
          </cell>
          <cell r="BA5296" t="str">
            <v>3.2011</v>
          </cell>
          <cell r="BB5296" t="str">
            <v>4.2011</v>
          </cell>
          <cell r="BC5296" t="str">
            <v>1.2011</v>
          </cell>
        </row>
        <row r="5297">
          <cell r="AM5297" t="str">
            <v/>
          </cell>
          <cell r="AQ5297" t="str">
            <v/>
          </cell>
          <cell r="AT5297" t="str">
            <v/>
          </cell>
          <cell r="AW5297" t="str">
            <v/>
          </cell>
          <cell r="AZ5297" t="str">
            <v/>
          </cell>
          <cell r="BA5297" t="str">
            <v/>
          </cell>
          <cell r="BB5297" t="str">
            <v/>
          </cell>
          <cell r="BC5297" t="str">
            <v/>
          </cell>
        </row>
        <row r="5298">
          <cell r="AM5298">
            <v>1348500</v>
          </cell>
          <cell r="AQ5298" t="str">
            <v/>
          </cell>
          <cell r="AT5298" t="str">
            <v>ПИР</v>
          </cell>
          <cell r="AW5298">
            <v>40480</v>
          </cell>
          <cell r="AZ5298" t="str">
            <v>10.2010</v>
          </cell>
          <cell r="BA5298" t="str">
            <v>10.2010</v>
          </cell>
          <cell r="BB5298" t="str">
            <v/>
          </cell>
          <cell r="BC5298" t="str">
            <v>4.2010</v>
          </cell>
        </row>
        <row r="5299">
          <cell r="AM5299">
            <v>1730000</v>
          </cell>
          <cell r="AQ5299" t="str">
            <v/>
          </cell>
          <cell r="AT5299" t="str">
            <v>ПИР</v>
          </cell>
          <cell r="AW5299">
            <v>40409</v>
          </cell>
          <cell r="AZ5299" t="str">
            <v>8.2010</v>
          </cell>
          <cell r="BA5299" t="str">
            <v>8.2010</v>
          </cell>
          <cell r="BB5299" t="str">
            <v/>
          </cell>
          <cell r="BC5299" t="str">
            <v>3.2010</v>
          </cell>
        </row>
        <row r="5300">
          <cell r="AM5300" t="str">
            <v/>
          </cell>
          <cell r="AQ5300" t="str">
            <v/>
          </cell>
          <cell r="AT5300" t="str">
            <v/>
          </cell>
          <cell r="AW5300" t="str">
            <v/>
          </cell>
          <cell r="AZ5300" t="str">
            <v/>
          </cell>
          <cell r="BA5300" t="str">
            <v/>
          </cell>
          <cell r="BB5300" t="str">
            <v/>
          </cell>
          <cell r="BC5300" t="str">
            <v/>
          </cell>
        </row>
        <row r="5301">
          <cell r="AM5301">
            <v>130000</v>
          </cell>
          <cell r="AQ5301" t="str">
            <v/>
          </cell>
          <cell r="AT5301" t="str">
            <v>ПИР</v>
          </cell>
          <cell r="AW5301">
            <v>40464</v>
          </cell>
          <cell r="AZ5301" t="str">
            <v>9.2010</v>
          </cell>
          <cell r="BA5301" t="str">
            <v>10.2010</v>
          </cell>
          <cell r="BB5301" t="str">
            <v/>
          </cell>
          <cell r="BC5301" t="str">
            <v>4.2010</v>
          </cell>
        </row>
        <row r="5302">
          <cell r="AM5302">
            <v>620000</v>
          </cell>
          <cell r="AQ5302" t="str">
            <v/>
          </cell>
          <cell r="AT5302" t="str">
            <v>ПИР</v>
          </cell>
          <cell r="AW5302">
            <v>40464</v>
          </cell>
          <cell r="AZ5302" t="str">
            <v>9.2010</v>
          </cell>
          <cell r="BA5302" t="str">
            <v>10.2010</v>
          </cell>
          <cell r="BB5302" t="str">
            <v/>
          </cell>
          <cell r="BC5302" t="str">
            <v>4.2010</v>
          </cell>
        </row>
        <row r="5303">
          <cell r="AM5303">
            <v>446400</v>
          </cell>
          <cell r="AQ5303" t="str">
            <v/>
          </cell>
          <cell r="AT5303" t="str">
            <v>ПИР</v>
          </cell>
          <cell r="AW5303">
            <v>40540</v>
          </cell>
          <cell r="AZ5303" t="str">
            <v>12.2010</v>
          </cell>
          <cell r="BA5303" t="str">
            <v>12.2010</v>
          </cell>
          <cell r="BB5303" t="str">
            <v/>
          </cell>
          <cell r="BC5303" t="str">
            <v>4.2010</v>
          </cell>
        </row>
        <row r="5304">
          <cell r="AM5304">
            <v>260400</v>
          </cell>
          <cell r="AQ5304" t="str">
            <v/>
          </cell>
          <cell r="AT5304" t="str">
            <v>ПИР</v>
          </cell>
          <cell r="AW5304">
            <v>40540</v>
          </cell>
          <cell r="AZ5304" t="str">
            <v>12.2010</v>
          </cell>
          <cell r="BA5304" t="str">
            <v>12.2010</v>
          </cell>
          <cell r="BB5304" t="str">
            <v/>
          </cell>
          <cell r="BC5304" t="str">
            <v>4.2010</v>
          </cell>
        </row>
        <row r="5305">
          <cell r="AM5305">
            <v>120900</v>
          </cell>
          <cell r="AQ5305" t="str">
            <v/>
          </cell>
          <cell r="AT5305" t="str">
            <v>ПИР</v>
          </cell>
          <cell r="AW5305">
            <v>40591</v>
          </cell>
          <cell r="AZ5305" t="str">
            <v>2.2011</v>
          </cell>
          <cell r="BA5305" t="str">
            <v>2.2011</v>
          </cell>
          <cell r="BB5305" t="str">
            <v>3.2011</v>
          </cell>
          <cell r="BC5305" t="str">
            <v>1.2011</v>
          </cell>
        </row>
        <row r="5306">
          <cell r="AM5306">
            <v>348750</v>
          </cell>
          <cell r="AQ5306" t="str">
            <v/>
          </cell>
          <cell r="AT5306" t="str">
            <v>ПИР</v>
          </cell>
          <cell r="AW5306">
            <v>40540</v>
          </cell>
          <cell r="AZ5306" t="str">
            <v>12.2010</v>
          </cell>
          <cell r="BA5306" t="str">
            <v>12.2010</v>
          </cell>
          <cell r="BB5306" t="str">
            <v/>
          </cell>
          <cell r="BC5306" t="str">
            <v>4.2010</v>
          </cell>
        </row>
        <row r="5307">
          <cell r="AM5307">
            <v>120900</v>
          </cell>
          <cell r="AQ5307" t="str">
            <v/>
          </cell>
          <cell r="AT5307" t="str">
            <v>ПИР</v>
          </cell>
          <cell r="AW5307">
            <v>40616</v>
          </cell>
          <cell r="AZ5307" t="str">
            <v>3.2011</v>
          </cell>
          <cell r="BA5307" t="str">
            <v>3.2011</v>
          </cell>
          <cell r="BB5307" t="str">
            <v>3.2011</v>
          </cell>
          <cell r="BC5307" t="str">
            <v>1.2011</v>
          </cell>
        </row>
        <row r="5308">
          <cell r="AM5308">
            <v>232500</v>
          </cell>
          <cell r="AQ5308" t="str">
            <v/>
          </cell>
          <cell r="AT5308" t="str">
            <v>ПИР</v>
          </cell>
          <cell r="AW5308">
            <v>40633</v>
          </cell>
          <cell r="AZ5308" t="str">
            <v>3.2011</v>
          </cell>
          <cell r="BA5308" t="str">
            <v>3.2011</v>
          </cell>
          <cell r="BB5308" t="str">
            <v>4.2011</v>
          </cell>
          <cell r="BC5308" t="str">
            <v>1.2011</v>
          </cell>
        </row>
        <row r="5309">
          <cell r="AM5309">
            <v>93000</v>
          </cell>
          <cell r="AQ5309" t="str">
            <v/>
          </cell>
          <cell r="AT5309" t="str">
            <v>ПИР</v>
          </cell>
          <cell r="AW5309">
            <v>40624</v>
          </cell>
          <cell r="AZ5309" t="str">
            <v>3.2011</v>
          </cell>
          <cell r="BA5309" t="str">
            <v>3.2011</v>
          </cell>
          <cell r="BB5309" t="str">
            <v>4.2011</v>
          </cell>
          <cell r="BC5309" t="str">
            <v>1.2011</v>
          </cell>
        </row>
        <row r="5310">
          <cell r="AM5310">
            <v>46500</v>
          </cell>
          <cell r="AQ5310" t="str">
            <v/>
          </cell>
          <cell r="AT5310" t="str">
            <v>ПИР</v>
          </cell>
          <cell r="AW5310">
            <v>40633</v>
          </cell>
          <cell r="AZ5310" t="str">
            <v>3.2011</v>
          </cell>
          <cell r="BA5310" t="str">
            <v>3.2011</v>
          </cell>
          <cell r="BB5310" t="str">
            <v>4.2011</v>
          </cell>
          <cell r="BC5310" t="str">
            <v>1.2011</v>
          </cell>
        </row>
        <row r="5311">
          <cell r="AM5311" t="str">
            <v/>
          </cell>
          <cell r="AQ5311" t="str">
            <v/>
          </cell>
          <cell r="AT5311" t="str">
            <v/>
          </cell>
          <cell r="AW5311" t="str">
            <v/>
          </cell>
          <cell r="AZ5311" t="str">
            <v/>
          </cell>
          <cell r="BA5311" t="str">
            <v/>
          </cell>
          <cell r="BB5311" t="str">
            <v/>
          </cell>
          <cell r="BC5311" t="str">
            <v/>
          </cell>
        </row>
        <row r="5312">
          <cell r="AM5312">
            <v>260400</v>
          </cell>
          <cell r="AQ5312" t="str">
            <v/>
          </cell>
          <cell r="AT5312" t="str">
            <v>ПИР</v>
          </cell>
          <cell r="AW5312">
            <v>40540</v>
          </cell>
          <cell r="AZ5312" t="str">
            <v>12.2010</v>
          </cell>
          <cell r="BA5312" t="str">
            <v>12.2010</v>
          </cell>
          <cell r="BB5312" t="str">
            <v/>
          </cell>
          <cell r="BC5312" t="str">
            <v>4.2010</v>
          </cell>
        </row>
        <row r="5313">
          <cell r="AM5313">
            <v>261000</v>
          </cell>
          <cell r="AQ5313" t="str">
            <v/>
          </cell>
          <cell r="AT5313" t="str">
            <v>ПИР</v>
          </cell>
          <cell r="AW5313">
            <v>40616</v>
          </cell>
          <cell r="AZ5313" t="str">
            <v>3.2011</v>
          </cell>
          <cell r="BA5313" t="str">
            <v>3.2011</v>
          </cell>
          <cell r="BB5313" t="str">
            <v>3.2011</v>
          </cell>
          <cell r="BC5313" t="str">
            <v>1.2011</v>
          </cell>
        </row>
        <row r="5314">
          <cell r="AM5314">
            <v>446400</v>
          </cell>
          <cell r="AQ5314" t="str">
            <v/>
          </cell>
          <cell r="AT5314" t="str">
            <v>ПИР</v>
          </cell>
          <cell r="AW5314">
            <v>40591</v>
          </cell>
          <cell r="AZ5314" t="str">
            <v>2.2011</v>
          </cell>
          <cell r="BA5314" t="str">
            <v>2.2011</v>
          </cell>
          <cell r="BB5314" t="str">
            <v>3.2011</v>
          </cell>
          <cell r="BC5314" t="str">
            <v>1.2011</v>
          </cell>
        </row>
        <row r="5315">
          <cell r="AM5315">
            <v>348750</v>
          </cell>
          <cell r="AQ5315" t="str">
            <v/>
          </cell>
          <cell r="AT5315" t="str">
            <v>ПИР</v>
          </cell>
          <cell r="AW5315">
            <v>40591</v>
          </cell>
          <cell r="AZ5315" t="str">
            <v>2.2011</v>
          </cell>
          <cell r="BA5315" t="str">
            <v>2.2011</v>
          </cell>
          <cell r="BB5315" t="str">
            <v>3.2011</v>
          </cell>
          <cell r="BC5315" t="str">
            <v>1.2011</v>
          </cell>
        </row>
        <row r="5316">
          <cell r="AM5316">
            <v>260400</v>
          </cell>
          <cell r="AQ5316" t="str">
            <v/>
          </cell>
          <cell r="AT5316" t="str">
            <v>ПИР</v>
          </cell>
          <cell r="AW5316">
            <v>40591</v>
          </cell>
          <cell r="AZ5316" t="str">
            <v>2.2011</v>
          </cell>
          <cell r="BA5316" t="str">
            <v>2.2011</v>
          </cell>
          <cell r="BB5316" t="str">
            <v>3.2011</v>
          </cell>
          <cell r="BC5316" t="str">
            <v>1.2011</v>
          </cell>
        </row>
        <row r="5317">
          <cell r="AM5317" t="str">
            <v/>
          </cell>
          <cell r="AQ5317" t="str">
            <v/>
          </cell>
          <cell r="AT5317" t="str">
            <v/>
          </cell>
          <cell r="AW5317" t="str">
            <v/>
          </cell>
          <cell r="AZ5317" t="str">
            <v/>
          </cell>
          <cell r="BA5317" t="str">
            <v/>
          </cell>
          <cell r="BB5317" t="str">
            <v/>
          </cell>
          <cell r="BC5317" t="str">
            <v/>
          </cell>
        </row>
        <row r="5318">
          <cell r="AM5318">
            <v>260400</v>
          </cell>
          <cell r="AQ5318" t="str">
            <v/>
          </cell>
          <cell r="AT5318" t="str">
            <v>ПИР</v>
          </cell>
          <cell r="AW5318">
            <v>40616</v>
          </cell>
          <cell r="AZ5318" t="str">
            <v>3.2011</v>
          </cell>
          <cell r="BA5318" t="str">
            <v>3.2011</v>
          </cell>
          <cell r="BB5318" t="str">
            <v>3.2011</v>
          </cell>
          <cell r="BC5318" t="str">
            <v>1.2011</v>
          </cell>
        </row>
        <row r="5319">
          <cell r="AM5319" t="str">
            <v/>
          </cell>
          <cell r="AQ5319" t="str">
            <v/>
          </cell>
          <cell r="AT5319" t="str">
            <v/>
          </cell>
          <cell r="AW5319" t="str">
            <v/>
          </cell>
          <cell r="AZ5319" t="str">
            <v/>
          </cell>
          <cell r="BA5319" t="str">
            <v/>
          </cell>
          <cell r="BB5319" t="str">
            <v/>
          </cell>
          <cell r="BC5319" t="str">
            <v/>
          </cell>
        </row>
        <row r="5320">
          <cell r="AM5320" t="str">
            <v/>
          </cell>
          <cell r="AQ5320" t="str">
            <v/>
          </cell>
          <cell r="AT5320" t="str">
            <v/>
          </cell>
          <cell r="AW5320" t="str">
            <v/>
          </cell>
          <cell r="AZ5320" t="str">
            <v/>
          </cell>
          <cell r="BA5320" t="str">
            <v/>
          </cell>
          <cell r="BB5320" t="str">
            <v/>
          </cell>
          <cell r="BC5320" t="str">
            <v/>
          </cell>
        </row>
        <row r="5321">
          <cell r="AM5321">
            <v>480000</v>
          </cell>
          <cell r="AQ5321" t="str">
            <v/>
          </cell>
          <cell r="AT5321" t="str">
            <v>ПИР</v>
          </cell>
          <cell r="AW5321">
            <v>40464</v>
          </cell>
          <cell r="AZ5321" t="str">
            <v>9.2010</v>
          </cell>
          <cell r="BA5321" t="str">
            <v>10.2010</v>
          </cell>
          <cell r="BB5321" t="str">
            <v/>
          </cell>
          <cell r="BC5321" t="str">
            <v>4.2010</v>
          </cell>
        </row>
        <row r="5322">
          <cell r="AM5322" t="str">
            <v/>
          </cell>
          <cell r="AQ5322" t="str">
            <v/>
          </cell>
          <cell r="AT5322" t="str">
            <v/>
          </cell>
          <cell r="AW5322" t="str">
            <v/>
          </cell>
          <cell r="AZ5322" t="str">
            <v/>
          </cell>
          <cell r="BA5322" t="str">
            <v/>
          </cell>
          <cell r="BB5322" t="str">
            <v/>
          </cell>
          <cell r="BC5322" t="str">
            <v/>
          </cell>
        </row>
        <row r="5323">
          <cell r="AM5323">
            <v>300000</v>
          </cell>
          <cell r="AQ5323" t="str">
            <v/>
          </cell>
          <cell r="AT5323" t="str">
            <v>ПИР</v>
          </cell>
          <cell r="AW5323">
            <v>40464</v>
          </cell>
          <cell r="AZ5323" t="str">
            <v>9.2010</v>
          </cell>
          <cell r="BA5323" t="str">
            <v>10.2010</v>
          </cell>
          <cell r="BB5323" t="str">
            <v/>
          </cell>
          <cell r="BC5323" t="str">
            <v>4.2010</v>
          </cell>
        </row>
        <row r="5324">
          <cell r="AM5324">
            <v>279000</v>
          </cell>
          <cell r="AQ5324" t="str">
            <v/>
          </cell>
          <cell r="AT5324" t="str">
            <v>ПИР</v>
          </cell>
          <cell r="AW5324">
            <v>40582</v>
          </cell>
          <cell r="AZ5324" t="str">
            <v>1.2011</v>
          </cell>
          <cell r="BA5324" t="str">
            <v>2.2011</v>
          </cell>
          <cell r="BB5324" t="str">
            <v>2.2011</v>
          </cell>
          <cell r="BC5324" t="str">
            <v>1.2011</v>
          </cell>
        </row>
        <row r="5325">
          <cell r="AM5325">
            <v>139500</v>
          </cell>
          <cell r="AQ5325" t="str">
            <v/>
          </cell>
          <cell r="AT5325" t="str">
            <v>ПИР</v>
          </cell>
          <cell r="AW5325">
            <v>40542</v>
          </cell>
          <cell r="AZ5325" t="str">
            <v>12.2010</v>
          </cell>
          <cell r="BA5325" t="str">
            <v>12.2010</v>
          </cell>
          <cell r="BB5325" t="str">
            <v/>
          </cell>
          <cell r="BC5325" t="str">
            <v>4.2010</v>
          </cell>
        </row>
        <row r="5326">
          <cell r="AM5326" t="str">
            <v/>
          </cell>
          <cell r="AQ5326" t="str">
            <v/>
          </cell>
          <cell r="AT5326" t="str">
            <v/>
          </cell>
          <cell r="AW5326" t="str">
            <v/>
          </cell>
          <cell r="AZ5326" t="str">
            <v/>
          </cell>
          <cell r="BA5326" t="str">
            <v/>
          </cell>
          <cell r="BB5326" t="str">
            <v/>
          </cell>
          <cell r="BC5326" t="str">
            <v/>
          </cell>
        </row>
        <row r="5327">
          <cell r="AM5327">
            <v>1302000</v>
          </cell>
          <cell r="AQ5327" t="str">
            <v/>
          </cell>
          <cell r="AT5327" t="str">
            <v>ПИР</v>
          </cell>
          <cell r="AW5327">
            <v>40464</v>
          </cell>
          <cell r="AZ5327" t="str">
            <v>9.2010</v>
          </cell>
          <cell r="BA5327" t="str">
            <v>10.2010</v>
          </cell>
          <cell r="BB5327" t="str">
            <v/>
          </cell>
          <cell r="BC5327" t="str">
            <v>4.2010</v>
          </cell>
        </row>
        <row r="5328">
          <cell r="AM5328" t="str">
            <v/>
          </cell>
          <cell r="AQ5328" t="str">
            <v/>
          </cell>
          <cell r="AT5328" t="str">
            <v/>
          </cell>
          <cell r="AW5328" t="str">
            <v/>
          </cell>
          <cell r="AZ5328" t="str">
            <v/>
          </cell>
          <cell r="BA5328" t="str">
            <v/>
          </cell>
          <cell r="BB5328" t="str">
            <v/>
          </cell>
          <cell r="BC5328" t="str">
            <v/>
          </cell>
        </row>
        <row r="5329">
          <cell r="AM5329">
            <v>2100000</v>
          </cell>
          <cell r="AQ5329" t="str">
            <v/>
          </cell>
          <cell r="AT5329" t="str">
            <v>ПИР</v>
          </cell>
          <cell r="AW5329">
            <v>40409</v>
          </cell>
          <cell r="AZ5329" t="str">
            <v>8.2010</v>
          </cell>
          <cell r="BA5329" t="str">
            <v>8.2010</v>
          </cell>
          <cell r="BB5329" t="str">
            <v/>
          </cell>
          <cell r="BC5329" t="str">
            <v>3.2010</v>
          </cell>
        </row>
        <row r="5330">
          <cell r="AM5330">
            <v>1395000</v>
          </cell>
          <cell r="AQ5330" t="str">
            <v/>
          </cell>
          <cell r="AT5330" t="str">
            <v>ПИР</v>
          </cell>
          <cell r="AW5330">
            <v>40480</v>
          </cell>
          <cell r="AZ5330" t="str">
            <v>10.2010</v>
          </cell>
          <cell r="BA5330" t="str">
            <v>10.2010</v>
          </cell>
          <cell r="BB5330" t="str">
            <v/>
          </cell>
          <cell r="BC5330" t="str">
            <v>4.2010</v>
          </cell>
        </row>
        <row r="5331">
          <cell r="AM5331">
            <v>651000</v>
          </cell>
          <cell r="AQ5331" t="str">
            <v/>
          </cell>
          <cell r="AT5331" t="str">
            <v>ПИР</v>
          </cell>
          <cell r="AW5331">
            <v>40540</v>
          </cell>
          <cell r="AZ5331" t="str">
            <v>12.2010</v>
          </cell>
          <cell r="BA5331" t="str">
            <v>12.2010</v>
          </cell>
          <cell r="BB5331" t="str">
            <v/>
          </cell>
          <cell r="BC5331" t="str">
            <v>4.2010</v>
          </cell>
        </row>
        <row r="5332">
          <cell r="AM5332">
            <v>279000</v>
          </cell>
          <cell r="AQ5332" t="str">
            <v/>
          </cell>
          <cell r="AT5332" t="str">
            <v>ПИР</v>
          </cell>
          <cell r="AW5332">
            <v>40541</v>
          </cell>
          <cell r="AZ5332" t="str">
            <v>12.2010</v>
          </cell>
          <cell r="BA5332" t="str">
            <v>12.2010</v>
          </cell>
          <cell r="BB5332" t="str">
            <v/>
          </cell>
          <cell r="BC5332" t="str">
            <v>4.2010</v>
          </cell>
        </row>
        <row r="5333">
          <cell r="AM5333">
            <v>232500</v>
          </cell>
          <cell r="AQ5333" t="str">
            <v/>
          </cell>
          <cell r="AT5333" t="str">
            <v>ПИР</v>
          </cell>
          <cell r="AW5333">
            <v>40480</v>
          </cell>
          <cell r="AZ5333" t="str">
            <v>10.2010</v>
          </cell>
          <cell r="BA5333" t="str">
            <v>10.2010</v>
          </cell>
          <cell r="BB5333" t="str">
            <v/>
          </cell>
          <cell r="BC5333" t="str">
            <v>4.2010</v>
          </cell>
        </row>
        <row r="5334">
          <cell r="AM5334">
            <v>418500</v>
          </cell>
          <cell r="AQ5334" t="str">
            <v/>
          </cell>
          <cell r="AT5334" t="str">
            <v>ПИР</v>
          </cell>
          <cell r="AW5334">
            <v>40624</v>
          </cell>
          <cell r="AZ5334" t="str">
            <v>3.2011</v>
          </cell>
          <cell r="BA5334" t="str">
            <v>3.2011</v>
          </cell>
          <cell r="BB5334" t="str">
            <v>4.2011</v>
          </cell>
          <cell r="BC5334" t="str">
            <v>1.2011</v>
          </cell>
        </row>
        <row r="5335">
          <cell r="AM5335" t="str">
            <v/>
          </cell>
          <cell r="AQ5335" t="str">
            <v/>
          </cell>
          <cell r="AT5335" t="str">
            <v/>
          </cell>
          <cell r="AW5335" t="str">
            <v/>
          </cell>
          <cell r="AZ5335" t="str">
            <v/>
          </cell>
          <cell r="BA5335" t="str">
            <v/>
          </cell>
          <cell r="BB5335" t="str">
            <v/>
          </cell>
          <cell r="BC5335" t="str">
            <v/>
          </cell>
        </row>
        <row r="5336">
          <cell r="AM5336">
            <v>279000</v>
          </cell>
          <cell r="AQ5336" t="str">
            <v/>
          </cell>
          <cell r="AT5336" t="str">
            <v>ПИР</v>
          </cell>
          <cell r="AW5336">
            <v>40541</v>
          </cell>
          <cell r="AZ5336" t="str">
            <v>12.2010</v>
          </cell>
          <cell r="BA5336" t="str">
            <v>12.2010</v>
          </cell>
          <cell r="BB5336" t="str">
            <v/>
          </cell>
          <cell r="BC5336" t="str">
            <v>4.2010</v>
          </cell>
        </row>
        <row r="5337">
          <cell r="AM5337" t="str">
            <v/>
          </cell>
          <cell r="AQ5337" t="str">
            <v/>
          </cell>
          <cell r="AT5337" t="str">
            <v/>
          </cell>
          <cell r="AW5337" t="str">
            <v/>
          </cell>
          <cell r="AZ5337" t="str">
            <v/>
          </cell>
          <cell r="BA5337" t="str">
            <v/>
          </cell>
          <cell r="BB5337" t="str">
            <v/>
          </cell>
          <cell r="BC5337" t="str">
            <v/>
          </cell>
        </row>
        <row r="5338">
          <cell r="AM5338" t="str">
            <v/>
          </cell>
          <cell r="AQ5338" t="str">
            <v/>
          </cell>
          <cell r="AT5338" t="str">
            <v/>
          </cell>
          <cell r="AW5338" t="str">
            <v/>
          </cell>
          <cell r="AZ5338" t="str">
            <v/>
          </cell>
          <cell r="BA5338" t="str">
            <v/>
          </cell>
          <cell r="BB5338" t="str">
            <v/>
          </cell>
          <cell r="BC5338" t="str">
            <v/>
          </cell>
        </row>
        <row r="5339">
          <cell r="AM5339" t="str">
            <v/>
          </cell>
          <cell r="AQ5339" t="str">
            <v/>
          </cell>
          <cell r="AT5339" t="str">
            <v/>
          </cell>
          <cell r="AW5339" t="str">
            <v/>
          </cell>
          <cell r="AZ5339" t="str">
            <v/>
          </cell>
          <cell r="BA5339" t="str">
            <v/>
          </cell>
          <cell r="BB5339" t="str">
            <v/>
          </cell>
          <cell r="BC5339" t="str">
            <v/>
          </cell>
        </row>
        <row r="5340">
          <cell r="AM5340" t="str">
            <v/>
          </cell>
          <cell r="AQ5340" t="str">
            <v/>
          </cell>
          <cell r="AT5340" t="str">
            <v/>
          </cell>
          <cell r="AW5340" t="str">
            <v/>
          </cell>
          <cell r="AZ5340" t="str">
            <v/>
          </cell>
          <cell r="BA5340" t="str">
            <v/>
          </cell>
          <cell r="BB5340" t="str">
            <v/>
          </cell>
          <cell r="BC5340" t="str">
            <v/>
          </cell>
        </row>
        <row r="5341">
          <cell r="AM5341" t="str">
            <v/>
          </cell>
          <cell r="AQ5341" t="str">
            <v/>
          </cell>
          <cell r="AT5341" t="str">
            <v/>
          </cell>
          <cell r="AW5341" t="str">
            <v/>
          </cell>
          <cell r="AZ5341" t="str">
            <v/>
          </cell>
          <cell r="BA5341" t="str">
            <v/>
          </cell>
          <cell r="BB5341" t="str">
            <v/>
          </cell>
          <cell r="BC5341" t="str">
            <v/>
          </cell>
        </row>
        <row r="5342">
          <cell r="AM5342" t="str">
            <v/>
          </cell>
          <cell r="AQ5342" t="str">
            <v/>
          </cell>
          <cell r="AT5342" t="str">
            <v/>
          </cell>
          <cell r="AW5342" t="str">
            <v/>
          </cell>
          <cell r="AZ5342" t="str">
            <v/>
          </cell>
          <cell r="BA5342" t="str">
            <v/>
          </cell>
          <cell r="BB5342" t="str">
            <v/>
          </cell>
          <cell r="BC5342" t="str">
            <v/>
          </cell>
        </row>
        <row r="5343">
          <cell r="AM5343" t="str">
            <v/>
          </cell>
          <cell r="AQ5343" t="str">
            <v/>
          </cell>
          <cell r="AT5343" t="str">
            <v/>
          </cell>
          <cell r="AW5343" t="str">
            <v/>
          </cell>
          <cell r="AZ5343" t="str">
            <v/>
          </cell>
          <cell r="BA5343" t="str">
            <v/>
          </cell>
          <cell r="BB5343" t="str">
            <v/>
          </cell>
          <cell r="BC5343" t="str">
            <v/>
          </cell>
        </row>
        <row r="5344">
          <cell r="AM5344" t="str">
            <v/>
          </cell>
          <cell r="AQ5344" t="str">
            <v/>
          </cell>
          <cell r="AT5344" t="str">
            <v/>
          </cell>
          <cell r="AW5344" t="str">
            <v/>
          </cell>
          <cell r="AZ5344" t="str">
            <v/>
          </cell>
          <cell r="BA5344" t="str">
            <v/>
          </cell>
          <cell r="BB5344" t="str">
            <v/>
          </cell>
          <cell r="BC5344" t="str">
            <v/>
          </cell>
        </row>
        <row r="5345">
          <cell r="AM5345" t="str">
            <v/>
          </cell>
          <cell r="AQ5345" t="str">
            <v/>
          </cell>
          <cell r="AT5345" t="str">
            <v/>
          </cell>
          <cell r="AW5345" t="str">
            <v/>
          </cell>
          <cell r="AZ5345" t="str">
            <v/>
          </cell>
          <cell r="BA5345" t="str">
            <v/>
          </cell>
          <cell r="BB5345" t="str">
            <v/>
          </cell>
          <cell r="BC5345" t="str">
            <v/>
          </cell>
        </row>
        <row r="5346">
          <cell r="AM5346" t="str">
            <v/>
          </cell>
          <cell r="AQ5346" t="str">
            <v/>
          </cell>
          <cell r="AT5346" t="str">
            <v/>
          </cell>
          <cell r="AW5346" t="str">
            <v/>
          </cell>
          <cell r="AZ5346" t="str">
            <v/>
          </cell>
          <cell r="BA5346" t="str">
            <v/>
          </cell>
          <cell r="BB5346" t="str">
            <v/>
          </cell>
          <cell r="BC5346" t="str">
            <v/>
          </cell>
        </row>
        <row r="5347">
          <cell r="AM5347" t="str">
            <v/>
          </cell>
          <cell r="AQ5347" t="str">
            <v/>
          </cell>
          <cell r="AT5347" t="str">
            <v/>
          </cell>
          <cell r="AW5347" t="str">
            <v/>
          </cell>
          <cell r="AZ5347" t="str">
            <v/>
          </cell>
          <cell r="BA5347" t="str">
            <v/>
          </cell>
          <cell r="BB5347" t="str">
            <v/>
          </cell>
          <cell r="BC5347" t="str">
            <v/>
          </cell>
        </row>
        <row r="5348">
          <cell r="AM5348" t="str">
            <v/>
          </cell>
          <cell r="AQ5348" t="str">
            <v/>
          </cell>
          <cell r="AT5348" t="str">
            <v/>
          </cell>
          <cell r="AW5348" t="str">
            <v/>
          </cell>
          <cell r="AZ5348" t="str">
            <v/>
          </cell>
          <cell r="BA5348" t="str">
            <v/>
          </cell>
          <cell r="BB5348" t="str">
            <v/>
          </cell>
          <cell r="BC5348" t="str">
            <v/>
          </cell>
        </row>
        <row r="5349">
          <cell r="AM5349" t="str">
            <v/>
          </cell>
          <cell r="AQ5349" t="str">
            <v/>
          </cell>
          <cell r="AT5349" t="str">
            <v/>
          </cell>
          <cell r="AW5349" t="str">
            <v/>
          </cell>
          <cell r="AZ5349" t="str">
            <v/>
          </cell>
          <cell r="BA5349" t="str">
            <v/>
          </cell>
          <cell r="BB5349" t="str">
            <v/>
          </cell>
          <cell r="BC5349" t="str">
            <v/>
          </cell>
        </row>
        <row r="5350">
          <cell r="AM5350" t="str">
            <v/>
          </cell>
          <cell r="AQ5350" t="str">
            <v/>
          </cell>
          <cell r="AT5350" t="str">
            <v/>
          </cell>
          <cell r="AW5350" t="str">
            <v/>
          </cell>
          <cell r="AZ5350" t="str">
            <v/>
          </cell>
          <cell r="BA5350" t="str">
            <v/>
          </cell>
          <cell r="BB5350" t="str">
            <v/>
          </cell>
          <cell r="BC5350" t="str">
            <v/>
          </cell>
        </row>
        <row r="5351">
          <cell r="AM5351" t="str">
            <v/>
          </cell>
          <cell r="AQ5351" t="str">
            <v/>
          </cell>
          <cell r="AT5351" t="str">
            <v/>
          </cell>
          <cell r="AW5351" t="str">
            <v/>
          </cell>
          <cell r="AZ5351" t="str">
            <v/>
          </cell>
          <cell r="BA5351" t="str">
            <v/>
          </cell>
          <cell r="BB5351" t="str">
            <v/>
          </cell>
          <cell r="BC5351" t="str">
            <v/>
          </cell>
        </row>
        <row r="5352">
          <cell r="AM5352" t="str">
            <v/>
          </cell>
          <cell r="AQ5352" t="str">
            <v/>
          </cell>
          <cell r="AT5352" t="str">
            <v/>
          </cell>
          <cell r="AW5352" t="str">
            <v/>
          </cell>
          <cell r="AZ5352" t="str">
            <v/>
          </cell>
          <cell r="BA5352" t="str">
            <v/>
          </cell>
          <cell r="BB5352" t="str">
            <v/>
          </cell>
          <cell r="BC5352" t="str">
            <v/>
          </cell>
        </row>
        <row r="5353">
          <cell r="AM5353" t="str">
            <v/>
          </cell>
          <cell r="AQ5353" t="str">
            <v/>
          </cell>
          <cell r="AT5353" t="str">
            <v/>
          </cell>
          <cell r="AW5353" t="str">
            <v/>
          </cell>
          <cell r="AZ5353" t="str">
            <v/>
          </cell>
          <cell r="BA5353" t="str">
            <v/>
          </cell>
          <cell r="BB5353" t="str">
            <v/>
          </cell>
          <cell r="BC5353" t="str">
            <v/>
          </cell>
        </row>
        <row r="5354">
          <cell r="AM5354" t="str">
            <v/>
          </cell>
          <cell r="AQ5354" t="str">
            <v/>
          </cell>
          <cell r="AT5354" t="str">
            <v/>
          </cell>
          <cell r="AW5354" t="str">
            <v/>
          </cell>
          <cell r="AZ5354" t="str">
            <v/>
          </cell>
          <cell r="BA5354" t="str">
            <v/>
          </cell>
          <cell r="BB5354" t="str">
            <v/>
          </cell>
          <cell r="BC5354" t="str">
            <v/>
          </cell>
        </row>
        <row r="5355">
          <cell r="AM5355" t="str">
            <v/>
          </cell>
          <cell r="AQ5355" t="str">
            <v/>
          </cell>
          <cell r="AT5355" t="str">
            <v/>
          </cell>
          <cell r="AW5355" t="str">
            <v/>
          </cell>
          <cell r="AZ5355" t="str">
            <v/>
          </cell>
          <cell r="BA5355" t="str">
            <v/>
          </cell>
          <cell r="BB5355" t="str">
            <v/>
          </cell>
          <cell r="BC5355" t="str">
            <v/>
          </cell>
        </row>
        <row r="5356">
          <cell r="AM5356" t="str">
            <v/>
          </cell>
          <cell r="AQ5356" t="str">
            <v/>
          </cell>
          <cell r="AT5356" t="str">
            <v/>
          </cell>
          <cell r="AW5356" t="str">
            <v/>
          </cell>
          <cell r="AZ5356" t="str">
            <v/>
          </cell>
          <cell r="BA5356" t="str">
            <v/>
          </cell>
          <cell r="BB5356" t="str">
            <v/>
          </cell>
          <cell r="BC5356" t="str">
            <v/>
          </cell>
        </row>
        <row r="5357">
          <cell r="AM5357">
            <v>120900</v>
          </cell>
          <cell r="AQ5357" t="str">
            <v/>
          </cell>
          <cell r="AT5357" t="str">
            <v>ПИР</v>
          </cell>
          <cell r="AW5357">
            <v>40535</v>
          </cell>
          <cell r="AZ5357" t="str">
            <v>12.2010</v>
          </cell>
          <cell r="BA5357" t="str">
            <v>12.2010</v>
          </cell>
          <cell r="BB5357" t="str">
            <v/>
          </cell>
          <cell r="BC5357" t="str">
            <v>4.2010</v>
          </cell>
        </row>
        <row r="5358">
          <cell r="AM5358">
            <v>576600</v>
          </cell>
          <cell r="AQ5358" t="str">
            <v/>
          </cell>
          <cell r="AT5358" t="str">
            <v>ПИР</v>
          </cell>
          <cell r="AW5358">
            <v>40655</v>
          </cell>
          <cell r="AZ5358" t="str">
            <v>4.2011</v>
          </cell>
          <cell r="BA5358" t="str">
            <v>4.2011</v>
          </cell>
          <cell r="BB5358" t="str">
            <v>5.2011</v>
          </cell>
          <cell r="BC5358" t="str">
            <v>2.2011</v>
          </cell>
        </row>
        <row r="5359">
          <cell r="AM5359" t="str">
            <v/>
          </cell>
          <cell r="AQ5359" t="str">
            <v/>
          </cell>
          <cell r="AT5359" t="str">
            <v/>
          </cell>
          <cell r="AW5359" t="str">
            <v/>
          </cell>
          <cell r="AZ5359" t="str">
            <v/>
          </cell>
          <cell r="BA5359" t="str">
            <v/>
          </cell>
          <cell r="BB5359" t="str">
            <v/>
          </cell>
          <cell r="BC5359" t="str">
            <v/>
          </cell>
        </row>
        <row r="5360">
          <cell r="AM5360">
            <v>446400</v>
          </cell>
          <cell r="AQ5360" t="str">
            <v/>
          </cell>
          <cell r="AT5360" t="str">
            <v>ПИР</v>
          </cell>
          <cell r="AW5360">
            <v>40591</v>
          </cell>
          <cell r="AZ5360" t="str">
            <v>2.2011</v>
          </cell>
          <cell r="BA5360" t="str">
            <v>2.2011</v>
          </cell>
          <cell r="BB5360" t="str">
            <v>3.2011</v>
          </cell>
          <cell r="BC5360" t="str">
            <v>1.2011</v>
          </cell>
        </row>
        <row r="5361">
          <cell r="AM5361">
            <v>120900</v>
          </cell>
          <cell r="AQ5361" t="str">
            <v/>
          </cell>
          <cell r="AT5361" t="str">
            <v>ПИР</v>
          </cell>
          <cell r="AW5361">
            <v>40582</v>
          </cell>
          <cell r="AZ5361" t="str">
            <v>1.2011</v>
          </cell>
          <cell r="BA5361" t="str">
            <v>2.2011</v>
          </cell>
          <cell r="BB5361" t="str">
            <v>2.2011</v>
          </cell>
          <cell r="BC5361" t="str">
            <v>1.2011</v>
          </cell>
        </row>
        <row r="5362">
          <cell r="AM5362">
            <v>120900</v>
          </cell>
          <cell r="AQ5362" t="str">
            <v/>
          </cell>
          <cell r="AT5362" t="str">
            <v>ПИР</v>
          </cell>
          <cell r="AW5362">
            <v>40540</v>
          </cell>
          <cell r="AZ5362" t="str">
            <v>12.2010</v>
          </cell>
          <cell r="BA5362" t="str">
            <v>12.2010</v>
          </cell>
          <cell r="BB5362" t="str">
            <v/>
          </cell>
          <cell r="BC5362" t="str">
            <v>4.2010</v>
          </cell>
        </row>
        <row r="5363">
          <cell r="AM5363">
            <v>120900</v>
          </cell>
          <cell r="AQ5363" t="str">
            <v/>
          </cell>
          <cell r="AT5363" t="str">
            <v>ПИР</v>
          </cell>
          <cell r="AW5363">
            <v>40541</v>
          </cell>
          <cell r="AZ5363" t="str">
            <v>12.2010</v>
          </cell>
          <cell r="BA5363" t="str">
            <v>12.2010</v>
          </cell>
          <cell r="BB5363" t="str">
            <v/>
          </cell>
          <cell r="BC5363" t="str">
            <v>4.2010</v>
          </cell>
        </row>
        <row r="5364">
          <cell r="AM5364">
            <v>120900</v>
          </cell>
          <cell r="AQ5364" t="str">
            <v/>
          </cell>
          <cell r="AT5364" t="str">
            <v>ПИР</v>
          </cell>
          <cell r="AW5364">
            <v>40540</v>
          </cell>
          <cell r="AZ5364" t="str">
            <v>12.2010</v>
          </cell>
          <cell r="BA5364" t="str">
            <v>12.2010</v>
          </cell>
          <cell r="BB5364" t="str">
            <v/>
          </cell>
          <cell r="BC5364" t="str">
            <v>4.2010</v>
          </cell>
        </row>
        <row r="5365">
          <cell r="AM5365" t="str">
            <v/>
          </cell>
          <cell r="AQ5365" t="str">
            <v/>
          </cell>
          <cell r="AT5365" t="str">
            <v/>
          </cell>
          <cell r="AW5365" t="str">
            <v/>
          </cell>
          <cell r="AZ5365" t="str">
            <v/>
          </cell>
          <cell r="BA5365" t="str">
            <v/>
          </cell>
          <cell r="BB5365" t="str">
            <v/>
          </cell>
          <cell r="BC5365" t="str">
            <v/>
          </cell>
        </row>
        <row r="5366">
          <cell r="AM5366">
            <v>120900</v>
          </cell>
          <cell r="AQ5366" t="str">
            <v/>
          </cell>
          <cell r="AT5366" t="str">
            <v>ПИР</v>
          </cell>
          <cell r="AW5366">
            <v>40540</v>
          </cell>
          <cell r="AZ5366" t="str">
            <v>12.2010</v>
          </cell>
          <cell r="BA5366" t="str">
            <v>12.2010</v>
          </cell>
          <cell r="BB5366" t="str">
            <v/>
          </cell>
          <cell r="BC5366" t="str">
            <v>4.2010</v>
          </cell>
        </row>
        <row r="5367">
          <cell r="AM5367">
            <v>120900</v>
          </cell>
          <cell r="AQ5367" t="str">
            <v/>
          </cell>
          <cell r="AT5367" t="str">
            <v>ПИР</v>
          </cell>
          <cell r="AW5367">
            <v>40540</v>
          </cell>
          <cell r="AZ5367" t="str">
            <v>12.2010</v>
          </cell>
          <cell r="BA5367" t="str">
            <v>12.2010</v>
          </cell>
          <cell r="BB5367" t="str">
            <v/>
          </cell>
          <cell r="BC5367" t="str">
            <v>4.2010</v>
          </cell>
        </row>
        <row r="5368">
          <cell r="AM5368">
            <v>120900</v>
          </cell>
          <cell r="AQ5368" t="str">
            <v/>
          </cell>
          <cell r="AT5368" t="str">
            <v>ПИР</v>
          </cell>
          <cell r="AW5368">
            <v>40540</v>
          </cell>
          <cell r="AZ5368" t="str">
            <v>12.2010</v>
          </cell>
          <cell r="BA5368" t="str">
            <v>12.2010</v>
          </cell>
          <cell r="BB5368" t="str">
            <v/>
          </cell>
          <cell r="BC5368" t="str">
            <v>4.2010</v>
          </cell>
        </row>
        <row r="5369">
          <cell r="AM5369" t="str">
            <v/>
          </cell>
          <cell r="AQ5369" t="str">
            <v/>
          </cell>
          <cell r="AT5369" t="str">
            <v/>
          </cell>
          <cell r="AW5369" t="str">
            <v/>
          </cell>
          <cell r="AZ5369" t="str">
            <v/>
          </cell>
          <cell r="BA5369" t="str">
            <v/>
          </cell>
          <cell r="BB5369" t="str">
            <v/>
          </cell>
          <cell r="BC5369" t="str">
            <v/>
          </cell>
        </row>
        <row r="5370">
          <cell r="AM5370">
            <v>400000</v>
          </cell>
          <cell r="AQ5370" t="str">
            <v/>
          </cell>
          <cell r="AT5370" t="str">
            <v>ПИР</v>
          </cell>
          <cell r="AW5370">
            <v>40540</v>
          </cell>
          <cell r="AZ5370" t="str">
            <v>12.2010</v>
          </cell>
          <cell r="BA5370" t="str">
            <v>12.2010</v>
          </cell>
          <cell r="BB5370" t="str">
            <v/>
          </cell>
          <cell r="BC5370" t="str">
            <v>4.2010</v>
          </cell>
        </row>
        <row r="5371">
          <cell r="AM5371" t="str">
            <v/>
          </cell>
          <cell r="AQ5371" t="str">
            <v/>
          </cell>
          <cell r="AT5371" t="str">
            <v/>
          </cell>
          <cell r="AW5371" t="str">
            <v/>
          </cell>
          <cell r="AZ5371" t="str">
            <v/>
          </cell>
          <cell r="BA5371" t="str">
            <v/>
          </cell>
          <cell r="BB5371" t="str">
            <v/>
          </cell>
          <cell r="BC5371" t="str">
            <v/>
          </cell>
        </row>
        <row r="5372">
          <cell r="AM5372" t="str">
            <v/>
          </cell>
          <cell r="AQ5372" t="str">
            <v/>
          </cell>
          <cell r="AT5372" t="str">
            <v/>
          </cell>
          <cell r="AW5372" t="str">
            <v/>
          </cell>
          <cell r="AZ5372" t="str">
            <v/>
          </cell>
          <cell r="BA5372" t="str">
            <v/>
          </cell>
          <cell r="BB5372" t="str">
            <v/>
          </cell>
          <cell r="BC5372" t="str">
            <v/>
          </cell>
        </row>
        <row r="5373">
          <cell r="AM5373" t="str">
            <v/>
          </cell>
          <cell r="AQ5373" t="str">
            <v/>
          </cell>
          <cell r="AT5373" t="str">
            <v/>
          </cell>
          <cell r="AW5373" t="str">
            <v/>
          </cell>
          <cell r="AZ5373" t="str">
            <v/>
          </cell>
          <cell r="BA5373" t="str">
            <v/>
          </cell>
          <cell r="BB5373" t="str">
            <v/>
          </cell>
          <cell r="BC5373" t="str">
            <v/>
          </cell>
        </row>
        <row r="5374">
          <cell r="AM5374" t="str">
            <v/>
          </cell>
          <cell r="AQ5374" t="str">
            <v/>
          </cell>
          <cell r="AT5374" t="str">
            <v/>
          </cell>
          <cell r="AW5374" t="str">
            <v/>
          </cell>
          <cell r="AZ5374" t="str">
            <v/>
          </cell>
          <cell r="BA5374" t="str">
            <v/>
          </cell>
          <cell r="BB5374" t="str">
            <v/>
          </cell>
          <cell r="BC5374" t="str">
            <v/>
          </cell>
        </row>
        <row r="5375">
          <cell r="AM5375" t="str">
            <v/>
          </cell>
          <cell r="AQ5375" t="str">
            <v/>
          </cell>
          <cell r="AT5375" t="str">
            <v/>
          </cell>
          <cell r="AW5375" t="str">
            <v/>
          </cell>
          <cell r="AZ5375" t="str">
            <v/>
          </cell>
          <cell r="BA5375" t="str">
            <v/>
          </cell>
          <cell r="BB5375" t="str">
            <v/>
          </cell>
          <cell r="BC5375" t="str">
            <v/>
          </cell>
        </row>
        <row r="5376">
          <cell r="AM5376" t="str">
            <v/>
          </cell>
          <cell r="AQ5376" t="str">
            <v/>
          </cell>
          <cell r="AT5376" t="str">
            <v/>
          </cell>
          <cell r="AW5376" t="str">
            <v/>
          </cell>
          <cell r="AZ5376" t="str">
            <v/>
          </cell>
          <cell r="BA5376" t="str">
            <v/>
          </cell>
          <cell r="BB5376" t="str">
            <v/>
          </cell>
          <cell r="BC5376" t="str">
            <v/>
          </cell>
        </row>
        <row r="5377">
          <cell r="AM5377" t="str">
            <v/>
          </cell>
          <cell r="AQ5377" t="str">
            <v/>
          </cell>
          <cell r="AT5377" t="str">
            <v/>
          </cell>
          <cell r="AW5377" t="str">
            <v/>
          </cell>
          <cell r="AZ5377" t="str">
            <v/>
          </cell>
          <cell r="BA5377" t="str">
            <v/>
          </cell>
          <cell r="BB5377" t="str">
            <v/>
          </cell>
          <cell r="BC5377" t="str">
            <v/>
          </cell>
        </row>
        <row r="5378">
          <cell r="AM5378" t="str">
            <v/>
          </cell>
          <cell r="AQ5378" t="str">
            <v/>
          </cell>
          <cell r="AT5378" t="str">
            <v/>
          </cell>
          <cell r="AW5378" t="str">
            <v/>
          </cell>
          <cell r="AZ5378" t="str">
            <v/>
          </cell>
          <cell r="BA5378" t="str">
            <v/>
          </cell>
          <cell r="BB5378" t="str">
            <v/>
          </cell>
          <cell r="BC5378" t="str">
            <v/>
          </cell>
        </row>
        <row r="5379">
          <cell r="AM5379" t="str">
            <v/>
          </cell>
          <cell r="AQ5379" t="str">
            <v/>
          </cell>
          <cell r="AT5379" t="str">
            <v/>
          </cell>
          <cell r="AW5379" t="str">
            <v/>
          </cell>
          <cell r="AZ5379" t="str">
            <v/>
          </cell>
          <cell r="BA5379" t="str">
            <v/>
          </cell>
          <cell r="BB5379" t="str">
            <v/>
          </cell>
          <cell r="BC5379" t="str">
            <v/>
          </cell>
        </row>
        <row r="5380">
          <cell r="AM5380" t="str">
            <v/>
          </cell>
          <cell r="AQ5380" t="str">
            <v/>
          </cell>
          <cell r="AT5380" t="str">
            <v/>
          </cell>
          <cell r="AW5380" t="str">
            <v/>
          </cell>
          <cell r="AZ5380" t="str">
            <v/>
          </cell>
          <cell r="BA5380" t="str">
            <v/>
          </cell>
          <cell r="BB5380" t="str">
            <v/>
          </cell>
          <cell r="BC5380" t="str">
            <v/>
          </cell>
        </row>
        <row r="5381">
          <cell r="AM5381" t="str">
            <v/>
          </cell>
          <cell r="AQ5381" t="str">
            <v/>
          </cell>
          <cell r="AT5381" t="str">
            <v/>
          </cell>
          <cell r="AW5381" t="str">
            <v/>
          </cell>
          <cell r="AZ5381" t="str">
            <v/>
          </cell>
          <cell r="BA5381" t="str">
            <v/>
          </cell>
          <cell r="BB5381" t="str">
            <v/>
          </cell>
          <cell r="BC5381" t="str">
            <v/>
          </cell>
        </row>
        <row r="5382">
          <cell r="AM5382" t="str">
            <v/>
          </cell>
          <cell r="AQ5382" t="str">
            <v/>
          </cell>
          <cell r="AT5382" t="str">
            <v/>
          </cell>
          <cell r="AW5382" t="str">
            <v/>
          </cell>
          <cell r="AZ5382" t="str">
            <v/>
          </cell>
          <cell r="BA5382" t="str">
            <v/>
          </cell>
          <cell r="BB5382" t="str">
            <v/>
          </cell>
          <cell r="BC5382" t="str">
            <v/>
          </cell>
        </row>
        <row r="5383">
          <cell r="AM5383" t="str">
            <v/>
          </cell>
          <cell r="AQ5383" t="str">
            <v/>
          </cell>
          <cell r="AT5383" t="str">
            <v/>
          </cell>
          <cell r="AW5383" t="str">
            <v/>
          </cell>
          <cell r="AZ5383" t="str">
            <v/>
          </cell>
          <cell r="BA5383" t="str">
            <v/>
          </cell>
          <cell r="BB5383" t="str">
            <v/>
          </cell>
          <cell r="BC5383" t="str">
            <v/>
          </cell>
        </row>
        <row r="5384">
          <cell r="AM5384" t="str">
            <v/>
          </cell>
          <cell r="AQ5384" t="str">
            <v/>
          </cell>
          <cell r="AT5384" t="str">
            <v/>
          </cell>
          <cell r="AW5384" t="str">
            <v/>
          </cell>
          <cell r="AZ5384" t="str">
            <v/>
          </cell>
          <cell r="BA5384" t="str">
            <v/>
          </cell>
          <cell r="BB5384" t="str">
            <v/>
          </cell>
          <cell r="BC5384" t="str">
            <v/>
          </cell>
        </row>
        <row r="5385">
          <cell r="AM5385" t="str">
            <v/>
          </cell>
          <cell r="AQ5385" t="str">
            <v/>
          </cell>
          <cell r="AT5385" t="str">
            <v/>
          </cell>
          <cell r="AW5385" t="str">
            <v/>
          </cell>
          <cell r="AZ5385" t="str">
            <v/>
          </cell>
          <cell r="BA5385" t="str">
            <v/>
          </cell>
          <cell r="BB5385" t="str">
            <v/>
          </cell>
          <cell r="BC5385" t="str">
            <v/>
          </cell>
        </row>
        <row r="5386">
          <cell r="AM5386" t="str">
            <v/>
          </cell>
          <cell r="AQ5386" t="str">
            <v/>
          </cell>
          <cell r="AT5386" t="str">
            <v/>
          </cell>
          <cell r="AW5386" t="str">
            <v/>
          </cell>
          <cell r="AZ5386" t="str">
            <v/>
          </cell>
          <cell r="BA5386" t="str">
            <v/>
          </cell>
          <cell r="BB5386" t="str">
            <v/>
          </cell>
          <cell r="BC5386" t="str">
            <v/>
          </cell>
        </row>
        <row r="5387">
          <cell r="AM5387" t="str">
            <v/>
          </cell>
          <cell r="AQ5387" t="str">
            <v/>
          </cell>
          <cell r="AT5387" t="str">
            <v/>
          </cell>
          <cell r="AW5387" t="str">
            <v/>
          </cell>
          <cell r="AZ5387" t="str">
            <v/>
          </cell>
          <cell r="BA5387" t="str">
            <v/>
          </cell>
          <cell r="BB5387" t="str">
            <v/>
          </cell>
          <cell r="BC5387" t="str">
            <v/>
          </cell>
        </row>
        <row r="5388">
          <cell r="AM5388" t="str">
            <v/>
          </cell>
          <cell r="AQ5388" t="str">
            <v/>
          </cell>
          <cell r="AT5388" t="str">
            <v/>
          </cell>
          <cell r="AW5388" t="str">
            <v/>
          </cell>
          <cell r="AZ5388" t="str">
            <v/>
          </cell>
          <cell r="BA5388" t="str">
            <v/>
          </cell>
          <cell r="BB5388" t="str">
            <v/>
          </cell>
          <cell r="BC5388" t="str">
            <v/>
          </cell>
        </row>
        <row r="5389">
          <cell r="AM5389" t="str">
            <v/>
          </cell>
          <cell r="AQ5389" t="str">
            <v/>
          </cell>
          <cell r="AT5389" t="str">
            <v/>
          </cell>
          <cell r="AW5389" t="str">
            <v/>
          </cell>
          <cell r="AZ5389" t="str">
            <v/>
          </cell>
          <cell r="BA5389" t="str">
            <v/>
          </cell>
          <cell r="BB5389" t="str">
            <v/>
          </cell>
          <cell r="BC5389" t="str">
            <v/>
          </cell>
        </row>
        <row r="5390">
          <cell r="AM5390" t="str">
            <v/>
          </cell>
          <cell r="AQ5390" t="str">
            <v/>
          </cell>
          <cell r="AT5390" t="str">
            <v/>
          </cell>
          <cell r="AW5390" t="str">
            <v/>
          </cell>
          <cell r="AZ5390" t="str">
            <v/>
          </cell>
          <cell r="BA5390" t="str">
            <v/>
          </cell>
          <cell r="BB5390" t="str">
            <v/>
          </cell>
          <cell r="BC5390" t="str">
            <v/>
          </cell>
        </row>
        <row r="5391">
          <cell r="AM5391" t="str">
            <v/>
          </cell>
          <cell r="AQ5391" t="str">
            <v/>
          </cell>
          <cell r="AT5391" t="str">
            <v/>
          </cell>
          <cell r="AW5391" t="str">
            <v/>
          </cell>
          <cell r="AZ5391" t="str">
            <v/>
          </cell>
          <cell r="BA5391" t="str">
            <v/>
          </cell>
          <cell r="BB5391" t="str">
            <v/>
          </cell>
          <cell r="BC5391" t="str">
            <v/>
          </cell>
        </row>
        <row r="5392">
          <cell r="AM5392" t="str">
            <v/>
          </cell>
          <cell r="AQ5392" t="str">
            <v/>
          </cell>
          <cell r="AT5392" t="str">
            <v/>
          </cell>
          <cell r="AW5392" t="str">
            <v/>
          </cell>
          <cell r="AZ5392" t="str">
            <v/>
          </cell>
          <cell r="BA5392" t="str">
            <v/>
          </cell>
          <cell r="BB5392" t="str">
            <v/>
          </cell>
          <cell r="BC5392" t="str">
            <v/>
          </cell>
        </row>
        <row r="5393">
          <cell r="AM5393" t="str">
            <v/>
          </cell>
          <cell r="AQ5393" t="str">
            <v/>
          </cell>
          <cell r="AT5393" t="str">
            <v/>
          </cell>
          <cell r="AW5393" t="str">
            <v/>
          </cell>
          <cell r="AZ5393" t="str">
            <v/>
          </cell>
          <cell r="BA5393" t="str">
            <v/>
          </cell>
          <cell r="BB5393" t="str">
            <v/>
          </cell>
          <cell r="BC5393" t="str">
            <v/>
          </cell>
        </row>
        <row r="5394">
          <cell r="AM5394" t="str">
            <v/>
          </cell>
          <cell r="AQ5394" t="str">
            <v/>
          </cell>
          <cell r="AT5394" t="str">
            <v/>
          </cell>
          <cell r="AW5394" t="str">
            <v/>
          </cell>
          <cell r="AZ5394" t="str">
            <v/>
          </cell>
          <cell r="BA5394" t="str">
            <v/>
          </cell>
          <cell r="BB5394" t="str">
            <v/>
          </cell>
          <cell r="BC5394" t="str">
            <v/>
          </cell>
        </row>
        <row r="5395">
          <cell r="AM5395" t="str">
            <v/>
          </cell>
          <cell r="AQ5395" t="str">
            <v/>
          </cell>
          <cell r="AT5395" t="str">
            <v/>
          </cell>
          <cell r="AW5395" t="str">
            <v/>
          </cell>
          <cell r="AZ5395" t="str">
            <v/>
          </cell>
          <cell r="BA5395" t="str">
            <v/>
          </cell>
          <cell r="BB5395" t="str">
            <v/>
          </cell>
          <cell r="BC5395" t="str">
            <v/>
          </cell>
        </row>
        <row r="5396">
          <cell r="AM5396" t="str">
            <v/>
          </cell>
          <cell r="AQ5396" t="str">
            <v/>
          </cell>
          <cell r="AT5396" t="str">
            <v/>
          </cell>
          <cell r="AW5396" t="str">
            <v/>
          </cell>
          <cell r="AZ5396" t="str">
            <v/>
          </cell>
          <cell r="BA5396" t="str">
            <v/>
          </cell>
          <cell r="BB5396" t="str">
            <v/>
          </cell>
          <cell r="BC5396" t="str">
            <v/>
          </cell>
        </row>
        <row r="5397">
          <cell r="AM5397" t="str">
            <v/>
          </cell>
          <cell r="AQ5397" t="str">
            <v/>
          </cell>
          <cell r="AT5397" t="str">
            <v/>
          </cell>
          <cell r="AW5397" t="str">
            <v/>
          </cell>
          <cell r="AZ5397" t="str">
            <v/>
          </cell>
          <cell r="BA5397" t="str">
            <v/>
          </cell>
          <cell r="BB5397" t="str">
            <v/>
          </cell>
          <cell r="BC5397" t="str">
            <v/>
          </cell>
        </row>
        <row r="5398">
          <cell r="AM5398" t="str">
            <v/>
          </cell>
          <cell r="AQ5398" t="str">
            <v/>
          </cell>
          <cell r="AT5398" t="str">
            <v/>
          </cell>
          <cell r="AW5398" t="str">
            <v/>
          </cell>
          <cell r="AZ5398" t="str">
            <v/>
          </cell>
          <cell r="BA5398" t="str">
            <v/>
          </cell>
          <cell r="BB5398" t="str">
            <v/>
          </cell>
          <cell r="BC5398" t="str">
            <v/>
          </cell>
        </row>
        <row r="5399">
          <cell r="AM5399" t="str">
            <v/>
          </cell>
          <cell r="AQ5399" t="str">
            <v/>
          </cell>
          <cell r="AT5399" t="str">
            <v/>
          </cell>
          <cell r="AW5399" t="str">
            <v/>
          </cell>
          <cell r="AZ5399" t="str">
            <v/>
          </cell>
          <cell r="BA5399" t="str">
            <v/>
          </cell>
          <cell r="BB5399" t="str">
            <v/>
          </cell>
          <cell r="BC5399" t="str">
            <v/>
          </cell>
        </row>
        <row r="5400">
          <cell r="AM5400" t="str">
            <v/>
          </cell>
          <cell r="AQ5400" t="str">
            <v/>
          </cell>
          <cell r="AT5400" t="str">
            <v/>
          </cell>
          <cell r="AW5400" t="str">
            <v/>
          </cell>
          <cell r="AZ5400" t="str">
            <v/>
          </cell>
          <cell r="BA5400" t="str">
            <v/>
          </cell>
          <cell r="BB5400" t="str">
            <v/>
          </cell>
          <cell r="BC5400" t="str">
            <v/>
          </cell>
        </row>
        <row r="5401">
          <cell r="AM5401" t="str">
            <v/>
          </cell>
          <cell r="AQ5401" t="str">
            <v/>
          </cell>
          <cell r="AT5401" t="str">
            <v/>
          </cell>
          <cell r="AW5401" t="str">
            <v/>
          </cell>
          <cell r="AZ5401" t="str">
            <v/>
          </cell>
          <cell r="BA5401" t="str">
            <v/>
          </cell>
          <cell r="BB5401" t="str">
            <v/>
          </cell>
          <cell r="BC5401" t="str">
            <v/>
          </cell>
        </row>
        <row r="5402">
          <cell r="AM5402" t="str">
            <v/>
          </cell>
          <cell r="AQ5402" t="str">
            <v/>
          </cell>
          <cell r="AT5402" t="str">
            <v/>
          </cell>
          <cell r="AW5402" t="str">
            <v/>
          </cell>
          <cell r="AZ5402" t="str">
            <v/>
          </cell>
          <cell r="BA5402" t="str">
            <v/>
          </cell>
          <cell r="BB5402" t="str">
            <v/>
          </cell>
          <cell r="BC5402" t="str">
            <v/>
          </cell>
        </row>
        <row r="5403">
          <cell r="AM5403">
            <v>260400</v>
          </cell>
          <cell r="AQ5403" t="str">
            <v/>
          </cell>
          <cell r="AT5403" t="str">
            <v>ПИР</v>
          </cell>
          <cell r="AW5403">
            <v>40540</v>
          </cell>
          <cell r="AZ5403" t="str">
            <v>12.2010</v>
          </cell>
          <cell r="BA5403" t="str">
            <v>12.2010</v>
          </cell>
          <cell r="BB5403" t="str">
            <v/>
          </cell>
          <cell r="BC5403" t="str">
            <v>4.2010</v>
          </cell>
        </row>
        <row r="5404">
          <cell r="AM5404">
            <v>120900</v>
          </cell>
          <cell r="AQ5404" t="str">
            <v/>
          </cell>
          <cell r="AT5404" t="str">
            <v>ПИР</v>
          </cell>
          <cell r="AW5404">
            <v>40661</v>
          </cell>
          <cell r="AZ5404" t="str">
            <v>4.2011</v>
          </cell>
          <cell r="BA5404" t="str">
            <v>4.2011</v>
          </cell>
          <cell r="BB5404" t="str">
            <v>5.2011</v>
          </cell>
          <cell r="BC5404" t="str">
            <v>2.2011</v>
          </cell>
        </row>
        <row r="5405">
          <cell r="AM5405">
            <v>260400</v>
          </cell>
          <cell r="AQ5405" t="str">
            <v/>
          </cell>
          <cell r="AT5405" t="str">
            <v>ПИР</v>
          </cell>
          <cell r="AW5405">
            <v>40661</v>
          </cell>
          <cell r="AZ5405" t="str">
            <v>4.2011</v>
          </cell>
          <cell r="BA5405" t="str">
            <v>4.2011</v>
          </cell>
          <cell r="BB5405" t="str">
            <v>5.2011</v>
          </cell>
          <cell r="BC5405" t="str">
            <v>2.2011</v>
          </cell>
        </row>
        <row r="5406">
          <cell r="AM5406" t="str">
            <v/>
          </cell>
          <cell r="AQ5406" t="str">
            <v/>
          </cell>
          <cell r="AT5406" t="str">
            <v/>
          </cell>
          <cell r="AW5406" t="str">
            <v/>
          </cell>
          <cell r="AZ5406" t="str">
            <v/>
          </cell>
          <cell r="BA5406" t="str">
            <v/>
          </cell>
          <cell r="BB5406" t="str">
            <v/>
          </cell>
          <cell r="BC5406" t="str">
            <v/>
          </cell>
        </row>
        <row r="5407">
          <cell r="AM5407" t="str">
            <v/>
          </cell>
          <cell r="AQ5407" t="str">
            <v/>
          </cell>
          <cell r="AT5407" t="str">
            <v/>
          </cell>
          <cell r="AW5407" t="str">
            <v/>
          </cell>
          <cell r="AZ5407" t="str">
            <v/>
          </cell>
          <cell r="BA5407" t="str">
            <v/>
          </cell>
          <cell r="BB5407" t="str">
            <v/>
          </cell>
          <cell r="BC5407" t="str">
            <v/>
          </cell>
        </row>
        <row r="5408">
          <cell r="AM5408" t="str">
            <v/>
          </cell>
          <cell r="AQ5408" t="str">
            <v/>
          </cell>
          <cell r="AT5408" t="str">
            <v/>
          </cell>
          <cell r="AW5408" t="str">
            <v/>
          </cell>
          <cell r="AZ5408" t="str">
            <v/>
          </cell>
          <cell r="BA5408" t="str">
            <v/>
          </cell>
          <cell r="BB5408" t="str">
            <v/>
          </cell>
          <cell r="BC5408" t="str">
            <v/>
          </cell>
        </row>
        <row r="5409">
          <cell r="AM5409" t="str">
            <v/>
          </cell>
          <cell r="AQ5409" t="str">
            <v/>
          </cell>
          <cell r="AT5409" t="str">
            <v/>
          </cell>
          <cell r="AW5409" t="str">
            <v/>
          </cell>
          <cell r="AZ5409" t="str">
            <v/>
          </cell>
          <cell r="BA5409" t="str">
            <v/>
          </cell>
          <cell r="BB5409" t="str">
            <v/>
          </cell>
          <cell r="BC5409" t="str">
            <v/>
          </cell>
        </row>
        <row r="5410">
          <cell r="AM5410" t="str">
            <v/>
          </cell>
          <cell r="AQ5410" t="str">
            <v/>
          </cell>
          <cell r="AT5410" t="str">
            <v/>
          </cell>
          <cell r="AW5410" t="str">
            <v/>
          </cell>
          <cell r="AZ5410" t="str">
            <v/>
          </cell>
          <cell r="BA5410" t="str">
            <v/>
          </cell>
          <cell r="BB5410" t="str">
            <v/>
          </cell>
          <cell r="BC5410" t="str">
            <v/>
          </cell>
        </row>
        <row r="5411">
          <cell r="AM5411" t="str">
            <v/>
          </cell>
          <cell r="AQ5411" t="str">
            <v/>
          </cell>
          <cell r="AT5411" t="str">
            <v/>
          </cell>
          <cell r="AW5411" t="str">
            <v/>
          </cell>
          <cell r="AZ5411" t="str">
            <v/>
          </cell>
          <cell r="BA5411" t="str">
            <v/>
          </cell>
          <cell r="BB5411" t="str">
            <v/>
          </cell>
          <cell r="BC5411" t="str">
            <v/>
          </cell>
        </row>
        <row r="5412">
          <cell r="AM5412">
            <v>576600</v>
          </cell>
          <cell r="AQ5412" t="str">
            <v/>
          </cell>
          <cell r="AT5412" t="str">
            <v>ПИР</v>
          </cell>
          <cell r="AW5412">
            <v>40535</v>
          </cell>
          <cell r="AZ5412" t="str">
            <v>12.2010</v>
          </cell>
          <cell r="BA5412" t="str">
            <v>12.2010</v>
          </cell>
          <cell r="BB5412" t="str">
            <v/>
          </cell>
          <cell r="BC5412" t="str">
            <v>4.2010</v>
          </cell>
        </row>
        <row r="5413">
          <cell r="AM5413">
            <v>446400</v>
          </cell>
          <cell r="AQ5413" t="str">
            <v/>
          </cell>
          <cell r="AT5413" t="str">
            <v>ПИР</v>
          </cell>
          <cell r="AW5413">
            <v>40535</v>
          </cell>
          <cell r="AZ5413" t="str">
            <v>12.2010</v>
          </cell>
          <cell r="BA5413" t="str">
            <v>12.2010</v>
          </cell>
          <cell r="BB5413" t="str">
            <v/>
          </cell>
          <cell r="BC5413" t="str">
            <v>4.2010</v>
          </cell>
        </row>
        <row r="5414">
          <cell r="AM5414" t="str">
            <v/>
          </cell>
          <cell r="AQ5414" t="str">
            <v/>
          </cell>
          <cell r="AT5414" t="str">
            <v/>
          </cell>
          <cell r="AW5414" t="str">
            <v/>
          </cell>
          <cell r="AZ5414" t="str">
            <v/>
          </cell>
          <cell r="BA5414" t="str">
            <v/>
          </cell>
          <cell r="BB5414" t="str">
            <v/>
          </cell>
          <cell r="BC5414" t="str">
            <v/>
          </cell>
        </row>
        <row r="5415">
          <cell r="AM5415" t="str">
            <v/>
          </cell>
          <cell r="AQ5415" t="str">
            <v/>
          </cell>
          <cell r="AT5415" t="str">
            <v/>
          </cell>
          <cell r="AW5415" t="str">
            <v/>
          </cell>
          <cell r="AZ5415" t="str">
            <v/>
          </cell>
          <cell r="BA5415" t="str">
            <v/>
          </cell>
          <cell r="BB5415" t="str">
            <v/>
          </cell>
          <cell r="BC5415" t="str">
            <v/>
          </cell>
        </row>
        <row r="5416">
          <cell r="AM5416" t="str">
            <v/>
          </cell>
          <cell r="AQ5416" t="str">
            <v/>
          </cell>
          <cell r="AT5416" t="str">
            <v/>
          </cell>
          <cell r="AW5416" t="str">
            <v/>
          </cell>
          <cell r="AZ5416" t="str">
            <v/>
          </cell>
          <cell r="BA5416" t="str">
            <v/>
          </cell>
          <cell r="BB5416" t="str">
            <v/>
          </cell>
          <cell r="BC5416" t="str">
            <v/>
          </cell>
        </row>
        <row r="5417">
          <cell r="AM5417" t="str">
            <v/>
          </cell>
          <cell r="AQ5417" t="str">
            <v/>
          </cell>
          <cell r="AT5417" t="str">
            <v/>
          </cell>
          <cell r="AW5417" t="str">
            <v/>
          </cell>
          <cell r="AZ5417" t="str">
            <v/>
          </cell>
          <cell r="BA5417" t="str">
            <v/>
          </cell>
          <cell r="BB5417" t="str">
            <v/>
          </cell>
          <cell r="BC5417" t="str">
            <v/>
          </cell>
        </row>
        <row r="5418">
          <cell r="AM5418" t="str">
            <v/>
          </cell>
          <cell r="AQ5418" t="str">
            <v/>
          </cell>
          <cell r="AT5418" t="str">
            <v/>
          </cell>
          <cell r="AW5418" t="str">
            <v/>
          </cell>
          <cell r="AZ5418" t="str">
            <v/>
          </cell>
          <cell r="BA5418" t="str">
            <v/>
          </cell>
          <cell r="BB5418" t="str">
            <v/>
          </cell>
          <cell r="BC5418" t="str">
            <v/>
          </cell>
        </row>
        <row r="5419">
          <cell r="AM5419" t="str">
            <v/>
          </cell>
          <cell r="AQ5419" t="str">
            <v/>
          </cell>
          <cell r="AT5419" t="str">
            <v/>
          </cell>
          <cell r="AW5419" t="str">
            <v/>
          </cell>
          <cell r="AZ5419" t="str">
            <v/>
          </cell>
          <cell r="BA5419" t="str">
            <v/>
          </cell>
          <cell r="BB5419" t="str">
            <v/>
          </cell>
          <cell r="BC5419" t="str">
            <v/>
          </cell>
        </row>
        <row r="5420">
          <cell r="AM5420">
            <v>260400</v>
          </cell>
          <cell r="AQ5420" t="str">
            <v/>
          </cell>
          <cell r="AT5420" t="str">
            <v>ПИР</v>
          </cell>
          <cell r="AW5420">
            <v>40633</v>
          </cell>
          <cell r="AZ5420" t="str">
            <v>3.2011</v>
          </cell>
          <cell r="BA5420" t="str">
            <v>3.2011</v>
          </cell>
          <cell r="BB5420" t="str">
            <v>4.2011</v>
          </cell>
          <cell r="BC5420" t="str">
            <v>1.2011</v>
          </cell>
        </row>
        <row r="5421">
          <cell r="AM5421" t="str">
            <v/>
          </cell>
          <cell r="AQ5421" t="str">
            <v/>
          </cell>
          <cell r="AT5421" t="str">
            <v/>
          </cell>
          <cell r="AW5421" t="str">
            <v/>
          </cell>
          <cell r="AZ5421" t="str">
            <v/>
          </cell>
          <cell r="BA5421" t="str">
            <v/>
          </cell>
          <cell r="BB5421" t="str">
            <v/>
          </cell>
          <cell r="BC5421" t="str">
            <v/>
          </cell>
        </row>
        <row r="5422">
          <cell r="AM5422" t="str">
            <v/>
          </cell>
          <cell r="AQ5422" t="str">
            <v/>
          </cell>
          <cell r="AT5422" t="str">
            <v/>
          </cell>
          <cell r="AW5422" t="str">
            <v/>
          </cell>
          <cell r="AZ5422" t="str">
            <v/>
          </cell>
          <cell r="BA5422" t="str">
            <v/>
          </cell>
          <cell r="BB5422" t="str">
            <v/>
          </cell>
          <cell r="BC5422" t="str">
            <v/>
          </cell>
        </row>
        <row r="5423">
          <cell r="AM5423" t="str">
            <v/>
          </cell>
          <cell r="AQ5423" t="str">
            <v/>
          </cell>
          <cell r="AT5423" t="str">
            <v/>
          </cell>
          <cell r="AW5423" t="str">
            <v/>
          </cell>
          <cell r="AZ5423" t="str">
            <v/>
          </cell>
          <cell r="BA5423" t="str">
            <v/>
          </cell>
          <cell r="BB5423" t="str">
            <v/>
          </cell>
          <cell r="BC5423" t="str">
            <v/>
          </cell>
        </row>
        <row r="5424">
          <cell r="AM5424">
            <v>2400000</v>
          </cell>
          <cell r="AQ5424" t="str">
            <v/>
          </cell>
          <cell r="AT5424" t="str">
            <v>ПИР</v>
          </cell>
          <cell r="AW5424">
            <v>40442</v>
          </cell>
          <cell r="AZ5424" t="str">
            <v>8.2010</v>
          </cell>
          <cell r="BA5424" t="str">
            <v>9.2010</v>
          </cell>
          <cell r="BB5424" t="str">
            <v/>
          </cell>
          <cell r="BC5424" t="str">
            <v>3.2010</v>
          </cell>
        </row>
        <row r="5425">
          <cell r="AM5425">
            <v>120900</v>
          </cell>
          <cell r="AQ5425" t="str">
            <v/>
          </cell>
          <cell r="AT5425" t="str">
            <v>ПИР</v>
          </cell>
          <cell r="AW5425">
            <v>40540</v>
          </cell>
          <cell r="AZ5425" t="str">
            <v>12.2010</v>
          </cell>
          <cell r="BA5425" t="str">
            <v>12.2010</v>
          </cell>
          <cell r="BB5425" t="str">
            <v/>
          </cell>
          <cell r="BC5425" t="str">
            <v>4.2010</v>
          </cell>
        </row>
        <row r="5426">
          <cell r="AM5426" t="str">
            <v/>
          </cell>
          <cell r="AQ5426" t="str">
            <v/>
          </cell>
          <cell r="AT5426" t="str">
            <v/>
          </cell>
          <cell r="AW5426" t="str">
            <v/>
          </cell>
          <cell r="AZ5426" t="str">
            <v/>
          </cell>
          <cell r="BA5426" t="str">
            <v/>
          </cell>
          <cell r="BB5426" t="str">
            <v/>
          </cell>
          <cell r="BC5426" t="str">
            <v/>
          </cell>
        </row>
        <row r="5427">
          <cell r="AM5427" t="str">
            <v/>
          </cell>
          <cell r="AQ5427" t="str">
            <v/>
          </cell>
          <cell r="AT5427" t="str">
            <v/>
          </cell>
          <cell r="AW5427" t="str">
            <v/>
          </cell>
          <cell r="AZ5427" t="str">
            <v/>
          </cell>
          <cell r="BA5427" t="str">
            <v/>
          </cell>
          <cell r="BB5427" t="str">
            <v/>
          </cell>
          <cell r="BC5427" t="str">
            <v/>
          </cell>
        </row>
        <row r="5428">
          <cell r="AM5428">
            <v>1827500</v>
          </cell>
          <cell r="AQ5428" t="str">
            <v/>
          </cell>
          <cell r="AT5428" t="str">
            <v>ПИР</v>
          </cell>
          <cell r="AW5428">
            <v>40624</v>
          </cell>
          <cell r="AZ5428" t="str">
            <v>3.2011</v>
          </cell>
          <cell r="BA5428" t="str">
            <v>3.2011</v>
          </cell>
          <cell r="BB5428" t="str">
            <v>4.2011</v>
          </cell>
          <cell r="BC5428" t="str">
            <v>1.2011</v>
          </cell>
        </row>
        <row r="5429">
          <cell r="AM5429">
            <v>1627500</v>
          </cell>
          <cell r="AQ5429" t="str">
            <v/>
          </cell>
          <cell r="AT5429" t="str">
            <v>ПИР</v>
          </cell>
          <cell r="AW5429">
            <v>40540</v>
          </cell>
          <cell r="AZ5429" t="str">
            <v>12.2010</v>
          </cell>
          <cell r="BA5429" t="str">
            <v>12.2010</v>
          </cell>
          <cell r="BB5429" t="str">
            <v/>
          </cell>
          <cell r="BC5429" t="str">
            <v>4.2010</v>
          </cell>
        </row>
        <row r="5430">
          <cell r="AM5430">
            <v>465000</v>
          </cell>
          <cell r="AQ5430" t="str">
            <v/>
          </cell>
          <cell r="AT5430" t="str">
            <v>ПИР</v>
          </cell>
          <cell r="AW5430">
            <v>40535</v>
          </cell>
          <cell r="AZ5430" t="str">
            <v>12.2010</v>
          </cell>
          <cell r="BA5430" t="str">
            <v>12.2010</v>
          </cell>
          <cell r="BB5430" t="str">
            <v/>
          </cell>
          <cell r="BC5430" t="str">
            <v>4.2010</v>
          </cell>
        </row>
        <row r="5431">
          <cell r="AM5431">
            <v>576600</v>
          </cell>
          <cell r="AQ5431" t="str">
            <v/>
          </cell>
          <cell r="AT5431" t="str">
            <v>ПИР</v>
          </cell>
          <cell r="AW5431">
            <v>40542</v>
          </cell>
          <cell r="AZ5431" t="str">
            <v>12.2010</v>
          </cell>
          <cell r="BA5431" t="str">
            <v>12.2010</v>
          </cell>
          <cell r="BB5431" t="str">
            <v/>
          </cell>
          <cell r="BC5431" t="str">
            <v>4.2010</v>
          </cell>
        </row>
        <row r="5432">
          <cell r="AM5432" t="str">
            <v/>
          </cell>
          <cell r="AQ5432" t="str">
            <v/>
          </cell>
          <cell r="AT5432" t="str">
            <v/>
          </cell>
          <cell r="AW5432" t="str">
            <v/>
          </cell>
          <cell r="AZ5432" t="str">
            <v/>
          </cell>
          <cell r="BA5432" t="str">
            <v/>
          </cell>
          <cell r="BB5432" t="str">
            <v/>
          </cell>
          <cell r="BC5432" t="str">
            <v/>
          </cell>
        </row>
        <row r="5433">
          <cell r="AM5433" t="str">
            <v/>
          </cell>
          <cell r="AQ5433" t="str">
            <v/>
          </cell>
          <cell r="AT5433" t="str">
            <v/>
          </cell>
          <cell r="AW5433" t="str">
            <v/>
          </cell>
          <cell r="AZ5433" t="str">
            <v/>
          </cell>
          <cell r="BA5433" t="str">
            <v/>
          </cell>
          <cell r="BB5433" t="str">
            <v/>
          </cell>
          <cell r="BC5433" t="str">
            <v/>
          </cell>
        </row>
        <row r="5434">
          <cell r="AM5434">
            <v>500000</v>
          </cell>
          <cell r="AQ5434" t="str">
            <v/>
          </cell>
          <cell r="AT5434" t="str">
            <v>ПИР</v>
          </cell>
          <cell r="AW5434">
            <v>40442</v>
          </cell>
          <cell r="AZ5434" t="str">
            <v>8.2010</v>
          </cell>
          <cell r="BA5434" t="str">
            <v>9.2010</v>
          </cell>
          <cell r="BB5434" t="str">
            <v/>
          </cell>
          <cell r="BC5434" t="str">
            <v>3.2010</v>
          </cell>
        </row>
        <row r="5435">
          <cell r="AM5435" t="str">
            <v/>
          </cell>
          <cell r="AQ5435" t="str">
            <v/>
          </cell>
          <cell r="AT5435" t="str">
            <v/>
          </cell>
          <cell r="AW5435" t="str">
            <v/>
          </cell>
          <cell r="AZ5435" t="str">
            <v/>
          </cell>
          <cell r="BA5435" t="str">
            <v/>
          </cell>
          <cell r="BB5435" t="str">
            <v/>
          </cell>
          <cell r="BC5435" t="str">
            <v/>
          </cell>
        </row>
        <row r="5436">
          <cell r="AM5436">
            <v>300000</v>
          </cell>
          <cell r="AQ5436" t="str">
            <v/>
          </cell>
          <cell r="AT5436" t="str">
            <v>ПИР</v>
          </cell>
          <cell r="AW5436">
            <v>40409</v>
          </cell>
          <cell r="AZ5436" t="str">
            <v>8.2010</v>
          </cell>
          <cell r="BA5436" t="str">
            <v>8.2010</v>
          </cell>
          <cell r="BB5436" t="str">
            <v/>
          </cell>
          <cell r="BC5436" t="str">
            <v>3.2010</v>
          </cell>
        </row>
        <row r="5437">
          <cell r="AM5437">
            <v>460000</v>
          </cell>
          <cell r="AQ5437" t="str">
            <v/>
          </cell>
          <cell r="AT5437" t="str">
            <v>ПИР</v>
          </cell>
          <cell r="AW5437">
            <v>40464</v>
          </cell>
          <cell r="AZ5437" t="str">
            <v>9.2010</v>
          </cell>
          <cell r="BA5437" t="str">
            <v>10.2010</v>
          </cell>
          <cell r="BB5437" t="str">
            <v/>
          </cell>
          <cell r="BC5437" t="str">
            <v>4.2010</v>
          </cell>
        </row>
        <row r="5438">
          <cell r="AM5438">
            <v>350000</v>
          </cell>
          <cell r="AQ5438" t="str">
            <v/>
          </cell>
          <cell r="AT5438" t="str">
            <v>ПИР</v>
          </cell>
          <cell r="AW5438">
            <v>40442</v>
          </cell>
          <cell r="AZ5438" t="str">
            <v>8.2010</v>
          </cell>
          <cell r="BA5438" t="str">
            <v>9.2010</v>
          </cell>
          <cell r="BB5438" t="str">
            <v/>
          </cell>
          <cell r="BC5438" t="str">
            <v>3.2010</v>
          </cell>
        </row>
        <row r="5439">
          <cell r="AM5439" t="str">
            <v/>
          </cell>
          <cell r="AQ5439" t="str">
            <v/>
          </cell>
          <cell r="AT5439" t="str">
            <v/>
          </cell>
          <cell r="AW5439" t="str">
            <v/>
          </cell>
          <cell r="AZ5439" t="str">
            <v/>
          </cell>
          <cell r="BA5439" t="str">
            <v/>
          </cell>
          <cell r="BB5439" t="str">
            <v/>
          </cell>
          <cell r="BC5439" t="str">
            <v/>
          </cell>
        </row>
        <row r="5440">
          <cell r="AM5440">
            <v>1595000</v>
          </cell>
          <cell r="AQ5440" t="str">
            <v/>
          </cell>
          <cell r="AT5440" t="str">
            <v>ПИР</v>
          </cell>
          <cell r="AW5440">
            <v>40591</v>
          </cell>
          <cell r="AZ5440" t="str">
            <v>2.2011</v>
          </cell>
          <cell r="BA5440" t="str">
            <v>2.2011</v>
          </cell>
          <cell r="BB5440" t="str">
            <v>3.2011</v>
          </cell>
          <cell r="BC5440" t="str">
            <v>1.2011</v>
          </cell>
        </row>
        <row r="5441">
          <cell r="AM5441">
            <v>1595000</v>
          </cell>
          <cell r="AQ5441" t="str">
            <v/>
          </cell>
          <cell r="AT5441" t="str">
            <v>ПИР</v>
          </cell>
          <cell r="AW5441">
            <v>40591</v>
          </cell>
          <cell r="AZ5441" t="str">
            <v>2.2011</v>
          </cell>
          <cell r="BA5441" t="str">
            <v>2.2011</v>
          </cell>
          <cell r="BB5441" t="str">
            <v>3.2011</v>
          </cell>
          <cell r="BC5441" t="str">
            <v>1.2011</v>
          </cell>
        </row>
        <row r="5442">
          <cell r="AM5442">
            <v>232500</v>
          </cell>
          <cell r="AQ5442" t="str">
            <v/>
          </cell>
          <cell r="AT5442" t="str">
            <v>ПИР</v>
          </cell>
          <cell r="AW5442">
            <v>40520</v>
          </cell>
          <cell r="AZ5442" t="str">
            <v>11.2010</v>
          </cell>
          <cell r="BA5442" t="str">
            <v>12.2010</v>
          </cell>
          <cell r="BB5442" t="str">
            <v/>
          </cell>
          <cell r="BC5442" t="str">
            <v>4.2010</v>
          </cell>
        </row>
        <row r="5443">
          <cell r="AM5443" t="str">
            <v/>
          </cell>
          <cell r="AQ5443" t="str">
            <v/>
          </cell>
          <cell r="AT5443" t="str">
            <v/>
          </cell>
          <cell r="AW5443" t="str">
            <v/>
          </cell>
          <cell r="AZ5443" t="str">
            <v/>
          </cell>
          <cell r="BA5443" t="str">
            <v/>
          </cell>
          <cell r="BB5443" t="str">
            <v/>
          </cell>
          <cell r="BC5443" t="str">
            <v/>
          </cell>
        </row>
        <row r="5444">
          <cell r="AM5444">
            <v>604500</v>
          </cell>
          <cell r="AQ5444" t="str">
            <v/>
          </cell>
          <cell r="AT5444" t="str">
            <v>ПИР</v>
          </cell>
          <cell r="AW5444">
            <v>40616</v>
          </cell>
          <cell r="AZ5444" t="str">
            <v>3.2011</v>
          </cell>
          <cell r="BA5444" t="str">
            <v>3.2011</v>
          </cell>
          <cell r="BB5444" t="str">
            <v>3.2011</v>
          </cell>
          <cell r="BC5444" t="str">
            <v>1.2011</v>
          </cell>
        </row>
        <row r="5445">
          <cell r="AM5445" t="str">
            <v/>
          </cell>
          <cell r="AQ5445" t="str">
            <v/>
          </cell>
          <cell r="AT5445" t="str">
            <v/>
          </cell>
          <cell r="AW5445" t="str">
            <v/>
          </cell>
          <cell r="AZ5445" t="str">
            <v/>
          </cell>
          <cell r="BA5445" t="str">
            <v/>
          </cell>
          <cell r="BB5445" t="str">
            <v/>
          </cell>
          <cell r="BC5445" t="str">
            <v/>
          </cell>
        </row>
        <row r="5446">
          <cell r="AM5446">
            <v>120900</v>
          </cell>
          <cell r="AQ5446" t="str">
            <v/>
          </cell>
          <cell r="AT5446" t="str">
            <v>ПИР</v>
          </cell>
          <cell r="AW5446">
            <v>40540</v>
          </cell>
          <cell r="AZ5446" t="str">
            <v>12.2010</v>
          </cell>
          <cell r="BA5446" t="str">
            <v>12.2010</v>
          </cell>
          <cell r="BB5446" t="str">
            <v/>
          </cell>
          <cell r="BC5446" t="str">
            <v>4.2010</v>
          </cell>
        </row>
        <row r="5447">
          <cell r="AM5447">
            <v>576600</v>
          </cell>
          <cell r="AQ5447" t="str">
            <v/>
          </cell>
          <cell r="AT5447" t="str">
            <v>ПИР</v>
          </cell>
          <cell r="AW5447">
            <v>40624</v>
          </cell>
          <cell r="AZ5447" t="str">
            <v>3.2011</v>
          </cell>
          <cell r="BA5447" t="str">
            <v>3.2011</v>
          </cell>
          <cell r="BB5447" t="str">
            <v>4.2011</v>
          </cell>
          <cell r="BC5447" t="str">
            <v>1.2011</v>
          </cell>
        </row>
        <row r="5448">
          <cell r="AM5448">
            <v>260400</v>
          </cell>
          <cell r="AQ5448" t="str">
            <v/>
          </cell>
          <cell r="AT5448" t="str">
            <v>ПИР</v>
          </cell>
          <cell r="AW5448">
            <v>40624</v>
          </cell>
          <cell r="AZ5448" t="str">
            <v>3.2011</v>
          </cell>
          <cell r="BA5448" t="str">
            <v>3.2011</v>
          </cell>
          <cell r="BB5448" t="str">
            <v>4.2011</v>
          </cell>
          <cell r="BC5448" t="str">
            <v>1.2011</v>
          </cell>
        </row>
        <row r="5449">
          <cell r="AM5449">
            <v>120900</v>
          </cell>
          <cell r="AQ5449" t="str">
            <v/>
          </cell>
          <cell r="AT5449" t="str">
            <v>ПИР</v>
          </cell>
          <cell r="AW5449">
            <v>40540</v>
          </cell>
          <cell r="AZ5449" t="str">
            <v>12.2010</v>
          </cell>
          <cell r="BA5449" t="str">
            <v>12.2010</v>
          </cell>
          <cell r="BB5449" t="str">
            <v/>
          </cell>
          <cell r="BC5449" t="str">
            <v>4.2010</v>
          </cell>
        </row>
        <row r="5450">
          <cell r="AM5450" t="str">
            <v/>
          </cell>
          <cell r="AQ5450" t="str">
            <v/>
          </cell>
          <cell r="AT5450" t="str">
            <v/>
          </cell>
          <cell r="AW5450" t="str">
            <v/>
          </cell>
          <cell r="AZ5450" t="str">
            <v/>
          </cell>
          <cell r="BA5450" t="str">
            <v/>
          </cell>
          <cell r="BB5450" t="str">
            <v/>
          </cell>
          <cell r="BC5450" t="str">
            <v/>
          </cell>
        </row>
        <row r="5451">
          <cell r="AM5451">
            <v>446400</v>
          </cell>
          <cell r="AQ5451" t="str">
            <v/>
          </cell>
          <cell r="AT5451" t="str">
            <v>ПИР</v>
          </cell>
          <cell r="AW5451">
            <v>40633</v>
          </cell>
          <cell r="AZ5451" t="str">
            <v>3.2011</v>
          </cell>
          <cell r="BA5451" t="str">
            <v>3.2011</v>
          </cell>
          <cell r="BB5451" t="str">
            <v>4.2011</v>
          </cell>
          <cell r="BC5451" t="str">
            <v>1.2011</v>
          </cell>
        </row>
        <row r="5452">
          <cell r="AM5452">
            <v>120900</v>
          </cell>
          <cell r="AQ5452" t="str">
            <v/>
          </cell>
          <cell r="AT5452" t="str">
            <v>ПИР</v>
          </cell>
          <cell r="AW5452">
            <v>40624</v>
          </cell>
          <cell r="AZ5452" t="str">
            <v>3.2011</v>
          </cell>
          <cell r="BA5452" t="str">
            <v>3.2011</v>
          </cell>
          <cell r="BB5452" t="str">
            <v>4.2011</v>
          </cell>
          <cell r="BC5452" t="str">
            <v>1.2011</v>
          </cell>
        </row>
        <row r="5453">
          <cell r="AM5453">
            <v>186000</v>
          </cell>
          <cell r="AQ5453" t="str">
            <v/>
          </cell>
          <cell r="AT5453" t="str">
            <v>ПИР</v>
          </cell>
          <cell r="AW5453">
            <v>40633</v>
          </cell>
          <cell r="AZ5453" t="str">
            <v>3.2011</v>
          </cell>
          <cell r="BA5453" t="str">
            <v>3.2011</v>
          </cell>
          <cell r="BB5453" t="str">
            <v>4.2011</v>
          </cell>
          <cell r="BC5453" t="str">
            <v>1.2011</v>
          </cell>
        </row>
        <row r="5454">
          <cell r="AM5454">
            <v>93000</v>
          </cell>
          <cell r="AQ5454" t="str">
            <v/>
          </cell>
          <cell r="AT5454" t="str">
            <v>ПИР</v>
          </cell>
          <cell r="AW5454">
            <v>40633</v>
          </cell>
          <cell r="AZ5454" t="str">
            <v>3.2011</v>
          </cell>
          <cell r="BA5454" t="str">
            <v>3.2011</v>
          </cell>
          <cell r="BB5454" t="str">
            <v>4.2011</v>
          </cell>
          <cell r="BC5454" t="str">
            <v>1.2011</v>
          </cell>
        </row>
        <row r="5455">
          <cell r="AM5455">
            <v>46500</v>
          </cell>
          <cell r="AQ5455" t="str">
            <v/>
          </cell>
          <cell r="AT5455" t="str">
            <v>ПИР</v>
          </cell>
          <cell r="AW5455">
            <v>40655</v>
          </cell>
          <cell r="AZ5455" t="str">
            <v>4.2011</v>
          </cell>
          <cell r="BA5455" t="str">
            <v>4.2011</v>
          </cell>
          <cell r="BB5455" t="str">
            <v>5.2011</v>
          </cell>
          <cell r="BC5455" t="str">
            <v>2.2011</v>
          </cell>
        </row>
        <row r="5456">
          <cell r="AM5456" t="str">
            <v/>
          </cell>
          <cell r="AQ5456" t="str">
            <v/>
          </cell>
          <cell r="AT5456" t="str">
            <v/>
          </cell>
          <cell r="AW5456" t="str">
            <v/>
          </cell>
          <cell r="AZ5456" t="str">
            <v/>
          </cell>
          <cell r="BA5456" t="str">
            <v/>
          </cell>
          <cell r="BB5456" t="str">
            <v/>
          </cell>
          <cell r="BC5456" t="str">
            <v/>
          </cell>
        </row>
        <row r="5457">
          <cell r="AM5457">
            <v>260400</v>
          </cell>
          <cell r="AQ5457" t="str">
            <v/>
          </cell>
          <cell r="AT5457" t="str">
            <v>ПИР</v>
          </cell>
          <cell r="AW5457">
            <v>40616</v>
          </cell>
          <cell r="AZ5457" t="str">
            <v>3.2011</v>
          </cell>
          <cell r="BA5457" t="str">
            <v>3.2011</v>
          </cell>
          <cell r="BB5457" t="str">
            <v>3.2011</v>
          </cell>
          <cell r="BC5457" t="str">
            <v>1.2011</v>
          </cell>
        </row>
        <row r="5458">
          <cell r="AM5458">
            <v>260400</v>
          </cell>
          <cell r="AQ5458" t="str">
            <v/>
          </cell>
          <cell r="AT5458" t="str">
            <v>ПИР</v>
          </cell>
          <cell r="AW5458">
            <v>40616</v>
          </cell>
          <cell r="AZ5458" t="str">
            <v>3.2011</v>
          </cell>
          <cell r="BA5458" t="str">
            <v>3.2011</v>
          </cell>
          <cell r="BB5458" t="str">
            <v>3.2011</v>
          </cell>
          <cell r="BC5458" t="str">
            <v>1.2011</v>
          </cell>
        </row>
        <row r="5459">
          <cell r="AM5459">
            <v>260400</v>
          </cell>
          <cell r="AQ5459" t="str">
            <v/>
          </cell>
          <cell r="AT5459" t="str">
            <v>ПИР</v>
          </cell>
          <cell r="AW5459">
            <v>40616</v>
          </cell>
          <cell r="AZ5459" t="str">
            <v>3.2011</v>
          </cell>
          <cell r="BA5459" t="str">
            <v>3.2011</v>
          </cell>
          <cell r="BB5459" t="str">
            <v>3.2011</v>
          </cell>
          <cell r="BC5459" t="str">
            <v>1.2011</v>
          </cell>
        </row>
        <row r="5460">
          <cell r="AM5460" t="str">
            <v/>
          </cell>
          <cell r="AQ5460" t="str">
            <v/>
          </cell>
          <cell r="AT5460" t="str">
            <v/>
          </cell>
          <cell r="AW5460" t="str">
            <v/>
          </cell>
          <cell r="AZ5460" t="str">
            <v/>
          </cell>
          <cell r="BA5460" t="str">
            <v/>
          </cell>
          <cell r="BB5460" t="str">
            <v/>
          </cell>
          <cell r="BC5460" t="str">
            <v/>
          </cell>
        </row>
        <row r="5461">
          <cell r="AM5461" t="str">
            <v/>
          </cell>
          <cell r="AQ5461" t="str">
            <v/>
          </cell>
          <cell r="AT5461" t="str">
            <v/>
          </cell>
          <cell r="AW5461" t="str">
            <v/>
          </cell>
          <cell r="AZ5461" t="str">
            <v/>
          </cell>
          <cell r="BA5461" t="str">
            <v/>
          </cell>
          <cell r="BB5461" t="str">
            <v/>
          </cell>
          <cell r="BC5461" t="str">
            <v/>
          </cell>
        </row>
        <row r="5462">
          <cell r="AM5462" t="str">
            <v/>
          </cell>
          <cell r="AQ5462" t="str">
            <v/>
          </cell>
          <cell r="AT5462" t="str">
            <v/>
          </cell>
          <cell r="AW5462" t="str">
            <v/>
          </cell>
          <cell r="AZ5462" t="str">
            <v/>
          </cell>
          <cell r="BA5462" t="str">
            <v/>
          </cell>
          <cell r="BB5462" t="str">
            <v/>
          </cell>
          <cell r="BC5462" t="str">
            <v/>
          </cell>
        </row>
        <row r="5463">
          <cell r="AM5463">
            <v>446400</v>
          </cell>
          <cell r="AQ5463" t="str">
            <v/>
          </cell>
          <cell r="AT5463" t="str">
            <v>ПИР</v>
          </cell>
          <cell r="AW5463">
            <v>40661</v>
          </cell>
          <cell r="AZ5463" t="str">
            <v>4.2011</v>
          </cell>
          <cell r="BA5463" t="str">
            <v>4.2011</v>
          </cell>
          <cell r="BB5463" t="str">
            <v>5.2011</v>
          </cell>
          <cell r="BC5463" t="str">
            <v>2.2011</v>
          </cell>
        </row>
        <row r="5464">
          <cell r="AM5464" t="str">
            <v/>
          </cell>
          <cell r="AQ5464" t="str">
            <v/>
          </cell>
          <cell r="AT5464" t="str">
            <v/>
          </cell>
          <cell r="AW5464" t="str">
            <v/>
          </cell>
          <cell r="AZ5464" t="str">
            <v/>
          </cell>
          <cell r="BA5464" t="str">
            <v/>
          </cell>
          <cell r="BB5464" t="str">
            <v/>
          </cell>
          <cell r="BC5464" t="str">
            <v/>
          </cell>
        </row>
        <row r="5465">
          <cell r="AM5465" t="str">
            <v/>
          </cell>
          <cell r="AQ5465" t="str">
            <v/>
          </cell>
          <cell r="AT5465" t="str">
            <v/>
          </cell>
          <cell r="AW5465" t="str">
            <v/>
          </cell>
          <cell r="AZ5465" t="str">
            <v/>
          </cell>
          <cell r="BA5465" t="str">
            <v/>
          </cell>
          <cell r="BB5465" t="str">
            <v/>
          </cell>
          <cell r="BC5465" t="str">
            <v/>
          </cell>
        </row>
        <row r="5466">
          <cell r="AM5466">
            <v>480000</v>
          </cell>
          <cell r="AQ5466" t="str">
            <v/>
          </cell>
          <cell r="AT5466" t="str">
            <v>ПИР</v>
          </cell>
          <cell r="AW5466">
            <v>40442</v>
          </cell>
          <cell r="AZ5466" t="str">
            <v>8.2010</v>
          </cell>
          <cell r="BA5466" t="str">
            <v>9.2010</v>
          </cell>
          <cell r="BB5466" t="str">
            <v/>
          </cell>
          <cell r="BC5466" t="str">
            <v>3.2010</v>
          </cell>
        </row>
        <row r="5467">
          <cell r="AM5467">
            <v>150000</v>
          </cell>
          <cell r="AQ5467" t="str">
            <v/>
          </cell>
          <cell r="AT5467" t="str">
            <v>ПИР</v>
          </cell>
          <cell r="AW5467">
            <v>40409</v>
          </cell>
          <cell r="AZ5467" t="str">
            <v>8.2010</v>
          </cell>
          <cell r="BA5467" t="str">
            <v>8.2010</v>
          </cell>
          <cell r="BB5467" t="str">
            <v/>
          </cell>
          <cell r="BC5467" t="str">
            <v>3.2010</v>
          </cell>
        </row>
        <row r="5468">
          <cell r="AM5468" t="str">
            <v/>
          </cell>
          <cell r="AQ5468" t="str">
            <v/>
          </cell>
          <cell r="AT5468" t="str">
            <v/>
          </cell>
          <cell r="AW5468" t="str">
            <v/>
          </cell>
          <cell r="AZ5468" t="str">
            <v/>
          </cell>
          <cell r="BA5468" t="str">
            <v/>
          </cell>
          <cell r="BB5468" t="str">
            <v/>
          </cell>
          <cell r="BC5468" t="str">
            <v/>
          </cell>
        </row>
        <row r="5469">
          <cell r="AM5469" t="str">
            <v/>
          </cell>
          <cell r="AQ5469" t="str">
            <v/>
          </cell>
          <cell r="AT5469" t="str">
            <v/>
          </cell>
          <cell r="AW5469" t="str">
            <v/>
          </cell>
          <cell r="AZ5469" t="str">
            <v/>
          </cell>
          <cell r="BA5469" t="str">
            <v/>
          </cell>
          <cell r="BB5469" t="str">
            <v/>
          </cell>
          <cell r="BC5469" t="str">
            <v/>
          </cell>
        </row>
        <row r="5470">
          <cell r="AM5470">
            <v>50000</v>
          </cell>
          <cell r="AQ5470" t="str">
            <v/>
          </cell>
          <cell r="AT5470" t="str">
            <v>ПИР</v>
          </cell>
          <cell r="AW5470">
            <v>40442</v>
          </cell>
          <cell r="AZ5470" t="str">
            <v>8.2010</v>
          </cell>
          <cell r="BA5470" t="str">
            <v>9.2010</v>
          </cell>
          <cell r="BB5470" t="str">
            <v/>
          </cell>
          <cell r="BC5470" t="str">
            <v>3.2010</v>
          </cell>
        </row>
        <row r="5471">
          <cell r="AM5471">
            <v>93000</v>
          </cell>
          <cell r="AQ5471" t="str">
            <v/>
          </cell>
          <cell r="AT5471" t="str">
            <v>ПИР</v>
          </cell>
          <cell r="AW5471">
            <v>40520</v>
          </cell>
          <cell r="AZ5471" t="str">
            <v>11.2010</v>
          </cell>
          <cell r="BA5471" t="str">
            <v>12.2010</v>
          </cell>
          <cell r="BB5471" t="str">
            <v/>
          </cell>
          <cell r="BC5471" t="str">
            <v>4.2010</v>
          </cell>
        </row>
        <row r="5472">
          <cell r="AM5472">
            <v>520800</v>
          </cell>
          <cell r="AQ5472" t="str">
            <v/>
          </cell>
          <cell r="AT5472" t="str">
            <v>ПИР</v>
          </cell>
          <cell r="AW5472">
            <v>40616</v>
          </cell>
          <cell r="AZ5472" t="str">
            <v>3.2011</v>
          </cell>
          <cell r="BA5472" t="str">
            <v>3.2011</v>
          </cell>
          <cell r="BB5472" t="str">
            <v>3.2011</v>
          </cell>
          <cell r="BC5472" t="str">
            <v>1.2011</v>
          </cell>
        </row>
        <row r="5473">
          <cell r="AM5473" t="str">
            <v/>
          </cell>
          <cell r="AQ5473" t="str">
            <v/>
          </cell>
          <cell r="AT5473" t="str">
            <v/>
          </cell>
          <cell r="AW5473" t="str">
            <v/>
          </cell>
          <cell r="AZ5473" t="str">
            <v/>
          </cell>
          <cell r="BA5473" t="str">
            <v/>
          </cell>
          <cell r="BB5473" t="str">
            <v/>
          </cell>
          <cell r="BC5473" t="str">
            <v/>
          </cell>
        </row>
        <row r="5474">
          <cell r="AM5474">
            <v>260400</v>
          </cell>
          <cell r="AQ5474" t="str">
            <v/>
          </cell>
          <cell r="AT5474" t="str">
            <v>ПИР</v>
          </cell>
          <cell r="AW5474">
            <v>40633</v>
          </cell>
          <cell r="AZ5474" t="str">
            <v>3.2011</v>
          </cell>
          <cell r="BA5474" t="str">
            <v>3.2011</v>
          </cell>
          <cell r="BB5474" t="str">
            <v>4.2011</v>
          </cell>
          <cell r="BC5474" t="str">
            <v>1.2011</v>
          </cell>
        </row>
        <row r="5475">
          <cell r="AM5475">
            <v>260400</v>
          </cell>
          <cell r="AQ5475" t="str">
            <v/>
          </cell>
          <cell r="AT5475" t="str">
            <v>ПИР</v>
          </cell>
          <cell r="AW5475">
            <v>40535</v>
          </cell>
          <cell r="AZ5475" t="str">
            <v>12.2010</v>
          </cell>
          <cell r="BA5475" t="str">
            <v>12.2010</v>
          </cell>
          <cell r="BB5475" t="str">
            <v/>
          </cell>
          <cell r="BC5475" t="str">
            <v>4.2010</v>
          </cell>
        </row>
        <row r="5476">
          <cell r="AM5476" t="str">
            <v/>
          </cell>
          <cell r="AQ5476" t="str">
            <v/>
          </cell>
          <cell r="AT5476" t="str">
            <v/>
          </cell>
          <cell r="AW5476" t="str">
            <v/>
          </cell>
          <cell r="AZ5476" t="str">
            <v/>
          </cell>
          <cell r="BA5476" t="str">
            <v/>
          </cell>
          <cell r="BB5476" t="str">
            <v/>
          </cell>
          <cell r="BC5476" t="str">
            <v/>
          </cell>
        </row>
        <row r="5477">
          <cell r="AM5477" t="str">
            <v/>
          </cell>
          <cell r="AQ5477" t="str">
            <v/>
          </cell>
          <cell r="AT5477" t="str">
            <v/>
          </cell>
          <cell r="AW5477" t="str">
            <v/>
          </cell>
          <cell r="AZ5477" t="str">
            <v/>
          </cell>
          <cell r="BA5477" t="str">
            <v/>
          </cell>
          <cell r="BB5477" t="str">
            <v/>
          </cell>
          <cell r="BC5477" t="str">
            <v/>
          </cell>
        </row>
        <row r="5478">
          <cell r="AM5478">
            <v>375000</v>
          </cell>
          <cell r="AQ5478" t="str">
            <v/>
          </cell>
          <cell r="AT5478" t="str">
            <v>ПИР</v>
          </cell>
          <cell r="AW5478">
            <v>40442</v>
          </cell>
          <cell r="AZ5478" t="str">
            <v>8.2010</v>
          </cell>
          <cell r="BA5478" t="str">
            <v>9.2010</v>
          </cell>
          <cell r="BB5478" t="str">
            <v/>
          </cell>
          <cell r="BC5478" t="str">
            <v>3.2010</v>
          </cell>
        </row>
        <row r="5479">
          <cell r="AM5479">
            <v>598000</v>
          </cell>
          <cell r="AQ5479" t="str">
            <v/>
          </cell>
          <cell r="AT5479" t="str">
            <v>ПИР</v>
          </cell>
          <cell r="AW5479">
            <v>40520</v>
          </cell>
          <cell r="AZ5479" t="str">
            <v>11.2010</v>
          </cell>
          <cell r="BA5479" t="str">
            <v>12.2010</v>
          </cell>
          <cell r="BB5479" t="str">
            <v/>
          </cell>
          <cell r="BC5479" t="str">
            <v>4.2010</v>
          </cell>
        </row>
        <row r="5480">
          <cell r="AM5480">
            <v>345000</v>
          </cell>
          <cell r="AQ5480" t="str">
            <v/>
          </cell>
          <cell r="AT5480" t="str">
            <v>ПИР</v>
          </cell>
          <cell r="AW5480">
            <v>40540</v>
          </cell>
          <cell r="AZ5480" t="str">
            <v>12.2010</v>
          </cell>
          <cell r="BA5480" t="str">
            <v>12.2010</v>
          </cell>
          <cell r="BB5480" t="str">
            <v/>
          </cell>
          <cell r="BC5480" t="str">
            <v>4.2010</v>
          </cell>
        </row>
        <row r="5481">
          <cell r="AM5481">
            <v>441600</v>
          </cell>
          <cell r="AQ5481" t="str">
            <v/>
          </cell>
          <cell r="AT5481" t="str">
            <v>ПИР</v>
          </cell>
          <cell r="AW5481">
            <v>40540</v>
          </cell>
          <cell r="AZ5481" t="str">
            <v>12.2010</v>
          </cell>
          <cell r="BA5481" t="str">
            <v>12.2010</v>
          </cell>
          <cell r="BB5481" t="str">
            <v/>
          </cell>
          <cell r="BC5481" t="str">
            <v>4.2010</v>
          </cell>
        </row>
        <row r="5482">
          <cell r="AM5482" t="str">
            <v/>
          </cell>
          <cell r="AQ5482" t="str">
            <v/>
          </cell>
          <cell r="AT5482" t="str">
            <v/>
          </cell>
          <cell r="AW5482" t="str">
            <v/>
          </cell>
          <cell r="AZ5482" t="str">
            <v/>
          </cell>
          <cell r="BA5482" t="str">
            <v/>
          </cell>
          <cell r="BB5482" t="str">
            <v/>
          </cell>
          <cell r="BC5482" t="str">
            <v/>
          </cell>
        </row>
        <row r="5483">
          <cell r="AM5483">
            <v>395600</v>
          </cell>
          <cell r="AQ5483" t="str">
            <v/>
          </cell>
          <cell r="AT5483" t="str">
            <v>ПИР</v>
          </cell>
          <cell r="AW5483">
            <v>40624</v>
          </cell>
          <cell r="AZ5483" t="str">
            <v>3.2011</v>
          </cell>
          <cell r="BA5483" t="str">
            <v>3.2011</v>
          </cell>
          <cell r="BB5483" t="str">
            <v>4.2011</v>
          </cell>
          <cell r="BC5483" t="str">
            <v>1.2011</v>
          </cell>
        </row>
        <row r="5484">
          <cell r="AM5484">
            <v>368000</v>
          </cell>
          <cell r="AQ5484" t="str">
            <v/>
          </cell>
          <cell r="AT5484" t="str">
            <v>ПИР</v>
          </cell>
          <cell r="AW5484">
            <v>40591</v>
          </cell>
          <cell r="AZ5484" t="str">
            <v>2.2011</v>
          </cell>
          <cell r="BA5484" t="str">
            <v>2.2011</v>
          </cell>
          <cell r="BB5484" t="str">
            <v>3.2011</v>
          </cell>
          <cell r="BC5484" t="str">
            <v>1.2011</v>
          </cell>
        </row>
        <row r="5485">
          <cell r="AM5485">
            <v>230000</v>
          </cell>
          <cell r="AQ5485" t="str">
            <v/>
          </cell>
          <cell r="AT5485" t="str">
            <v>ПИР</v>
          </cell>
          <cell r="AW5485">
            <v>40616</v>
          </cell>
          <cell r="AZ5485" t="str">
            <v>3.2011</v>
          </cell>
          <cell r="BA5485" t="str">
            <v>3.2011</v>
          </cell>
          <cell r="BB5485" t="str">
            <v>3.2011</v>
          </cell>
          <cell r="BC5485" t="str">
            <v>1.2011</v>
          </cell>
        </row>
        <row r="5486">
          <cell r="AM5486" t="str">
            <v/>
          </cell>
          <cell r="AQ5486" t="str">
            <v/>
          </cell>
          <cell r="AT5486" t="str">
            <v/>
          </cell>
          <cell r="AW5486" t="str">
            <v/>
          </cell>
          <cell r="AZ5486" t="str">
            <v/>
          </cell>
          <cell r="BA5486" t="str">
            <v/>
          </cell>
          <cell r="BB5486" t="str">
            <v/>
          </cell>
          <cell r="BC5486" t="str">
            <v/>
          </cell>
        </row>
        <row r="5487">
          <cell r="AM5487" t="str">
            <v/>
          </cell>
          <cell r="AQ5487" t="str">
            <v/>
          </cell>
          <cell r="AT5487" t="str">
            <v/>
          </cell>
          <cell r="AW5487" t="str">
            <v/>
          </cell>
          <cell r="AZ5487" t="str">
            <v/>
          </cell>
          <cell r="BA5487" t="str">
            <v/>
          </cell>
          <cell r="BB5487" t="str">
            <v/>
          </cell>
          <cell r="BC5487" t="str">
            <v/>
          </cell>
        </row>
        <row r="5488">
          <cell r="AM5488">
            <v>400000</v>
          </cell>
          <cell r="AQ5488" t="str">
            <v/>
          </cell>
          <cell r="AT5488" t="str">
            <v>ПИР</v>
          </cell>
          <cell r="AW5488">
            <v>40409</v>
          </cell>
          <cell r="AZ5488" t="str">
            <v>8.2010</v>
          </cell>
          <cell r="BA5488" t="str">
            <v>8.2010</v>
          </cell>
          <cell r="BB5488" t="str">
            <v/>
          </cell>
          <cell r="BC5488" t="str">
            <v>3.2010</v>
          </cell>
        </row>
        <row r="5489">
          <cell r="AM5489">
            <v>257600</v>
          </cell>
          <cell r="AQ5489" t="str">
            <v/>
          </cell>
          <cell r="AT5489" t="str">
            <v>ПИР</v>
          </cell>
          <cell r="AW5489">
            <v>40541</v>
          </cell>
          <cell r="AZ5489" t="str">
            <v>12.2010</v>
          </cell>
          <cell r="BA5489" t="str">
            <v>12.2010</v>
          </cell>
          <cell r="BB5489" t="str">
            <v/>
          </cell>
          <cell r="BC5489" t="str">
            <v>4.2010</v>
          </cell>
        </row>
        <row r="5490">
          <cell r="AM5490">
            <v>257600</v>
          </cell>
          <cell r="AQ5490" t="str">
            <v/>
          </cell>
          <cell r="AT5490" t="str">
            <v>ПИР</v>
          </cell>
          <cell r="AW5490">
            <v>40540</v>
          </cell>
          <cell r="AZ5490" t="str">
            <v>12.2010</v>
          </cell>
          <cell r="BA5490" t="str">
            <v>12.2010</v>
          </cell>
          <cell r="BB5490" t="str">
            <v/>
          </cell>
          <cell r="BC5490" t="str">
            <v>4.2010</v>
          </cell>
        </row>
        <row r="5491">
          <cell r="AM5491" t="str">
            <v/>
          </cell>
          <cell r="AQ5491" t="str">
            <v/>
          </cell>
          <cell r="AT5491" t="str">
            <v/>
          </cell>
          <cell r="AW5491" t="str">
            <v/>
          </cell>
          <cell r="AZ5491" t="str">
            <v/>
          </cell>
          <cell r="BA5491" t="str">
            <v/>
          </cell>
          <cell r="BB5491" t="str">
            <v/>
          </cell>
          <cell r="BC5491" t="str">
            <v/>
          </cell>
        </row>
        <row r="5492">
          <cell r="AM5492">
            <v>478400</v>
          </cell>
          <cell r="AQ5492" t="str">
            <v/>
          </cell>
          <cell r="AT5492" t="str">
            <v>ПИР</v>
          </cell>
          <cell r="AW5492">
            <v>40480</v>
          </cell>
          <cell r="AZ5492" t="str">
            <v>10.2010</v>
          </cell>
          <cell r="BA5492" t="str">
            <v>10.2010</v>
          </cell>
          <cell r="BB5492" t="str">
            <v/>
          </cell>
          <cell r="BC5492" t="str">
            <v>4.2010</v>
          </cell>
        </row>
        <row r="5493">
          <cell r="AM5493" t="str">
            <v/>
          </cell>
          <cell r="AQ5493" t="str">
            <v/>
          </cell>
          <cell r="AT5493" t="str">
            <v/>
          </cell>
          <cell r="AW5493" t="str">
            <v/>
          </cell>
          <cell r="AZ5493" t="str">
            <v/>
          </cell>
          <cell r="BA5493" t="str">
            <v/>
          </cell>
          <cell r="BB5493" t="str">
            <v/>
          </cell>
          <cell r="BC5493" t="str">
            <v/>
          </cell>
        </row>
        <row r="5494">
          <cell r="AM5494">
            <v>900000</v>
          </cell>
          <cell r="AQ5494" t="str">
            <v/>
          </cell>
          <cell r="AT5494" t="str">
            <v>ПИР</v>
          </cell>
          <cell r="AW5494">
            <v>40409</v>
          </cell>
          <cell r="AZ5494" t="str">
            <v>8.2010</v>
          </cell>
          <cell r="BA5494" t="str">
            <v>8.2010</v>
          </cell>
          <cell r="BB5494" t="str">
            <v/>
          </cell>
          <cell r="BC5494" t="str">
            <v>3.2010</v>
          </cell>
        </row>
        <row r="5495">
          <cell r="AM5495">
            <v>345000</v>
          </cell>
          <cell r="AQ5495" t="str">
            <v/>
          </cell>
          <cell r="AT5495" t="str">
            <v>ПИР</v>
          </cell>
          <cell r="AW5495">
            <v>40464</v>
          </cell>
          <cell r="AZ5495" t="str">
            <v>9.2010</v>
          </cell>
          <cell r="BA5495" t="str">
            <v>10.2010</v>
          </cell>
          <cell r="BB5495" t="str">
            <v/>
          </cell>
          <cell r="BC5495" t="str">
            <v>4.2010</v>
          </cell>
        </row>
        <row r="5496">
          <cell r="AM5496" t="str">
            <v/>
          </cell>
          <cell r="AQ5496" t="str">
            <v/>
          </cell>
          <cell r="AT5496" t="str">
            <v/>
          </cell>
          <cell r="AW5496" t="str">
            <v/>
          </cell>
          <cell r="AZ5496" t="str">
            <v/>
          </cell>
          <cell r="BA5496" t="str">
            <v/>
          </cell>
          <cell r="BB5496" t="str">
            <v/>
          </cell>
          <cell r="BC5496" t="str">
            <v/>
          </cell>
        </row>
        <row r="5497">
          <cell r="AM5497">
            <v>119600</v>
          </cell>
          <cell r="AQ5497" t="str">
            <v/>
          </cell>
          <cell r="AT5497" t="str">
            <v>ПИР</v>
          </cell>
          <cell r="AW5497">
            <v>40541</v>
          </cell>
          <cell r="AZ5497" t="str">
            <v>12.2010</v>
          </cell>
          <cell r="BA5497" t="str">
            <v>12.2010</v>
          </cell>
          <cell r="BB5497" t="str">
            <v/>
          </cell>
          <cell r="BC5497" t="str">
            <v>4.2010</v>
          </cell>
        </row>
        <row r="5498">
          <cell r="AM5498">
            <v>828000</v>
          </cell>
          <cell r="AQ5498" t="str">
            <v/>
          </cell>
          <cell r="AT5498" t="str">
            <v>ПИР</v>
          </cell>
          <cell r="AW5498">
            <v>40624</v>
          </cell>
          <cell r="AZ5498" t="str">
            <v>3.2011</v>
          </cell>
          <cell r="BA5498" t="str">
            <v>3.2011</v>
          </cell>
          <cell r="BB5498" t="str">
            <v>4.2011</v>
          </cell>
          <cell r="BC5498" t="str">
            <v>1.2011</v>
          </cell>
        </row>
        <row r="5499">
          <cell r="AM5499" t="str">
            <v/>
          </cell>
          <cell r="AQ5499" t="str">
            <v/>
          </cell>
          <cell r="AT5499" t="str">
            <v/>
          </cell>
          <cell r="AW5499" t="str">
            <v/>
          </cell>
          <cell r="AZ5499" t="str">
            <v/>
          </cell>
          <cell r="BA5499" t="str">
            <v/>
          </cell>
          <cell r="BB5499" t="str">
            <v/>
          </cell>
          <cell r="BC5499" t="str">
            <v/>
          </cell>
        </row>
        <row r="5500">
          <cell r="AM5500">
            <v>570400</v>
          </cell>
          <cell r="AQ5500" t="str">
            <v/>
          </cell>
          <cell r="AT5500" t="str">
            <v>ПИР</v>
          </cell>
          <cell r="AW5500">
            <v>40591</v>
          </cell>
          <cell r="AZ5500" t="str">
            <v>2.2011</v>
          </cell>
          <cell r="BA5500" t="str">
            <v>2.2011</v>
          </cell>
          <cell r="BB5500" t="str">
            <v>3.2011</v>
          </cell>
          <cell r="BC5500" t="str">
            <v>1.2011</v>
          </cell>
        </row>
        <row r="5501">
          <cell r="AM5501">
            <v>257600</v>
          </cell>
          <cell r="AQ5501" t="str">
            <v/>
          </cell>
          <cell r="AT5501" t="str">
            <v>ПИР</v>
          </cell>
          <cell r="AW5501">
            <v>40591</v>
          </cell>
          <cell r="AZ5501" t="str">
            <v>2.2011</v>
          </cell>
          <cell r="BA5501" t="str">
            <v>2.2011</v>
          </cell>
          <cell r="BB5501" t="str">
            <v>3.2011</v>
          </cell>
          <cell r="BC5501" t="str">
            <v>1.2011</v>
          </cell>
        </row>
        <row r="5502">
          <cell r="AM5502">
            <v>257600</v>
          </cell>
          <cell r="AQ5502" t="str">
            <v/>
          </cell>
          <cell r="AT5502" t="str">
            <v>ПИР</v>
          </cell>
          <cell r="AW5502">
            <v>40633</v>
          </cell>
          <cell r="AZ5502" t="str">
            <v>3.2011</v>
          </cell>
          <cell r="BA5502" t="str">
            <v>3.2011</v>
          </cell>
          <cell r="BB5502" t="str">
            <v>4.2011</v>
          </cell>
          <cell r="BC5502" t="str">
            <v>1.2011</v>
          </cell>
        </row>
        <row r="5503">
          <cell r="AM5503">
            <v>570400</v>
          </cell>
          <cell r="AQ5503" t="str">
            <v/>
          </cell>
          <cell r="AT5503" t="str">
            <v>ПИР</v>
          </cell>
          <cell r="AW5503">
            <v>40616</v>
          </cell>
          <cell r="AZ5503" t="str">
            <v>3.2011</v>
          </cell>
          <cell r="BA5503" t="str">
            <v>3.2011</v>
          </cell>
          <cell r="BB5503" t="str">
            <v>3.2011</v>
          </cell>
          <cell r="BC5503" t="str">
            <v>1.2011</v>
          </cell>
        </row>
        <row r="5504">
          <cell r="AM5504">
            <v>570400</v>
          </cell>
          <cell r="AQ5504" t="str">
            <v/>
          </cell>
          <cell r="AT5504" t="str">
            <v>ПИР</v>
          </cell>
          <cell r="AW5504">
            <v>40582</v>
          </cell>
          <cell r="AZ5504" t="str">
            <v>1.2011</v>
          </cell>
          <cell r="BA5504" t="str">
            <v>2.2011</v>
          </cell>
          <cell r="BB5504" t="str">
            <v>2.2011</v>
          </cell>
          <cell r="BC5504" t="str">
            <v>1.2011</v>
          </cell>
        </row>
        <row r="5505">
          <cell r="AM5505">
            <v>119600</v>
          </cell>
          <cell r="AQ5505" t="str">
            <v/>
          </cell>
          <cell r="AT5505" t="str">
            <v>ПИР</v>
          </cell>
          <cell r="AW5505">
            <v>40591</v>
          </cell>
          <cell r="AZ5505" t="str">
            <v>2.2011</v>
          </cell>
          <cell r="BA5505" t="str">
            <v>2.2011</v>
          </cell>
          <cell r="BB5505" t="str">
            <v>3.2011</v>
          </cell>
          <cell r="BC5505" t="str">
            <v>1.2011</v>
          </cell>
        </row>
        <row r="5506">
          <cell r="AM5506" t="str">
            <v/>
          </cell>
          <cell r="AQ5506" t="str">
            <v/>
          </cell>
          <cell r="AT5506" t="str">
            <v/>
          </cell>
          <cell r="AW5506" t="str">
            <v/>
          </cell>
          <cell r="AZ5506" t="str">
            <v/>
          </cell>
          <cell r="BA5506" t="str">
            <v/>
          </cell>
          <cell r="BB5506" t="str">
            <v/>
          </cell>
          <cell r="BC5506" t="str">
            <v/>
          </cell>
        </row>
        <row r="5507">
          <cell r="AM5507">
            <v>257600</v>
          </cell>
          <cell r="AQ5507" t="str">
            <v/>
          </cell>
          <cell r="AT5507" t="str">
            <v>ПИР</v>
          </cell>
          <cell r="AW5507">
            <v>40591</v>
          </cell>
          <cell r="AZ5507" t="str">
            <v>2.2011</v>
          </cell>
          <cell r="BA5507" t="str">
            <v>2.2011</v>
          </cell>
          <cell r="BB5507" t="str">
            <v>3.2011</v>
          </cell>
          <cell r="BC5507" t="str">
            <v>1.2011</v>
          </cell>
        </row>
        <row r="5508">
          <cell r="AM5508">
            <v>257600</v>
          </cell>
          <cell r="AQ5508" t="str">
            <v/>
          </cell>
          <cell r="AT5508" t="str">
            <v>ПИР</v>
          </cell>
          <cell r="AW5508">
            <v>40591</v>
          </cell>
          <cell r="AZ5508" t="str">
            <v>2.2011</v>
          </cell>
          <cell r="BA5508" t="str">
            <v>2.2011</v>
          </cell>
          <cell r="BB5508" t="str">
            <v>3.2011</v>
          </cell>
          <cell r="BC5508" t="str">
            <v>1.2011</v>
          </cell>
        </row>
        <row r="5509">
          <cell r="AM5509" t="str">
            <v/>
          </cell>
          <cell r="AQ5509" t="str">
            <v/>
          </cell>
          <cell r="AT5509" t="str">
            <v/>
          </cell>
          <cell r="AW5509" t="str">
            <v/>
          </cell>
          <cell r="AZ5509" t="str">
            <v/>
          </cell>
          <cell r="BA5509" t="str">
            <v/>
          </cell>
          <cell r="BB5509" t="str">
            <v/>
          </cell>
          <cell r="BC5509" t="str">
            <v/>
          </cell>
        </row>
        <row r="5510">
          <cell r="AM5510">
            <v>441600</v>
          </cell>
          <cell r="AQ5510" t="str">
            <v/>
          </cell>
          <cell r="AT5510" t="str">
            <v>ПИР</v>
          </cell>
          <cell r="AW5510">
            <v>40616</v>
          </cell>
          <cell r="AZ5510" t="str">
            <v>3.2011</v>
          </cell>
          <cell r="BA5510" t="str">
            <v>3.2011</v>
          </cell>
          <cell r="BB5510" t="str">
            <v>3.2011</v>
          </cell>
          <cell r="BC5510" t="str">
            <v>1.2011</v>
          </cell>
        </row>
        <row r="5511">
          <cell r="AM5511" t="str">
            <v/>
          </cell>
          <cell r="AQ5511" t="str">
            <v/>
          </cell>
          <cell r="AT5511" t="str">
            <v/>
          </cell>
          <cell r="AW5511" t="str">
            <v/>
          </cell>
          <cell r="AZ5511" t="str">
            <v/>
          </cell>
          <cell r="BA5511" t="str">
            <v/>
          </cell>
          <cell r="BB5511" t="str">
            <v/>
          </cell>
          <cell r="BC5511" t="str">
            <v/>
          </cell>
        </row>
        <row r="5512">
          <cell r="AM5512" t="str">
            <v/>
          </cell>
          <cell r="AQ5512" t="str">
            <v/>
          </cell>
          <cell r="AT5512" t="str">
            <v/>
          </cell>
          <cell r="AW5512" t="str">
            <v/>
          </cell>
          <cell r="AZ5512" t="str">
            <v/>
          </cell>
          <cell r="BA5512" t="str">
            <v/>
          </cell>
          <cell r="BB5512" t="str">
            <v/>
          </cell>
          <cell r="BC5512" t="str">
            <v/>
          </cell>
        </row>
        <row r="5513">
          <cell r="AM5513">
            <v>441600</v>
          </cell>
          <cell r="AQ5513" t="str">
            <v/>
          </cell>
          <cell r="AT5513" t="str">
            <v>ПИР</v>
          </cell>
          <cell r="AW5513">
            <v>40616</v>
          </cell>
          <cell r="AZ5513" t="str">
            <v>3.2011</v>
          </cell>
          <cell r="BA5513" t="str">
            <v>3.2011</v>
          </cell>
          <cell r="BB5513" t="str">
            <v>3.2011</v>
          </cell>
          <cell r="BC5513" t="str">
            <v>1.2011</v>
          </cell>
        </row>
        <row r="5514">
          <cell r="AM5514">
            <v>441600</v>
          </cell>
          <cell r="AQ5514" t="str">
            <v/>
          </cell>
          <cell r="AT5514" t="str">
            <v>ПИР</v>
          </cell>
          <cell r="AW5514">
            <v>40616</v>
          </cell>
          <cell r="AZ5514" t="str">
            <v>3.2011</v>
          </cell>
          <cell r="BA5514" t="str">
            <v>3.2011</v>
          </cell>
          <cell r="BB5514" t="str">
            <v>3.2011</v>
          </cell>
          <cell r="BC5514" t="str">
            <v>1.2011</v>
          </cell>
        </row>
        <row r="5515">
          <cell r="AM5515" t="str">
            <v/>
          </cell>
          <cell r="AQ5515" t="str">
            <v/>
          </cell>
          <cell r="AT5515" t="str">
            <v/>
          </cell>
          <cell r="AW5515" t="str">
            <v/>
          </cell>
          <cell r="AZ5515" t="str">
            <v/>
          </cell>
          <cell r="BA5515" t="str">
            <v/>
          </cell>
          <cell r="BB5515" t="str">
            <v/>
          </cell>
          <cell r="BC5515" t="str">
            <v/>
          </cell>
        </row>
        <row r="5516">
          <cell r="AM5516" t="str">
            <v/>
          </cell>
          <cell r="AQ5516" t="str">
            <v/>
          </cell>
          <cell r="AT5516" t="str">
            <v/>
          </cell>
          <cell r="AW5516" t="str">
            <v/>
          </cell>
          <cell r="AZ5516" t="str">
            <v/>
          </cell>
          <cell r="BA5516" t="str">
            <v/>
          </cell>
          <cell r="BB5516" t="str">
            <v/>
          </cell>
          <cell r="BC5516" t="str">
            <v/>
          </cell>
        </row>
        <row r="5517">
          <cell r="AM5517" t="str">
            <v/>
          </cell>
          <cell r="AQ5517" t="str">
            <v/>
          </cell>
          <cell r="AT5517" t="str">
            <v/>
          </cell>
          <cell r="AW5517" t="str">
            <v/>
          </cell>
          <cell r="AZ5517" t="str">
            <v/>
          </cell>
          <cell r="BA5517" t="str">
            <v/>
          </cell>
          <cell r="BB5517" t="str">
            <v/>
          </cell>
          <cell r="BC5517" t="str">
            <v/>
          </cell>
        </row>
        <row r="5518">
          <cell r="AM5518">
            <v>620000</v>
          </cell>
          <cell r="AQ5518" t="str">
            <v/>
          </cell>
          <cell r="AT5518" t="str">
            <v>ПИР</v>
          </cell>
          <cell r="AW5518">
            <v>40464</v>
          </cell>
          <cell r="AZ5518" t="str">
            <v>9.2010</v>
          </cell>
          <cell r="BA5518" t="str">
            <v>10.2010</v>
          </cell>
          <cell r="BB5518" t="str">
            <v/>
          </cell>
          <cell r="BC5518" t="str">
            <v>4.2010</v>
          </cell>
        </row>
        <row r="5519">
          <cell r="AM5519">
            <v>900000</v>
          </cell>
          <cell r="AQ5519" t="str">
            <v/>
          </cell>
          <cell r="AT5519" t="str">
            <v>ПИР</v>
          </cell>
          <cell r="AW5519">
            <v>40409</v>
          </cell>
          <cell r="AZ5519" t="str">
            <v>8.2010</v>
          </cell>
          <cell r="BA5519" t="str">
            <v>8.2010</v>
          </cell>
          <cell r="BB5519" t="str">
            <v/>
          </cell>
          <cell r="BC5519" t="str">
            <v>3.2010</v>
          </cell>
        </row>
        <row r="5520">
          <cell r="AM5520" t="str">
            <v/>
          </cell>
          <cell r="AQ5520" t="str">
            <v/>
          </cell>
          <cell r="AT5520" t="str">
            <v/>
          </cell>
          <cell r="AW5520" t="str">
            <v/>
          </cell>
          <cell r="AZ5520" t="str">
            <v/>
          </cell>
          <cell r="BA5520" t="str">
            <v/>
          </cell>
          <cell r="BB5520" t="str">
            <v/>
          </cell>
          <cell r="BC5520" t="str">
            <v/>
          </cell>
        </row>
        <row r="5521">
          <cell r="AM5521">
            <v>441600</v>
          </cell>
          <cell r="AQ5521" t="str">
            <v/>
          </cell>
          <cell r="AT5521" t="str">
            <v>ПИР</v>
          </cell>
          <cell r="AW5521">
            <v>40480</v>
          </cell>
          <cell r="AZ5521" t="str">
            <v>10.2010</v>
          </cell>
          <cell r="BA5521" t="str">
            <v>10.2010</v>
          </cell>
          <cell r="BB5521" t="str">
            <v/>
          </cell>
          <cell r="BC5521" t="str">
            <v>4.2010</v>
          </cell>
        </row>
        <row r="5522">
          <cell r="AM5522">
            <v>257600</v>
          </cell>
          <cell r="AQ5522" t="str">
            <v/>
          </cell>
          <cell r="AT5522" t="str">
            <v>ПИР</v>
          </cell>
          <cell r="AW5522">
            <v>40480</v>
          </cell>
          <cell r="AZ5522" t="str">
            <v>10.2010</v>
          </cell>
          <cell r="BA5522" t="str">
            <v>10.2010</v>
          </cell>
          <cell r="BB5522" t="str">
            <v/>
          </cell>
          <cell r="BC5522" t="str">
            <v>4.2010</v>
          </cell>
        </row>
        <row r="5523">
          <cell r="AM5523">
            <v>119600</v>
          </cell>
          <cell r="AQ5523" t="str">
            <v/>
          </cell>
          <cell r="AT5523" t="str">
            <v>ПИР</v>
          </cell>
          <cell r="AW5523">
            <v>40480</v>
          </cell>
          <cell r="AZ5523" t="str">
            <v>10.2010</v>
          </cell>
          <cell r="BA5523" t="str">
            <v>10.2010</v>
          </cell>
          <cell r="BB5523" t="str">
            <v/>
          </cell>
          <cell r="BC5523" t="str">
            <v>4.2010</v>
          </cell>
        </row>
        <row r="5524">
          <cell r="AM5524">
            <v>570400</v>
          </cell>
          <cell r="AQ5524" t="str">
            <v/>
          </cell>
          <cell r="AT5524" t="str">
            <v>ПИР</v>
          </cell>
          <cell r="AW5524">
            <v>40480</v>
          </cell>
          <cell r="AZ5524" t="str">
            <v>10.2010</v>
          </cell>
          <cell r="BA5524" t="str">
            <v>10.2010</v>
          </cell>
          <cell r="BB5524" t="str">
            <v/>
          </cell>
          <cell r="BC5524" t="str">
            <v>4.2010</v>
          </cell>
        </row>
        <row r="5525">
          <cell r="AM5525">
            <v>119600</v>
          </cell>
          <cell r="AQ5525" t="str">
            <v/>
          </cell>
          <cell r="AT5525" t="str">
            <v>ПИР</v>
          </cell>
          <cell r="AW5525">
            <v>40480</v>
          </cell>
          <cell r="AZ5525" t="str">
            <v>10.2010</v>
          </cell>
          <cell r="BA5525" t="str">
            <v>10.2010</v>
          </cell>
          <cell r="BB5525" t="str">
            <v/>
          </cell>
          <cell r="BC5525" t="str">
            <v>4.2010</v>
          </cell>
        </row>
        <row r="5526">
          <cell r="AM5526" t="str">
            <v/>
          </cell>
          <cell r="AQ5526" t="str">
            <v/>
          </cell>
          <cell r="AT5526" t="str">
            <v/>
          </cell>
          <cell r="AW5526" t="str">
            <v/>
          </cell>
          <cell r="AZ5526" t="str">
            <v/>
          </cell>
          <cell r="BA5526" t="str">
            <v/>
          </cell>
          <cell r="BB5526" t="str">
            <v/>
          </cell>
          <cell r="BC5526" t="str">
            <v/>
          </cell>
        </row>
        <row r="5527">
          <cell r="AM5527">
            <v>345000</v>
          </cell>
          <cell r="AQ5527" t="str">
            <v/>
          </cell>
          <cell r="AT5527" t="str">
            <v>ПИР</v>
          </cell>
          <cell r="AW5527">
            <v>40480</v>
          </cell>
          <cell r="AZ5527" t="str">
            <v>10.2010</v>
          </cell>
          <cell r="BA5527" t="str">
            <v>10.2010</v>
          </cell>
          <cell r="BB5527" t="str">
            <v/>
          </cell>
          <cell r="BC5527" t="str">
            <v>4.2010</v>
          </cell>
        </row>
        <row r="5528">
          <cell r="AM5528" t="str">
            <v/>
          </cell>
          <cell r="AQ5528" t="str">
            <v/>
          </cell>
          <cell r="AT5528" t="str">
            <v/>
          </cell>
          <cell r="AW5528" t="str">
            <v/>
          </cell>
          <cell r="AZ5528" t="str">
            <v/>
          </cell>
          <cell r="BA5528" t="str">
            <v/>
          </cell>
          <cell r="BB5528" t="str">
            <v/>
          </cell>
          <cell r="BC5528" t="str">
            <v/>
          </cell>
        </row>
        <row r="5529">
          <cell r="AM5529">
            <v>40000</v>
          </cell>
          <cell r="AQ5529" t="str">
            <v/>
          </cell>
          <cell r="AT5529" t="str">
            <v>ПИР</v>
          </cell>
          <cell r="AW5529">
            <v>40409</v>
          </cell>
          <cell r="AZ5529" t="str">
            <v>8.2010</v>
          </cell>
          <cell r="BA5529" t="str">
            <v>8.2010</v>
          </cell>
          <cell r="BB5529" t="str">
            <v/>
          </cell>
          <cell r="BC5529" t="str">
            <v>3.2010</v>
          </cell>
        </row>
        <row r="5530">
          <cell r="AM5530">
            <v>50000</v>
          </cell>
          <cell r="AQ5530" t="str">
            <v/>
          </cell>
          <cell r="AT5530" t="str">
            <v>ПИР</v>
          </cell>
          <cell r="AW5530">
            <v>40442</v>
          </cell>
          <cell r="AZ5530" t="str">
            <v>8.2010</v>
          </cell>
          <cell r="BA5530" t="str">
            <v>9.2010</v>
          </cell>
          <cell r="BB5530" t="str">
            <v/>
          </cell>
          <cell r="BC5530" t="str">
            <v>3.2010</v>
          </cell>
        </row>
        <row r="5531">
          <cell r="AM5531" t="str">
            <v/>
          </cell>
          <cell r="AQ5531" t="str">
            <v/>
          </cell>
          <cell r="AT5531" t="str">
            <v/>
          </cell>
          <cell r="AW5531" t="str">
            <v/>
          </cell>
          <cell r="AZ5531" t="str">
            <v/>
          </cell>
          <cell r="BA5531" t="str">
            <v/>
          </cell>
          <cell r="BB5531" t="str">
            <v/>
          </cell>
          <cell r="BC5531" t="str">
            <v/>
          </cell>
        </row>
        <row r="5532">
          <cell r="AM5532" t="str">
            <v/>
          </cell>
          <cell r="AQ5532" t="str">
            <v/>
          </cell>
          <cell r="AT5532" t="str">
            <v/>
          </cell>
          <cell r="AW5532" t="str">
            <v/>
          </cell>
          <cell r="AZ5532" t="str">
            <v/>
          </cell>
          <cell r="BA5532" t="str">
            <v/>
          </cell>
          <cell r="BB5532" t="str">
            <v/>
          </cell>
          <cell r="BC5532" t="str">
            <v/>
          </cell>
        </row>
        <row r="5533">
          <cell r="AM5533">
            <v>375000</v>
          </cell>
          <cell r="AQ5533" t="str">
            <v/>
          </cell>
          <cell r="AT5533" t="str">
            <v>ПИР</v>
          </cell>
          <cell r="AW5533">
            <v>40442</v>
          </cell>
          <cell r="AZ5533" t="str">
            <v>8.2010</v>
          </cell>
          <cell r="BA5533" t="str">
            <v>9.2010</v>
          </cell>
          <cell r="BB5533" t="str">
            <v/>
          </cell>
          <cell r="BC5533" t="str">
            <v>3.2010</v>
          </cell>
        </row>
        <row r="5534">
          <cell r="AM5534">
            <v>345000</v>
          </cell>
          <cell r="AQ5534" t="str">
            <v/>
          </cell>
          <cell r="AT5534" t="str">
            <v>ПИР</v>
          </cell>
          <cell r="AW5534">
            <v>40535</v>
          </cell>
          <cell r="AZ5534" t="str">
            <v>12.2010</v>
          </cell>
          <cell r="BA5534" t="str">
            <v>12.2010</v>
          </cell>
          <cell r="BB5534" t="str">
            <v/>
          </cell>
          <cell r="BC5534" t="str">
            <v>4.2010</v>
          </cell>
        </row>
        <row r="5535">
          <cell r="AM5535">
            <v>598000</v>
          </cell>
          <cell r="AQ5535" t="str">
            <v/>
          </cell>
          <cell r="AT5535" t="str">
            <v>ПИР</v>
          </cell>
          <cell r="AW5535">
            <v>40535</v>
          </cell>
          <cell r="AZ5535" t="str">
            <v>12.2010</v>
          </cell>
          <cell r="BA5535" t="str">
            <v>12.2010</v>
          </cell>
          <cell r="BB5535" t="str">
            <v/>
          </cell>
          <cell r="BC5535" t="str">
            <v>4.2010</v>
          </cell>
        </row>
        <row r="5536">
          <cell r="AM5536" t="str">
            <v/>
          </cell>
          <cell r="AQ5536" t="str">
            <v/>
          </cell>
          <cell r="AT5536" t="str">
            <v/>
          </cell>
          <cell r="AW5536" t="str">
            <v/>
          </cell>
          <cell r="AZ5536" t="str">
            <v/>
          </cell>
          <cell r="BA5536" t="str">
            <v/>
          </cell>
          <cell r="BB5536" t="str">
            <v/>
          </cell>
          <cell r="BC5536" t="str">
            <v/>
          </cell>
        </row>
        <row r="5537">
          <cell r="AM5537">
            <v>460000</v>
          </cell>
          <cell r="AQ5537" t="str">
            <v/>
          </cell>
          <cell r="AT5537" t="str">
            <v>ПИР</v>
          </cell>
          <cell r="AW5537">
            <v>40681</v>
          </cell>
          <cell r="AZ5537" t="str">
            <v>4.2011</v>
          </cell>
          <cell r="BA5537" t="str">
            <v>5.2011</v>
          </cell>
          <cell r="BB5537" t="str">
            <v>5.2011</v>
          </cell>
          <cell r="BC5537" t="str">
            <v>2.2011</v>
          </cell>
        </row>
        <row r="5538">
          <cell r="AM5538">
            <v>460000</v>
          </cell>
          <cell r="AQ5538" t="str">
            <v/>
          </cell>
          <cell r="AT5538" t="str">
            <v>ПИР</v>
          </cell>
          <cell r="AW5538">
            <v>40681</v>
          </cell>
          <cell r="AZ5538" t="str">
            <v>4.2011</v>
          </cell>
          <cell r="BA5538" t="str">
            <v>5.2011</v>
          </cell>
          <cell r="BB5538" t="str">
            <v>5.2011</v>
          </cell>
          <cell r="BC5538" t="str">
            <v>2.2011</v>
          </cell>
        </row>
        <row r="5539">
          <cell r="AM5539" t="str">
            <v/>
          </cell>
          <cell r="AQ5539" t="str">
            <v/>
          </cell>
          <cell r="AT5539" t="str">
            <v/>
          </cell>
          <cell r="AW5539" t="str">
            <v/>
          </cell>
          <cell r="AZ5539" t="str">
            <v/>
          </cell>
          <cell r="BA5539" t="str">
            <v/>
          </cell>
          <cell r="BB5539" t="str">
            <v/>
          </cell>
          <cell r="BC5539" t="str">
            <v/>
          </cell>
        </row>
        <row r="5540">
          <cell r="AM5540">
            <v>1534000</v>
          </cell>
          <cell r="AQ5540" t="str">
            <v/>
          </cell>
          <cell r="AT5540" t="str">
            <v>ПИР</v>
          </cell>
          <cell r="AW5540">
            <v>40616</v>
          </cell>
          <cell r="AZ5540" t="str">
            <v>3.2011</v>
          </cell>
          <cell r="BA5540" t="str">
            <v>3.2011</v>
          </cell>
          <cell r="BB5540" t="str">
            <v>3.2011</v>
          </cell>
          <cell r="BC5540" t="str">
            <v>1.2011</v>
          </cell>
        </row>
        <row r="5541">
          <cell r="AM5541" t="str">
            <v/>
          </cell>
          <cell r="AQ5541" t="str">
            <v/>
          </cell>
          <cell r="AT5541" t="str">
            <v/>
          </cell>
          <cell r="AW5541" t="str">
            <v/>
          </cell>
          <cell r="AZ5541" t="str">
            <v/>
          </cell>
          <cell r="BA5541" t="str">
            <v/>
          </cell>
          <cell r="BB5541" t="str">
            <v/>
          </cell>
          <cell r="BC5541" t="str">
            <v/>
          </cell>
        </row>
        <row r="5542">
          <cell r="AM5542" t="str">
            <v/>
          </cell>
          <cell r="AQ5542" t="str">
            <v/>
          </cell>
          <cell r="AT5542" t="str">
            <v/>
          </cell>
          <cell r="AW5542" t="str">
            <v/>
          </cell>
          <cell r="AZ5542" t="str">
            <v/>
          </cell>
          <cell r="BA5542" t="str">
            <v/>
          </cell>
          <cell r="BB5542" t="str">
            <v/>
          </cell>
          <cell r="BC5542" t="str">
            <v/>
          </cell>
        </row>
        <row r="5543">
          <cell r="AM5543" t="str">
            <v/>
          </cell>
          <cell r="AQ5543" t="str">
            <v/>
          </cell>
          <cell r="AT5543" t="str">
            <v/>
          </cell>
          <cell r="AW5543" t="str">
            <v/>
          </cell>
          <cell r="AZ5543" t="str">
            <v/>
          </cell>
          <cell r="BA5543" t="str">
            <v/>
          </cell>
          <cell r="BB5543" t="str">
            <v/>
          </cell>
          <cell r="BC5543" t="str">
            <v/>
          </cell>
        </row>
        <row r="5544">
          <cell r="AM5544" t="str">
            <v/>
          </cell>
          <cell r="AQ5544" t="str">
            <v/>
          </cell>
          <cell r="AT5544" t="str">
            <v/>
          </cell>
          <cell r="AW5544" t="str">
            <v/>
          </cell>
          <cell r="AZ5544" t="str">
            <v/>
          </cell>
          <cell r="BA5544" t="str">
            <v/>
          </cell>
          <cell r="BB5544" t="str">
            <v/>
          </cell>
          <cell r="BC5544" t="str">
            <v/>
          </cell>
        </row>
        <row r="5545">
          <cell r="AM5545">
            <v>2576000</v>
          </cell>
          <cell r="AQ5545" t="str">
            <v/>
          </cell>
          <cell r="AT5545" t="str">
            <v>ПИР</v>
          </cell>
          <cell r="AW5545">
            <v>40480</v>
          </cell>
          <cell r="AZ5545" t="str">
            <v>10.2010</v>
          </cell>
          <cell r="BA5545" t="str">
            <v>10.2010</v>
          </cell>
          <cell r="BB5545" t="str">
            <v/>
          </cell>
          <cell r="BC5545" t="str">
            <v>4.2010</v>
          </cell>
        </row>
        <row r="5546">
          <cell r="AM5546">
            <v>4232000</v>
          </cell>
          <cell r="AQ5546" t="str">
            <v/>
          </cell>
          <cell r="AT5546" t="str">
            <v>ПИР</v>
          </cell>
          <cell r="AW5546">
            <v>40480</v>
          </cell>
          <cell r="AZ5546" t="str">
            <v>10.2010</v>
          </cell>
          <cell r="BA5546" t="str">
            <v>10.2010</v>
          </cell>
          <cell r="BB5546" t="str">
            <v/>
          </cell>
          <cell r="BC5546" t="str">
            <v>4.2010</v>
          </cell>
        </row>
        <row r="5547">
          <cell r="AM5547" t="str">
            <v/>
          </cell>
          <cell r="AQ5547" t="str">
            <v/>
          </cell>
          <cell r="AT5547" t="str">
            <v/>
          </cell>
          <cell r="AW5547" t="str">
            <v/>
          </cell>
          <cell r="AZ5547" t="str">
            <v/>
          </cell>
          <cell r="BA5547" t="str">
            <v/>
          </cell>
          <cell r="BB5547" t="str">
            <v/>
          </cell>
          <cell r="BC5547" t="str">
            <v/>
          </cell>
        </row>
        <row r="5548">
          <cell r="AM5548">
            <v>8235000</v>
          </cell>
          <cell r="AQ5548" t="str">
            <v/>
          </cell>
          <cell r="AT5548" t="str">
            <v>ПИР</v>
          </cell>
          <cell r="AW5548">
            <v>40624</v>
          </cell>
          <cell r="AZ5548" t="str">
            <v>3.2011</v>
          </cell>
          <cell r="BA5548" t="str">
            <v>3.2011</v>
          </cell>
          <cell r="BB5548" t="str">
            <v>4.2011</v>
          </cell>
          <cell r="BC5548" t="str">
            <v>1.2011</v>
          </cell>
        </row>
        <row r="5549">
          <cell r="AM5549">
            <v>285000</v>
          </cell>
          <cell r="AQ5549" t="str">
            <v/>
          </cell>
          <cell r="AT5549" t="str">
            <v>ПИР</v>
          </cell>
          <cell r="AW5549">
            <v>40633</v>
          </cell>
          <cell r="AZ5549" t="str">
            <v>3.2011</v>
          </cell>
          <cell r="BA5549" t="str">
            <v>3.2011</v>
          </cell>
          <cell r="BB5549" t="str">
            <v>4.2011</v>
          </cell>
          <cell r="BC5549" t="str">
            <v>1.2011</v>
          </cell>
        </row>
        <row r="5550">
          <cell r="AM5550" t="str">
            <v/>
          </cell>
          <cell r="AQ5550" t="str">
            <v/>
          </cell>
          <cell r="AT5550" t="str">
            <v/>
          </cell>
          <cell r="AW5550" t="str">
            <v/>
          </cell>
          <cell r="AZ5550" t="str">
            <v/>
          </cell>
          <cell r="BA5550" t="str">
            <v/>
          </cell>
          <cell r="BB5550" t="str">
            <v/>
          </cell>
          <cell r="BC5550" t="str">
            <v/>
          </cell>
        </row>
        <row r="5551">
          <cell r="AM5551" t="str">
            <v/>
          </cell>
          <cell r="AQ5551" t="str">
            <v/>
          </cell>
          <cell r="AT5551" t="str">
            <v/>
          </cell>
          <cell r="AW5551" t="str">
            <v/>
          </cell>
          <cell r="AZ5551" t="str">
            <v/>
          </cell>
          <cell r="BA5551" t="str">
            <v/>
          </cell>
          <cell r="BB5551" t="str">
            <v/>
          </cell>
          <cell r="BC5551" t="str">
            <v/>
          </cell>
        </row>
        <row r="5552">
          <cell r="AM5552">
            <v>375000</v>
          </cell>
          <cell r="AQ5552" t="str">
            <v/>
          </cell>
          <cell r="AT5552" t="str">
            <v>ПИР</v>
          </cell>
          <cell r="AW5552">
            <v>40442</v>
          </cell>
          <cell r="AZ5552" t="str">
            <v>8.2010</v>
          </cell>
          <cell r="BA5552" t="str">
            <v>9.2010</v>
          </cell>
          <cell r="BB5552" t="str">
            <v/>
          </cell>
          <cell r="BC5552" t="str">
            <v>3.2010</v>
          </cell>
        </row>
        <row r="5553">
          <cell r="AM5553">
            <v>375000</v>
          </cell>
          <cell r="AQ5553" t="str">
            <v/>
          </cell>
          <cell r="AT5553" t="str">
            <v>ПИР</v>
          </cell>
          <cell r="AW5553">
            <v>40442</v>
          </cell>
          <cell r="AZ5553" t="str">
            <v>8.2010</v>
          </cell>
          <cell r="BA5553" t="str">
            <v>9.2010</v>
          </cell>
          <cell r="BB5553" t="str">
            <v/>
          </cell>
          <cell r="BC5553" t="str">
            <v>3.2010</v>
          </cell>
        </row>
        <row r="5554">
          <cell r="AM5554">
            <v>570400</v>
          </cell>
          <cell r="AQ5554" t="str">
            <v/>
          </cell>
          <cell r="AT5554" t="str">
            <v>ПИР</v>
          </cell>
          <cell r="AW5554">
            <v>40480</v>
          </cell>
          <cell r="AZ5554" t="str">
            <v>10.2010</v>
          </cell>
          <cell r="BA5554" t="str">
            <v>10.2010</v>
          </cell>
          <cell r="BB5554" t="str">
            <v/>
          </cell>
          <cell r="BC5554" t="str">
            <v>4.2010</v>
          </cell>
        </row>
        <row r="5555">
          <cell r="AM5555">
            <v>570400</v>
          </cell>
          <cell r="AQ5555" t="str">
            <v/>
          </cell>
          <cell r="AT5555" t="str">
            <v>ПИР</v>
          </cell>
          <cell r="AW5555">
            <v>40616</v>
          </cell>
          <cell r="AZ5555" t="str">
            <v>3.2011</v>
          </cell>
          <cell r="BA5555" t="str">
            <v>3.2011</v>
          </cell>
          <cell r="BB5555" t="str">
            <v>3.2011</v>
          </cell>
          <cell r="BC5555" t="str">
            <v>1.2011</v>
          </cell>
        </row>
        <row r="5556">
          <cell r="AM5556" t="str">
            <v/>
          </cell>
          <cell r="AQ5556" t="str">
            <v/>
          </cell>
          <cell r="AT5556" t="str">
            <v/>
          </cell>
          <cell r="AW5556" t="str">
            <v/>
          </cell>
          <cell r="AZ5556" t="str">
            <v/>
          </cell>
          <cell r="BA5556" t="str">
            <v/>
          </cell>
          <cell r="BB5556" t="str">
            <v/>
          </cell>
          <cell r="BC5556" t="str">
            <v/>
          </cell>
        </row>
        <row r="5557">
          <cell r="AM5557">
            <v>219600</v>
          </cell>
          <cell r="AQ5557" t="str">
            <v/>
          </cell>
          <cell r="AT5557" t="str">
            <v>ПИР</v>
          </cell>
          <cell r="AW5557">
            <v>40624</v>
          </cell>
          <cell r="AZ5557" t="str">
            <v>3.2011</v>
          </cell>
          <cell r="BA5557" t="str">
            <v>3.2011</v>
          </cell>
          <cell r="BB5557" t="str">
            <v>4.2011</v>
          </cell>
          <cell r="BC5557" t="str">
            <v>1.2011</v>
          </cell>
        </row>
        <row r="5558">
          <cell r="AM5558">
            <v>570400</v>
          </cell>
          <cell r="AQ5558" t="str">
            <v/>
          </cell>
          <cell r="AT5558" t="str">
            <v>ПИР</v>
          </cell>
          <cell r="AW5558">
            <v>40633</v>
          </cell>
          <cell r="AZ5558" t="str">
            <v>3.2011</v>
          </cell>
          <cell r="BA5558" t="str">
            <v>3.2011</v>
          </cell>
          <cell r="BB5558" t="str">
            <v>4.2011</v>
          </cell>
          <cell r="BC5558" t="str">
            <v>1.2011</v>
          </cell>
        </row>
        <row r="5559">
          <cell r="AM5559" t="str">
            <v/>
          </cell>
          <cell r="AQ5559" t="str">
            <v/>
          </cell>
          <cell r="AT5559" t="str">
            <v/>
          </cell>
          <cell r="AW5559" t="str">
            <v/>
          </cell>
          <cell r="AZ5559" t="str">
            <v/>
          </cell>
          <cell r="BA5559" t="str">
            <v/>
          </cell>
          <cell r="BB5559" t="str">
            <v/>
          </cell>
          <cell r="BC5559" t="str">
            <v/>
          </cell>
        </row>
        <row r="5560">
          <cell r="AM5560" t="str">
            <v/>
          </cell>
          <cell r="AQ5560" t="str">
            <v/>
          </cell>
          <cell r="AT5560" t="str">
            <v/>
          </cell>
          <cell r="AW5560" t="str">
            <v/>
          </cell>
          <cell r="AZ5560" t="str">
            <v/>
          </cell>
          <cell r="BA5560" t="str">
            <v/>
          </cell>
          <cell r="BB5560" t="str">
            <v/>
          </cell>
          <cell r="BC5560" t="str">
            <v/>
          </cell>
        </row>
        <row r="5561">
          <cell r="AM5561" t="str">
            <v/>
          </cell>
          <cell r="AQ5561" t="str">
            <v/>
          </cell>
          <cell r="AT5561" t="str">
            <v/>
          </cell>
          <cell r="AW5561" t="str">
            <v/>
          </cell>
          <cell r="AZ5561" t="str">
            <v/>
          </cell>
          <cell r="BA5561" t="str">
            <v/>
          </cell>
          <cell r="BB5561" t="str">
            <v/>
          </cell>
          <cell r="BC5561" t="str">
            <v/>
          </cell>
        </row>
        <row r="5562">
          <cell r="AM5562" t="str">
            <v/>
          </cell>
          <cell r="AQ5562" t="str">
            <v/>
          </cell>
          <cell r="AT5562" t="str">
            <v/>
          </cell>
          <cell r="AW5562" t="str">
            <v/>
          </cell>
          <cell r="AZ5562" t="str">
            <v/>
          </cell>
          <cell r="BA5562" t="str">
            <v/>
          </cell>
          <cell r="BB5562" t="str">
            <v/>
          </cell>
          <cell r="BC5562" t="str">
            <v/>
          </cell>
        </row>
        <row r="5563">
          <cell r="AM5563" t="str">
            <v/>
          </cell>
          <cell r="AQ5563" t="str">
            <v/>
          </cell>
          <cell r="AT5563" t="str">
            <v/>
          </cell>
          <cell r="AW5563" t="str">
            <v/>
          </cell>
          <cell r="AZ5563" t="str">
            <v/>
          </cell>
          <cell r="BA5563" t="str">
            <v/>
          </cell>
          <cell r="BB5563" t="str">
            <v/>
          </cell>
          <cell r="BC5563" t="str">
            <v/>
          </cell>
        </row>
        <row r="5564">
          <cell r="AM5564" t="str">
            <v/>
          </cell>
          <cell r="AQ5564" t="str">
            <v/>
          </cell>
          <cell r="AT5564" t="str">
            <v/>
          </cell>
          <cell r="AW5564" t="str">
            <v/>
          </cell>
          <cell r="AZ5564" t="str">
            <v/>
          </cell>
          <cell r="BA5564" t="str">
            <v/>
          </cell>
          <cell r="BB5564" t="str">
            <v/>
          </cell>
          <cell r="BC5564" t="str">
            <v/>
          </cell>
        </row>
        <row r="5565">
          <cell r="AM5565" t="str">
            <v/>
          </cell>
          <cell r="AQ5565" t="str">
            <v/>
          </cell>
          <cell r="AT5565" t="str">
            <v/>
          </cell>
          <cell r="AW5565" t="str">
            <v/>
          </cell>
          <cell r="AZ5565" t="str">
            <v/>
          </cell>
          <cell r="BA5565" t="str">
            <v/>
          </cell>
          <cell r="BB5565" t="str">
            <v/>
          </cell>
          <cell r="BC5565" t="str">
            <v/>
          </cell>
        </row>
        <row r="5566">
          <cell r="AM5566" t="str">
            <v/>
          </cell>
          <cell r="AQ5566" t="str">
            <v/>
          </cell>
          <cell r="AT5566" t="str">
            <v/>
          </cell>
          <cell r="AW5566" t="str">
            <v/>
          </cell>
          <cell r="AZ5566" t="str">
            <v/>
          </cell>
          <cell r="BA5566" t="str">
            <v/>
          </cell>
          <cell r="BB5566" t="str">
            <v/>
          </cell>
          <cell r="BC5566" t="str">
            <v/>
          </cell>
        </row>
        <row r="5567">
          <cell r="AM5567" t="str">
            <v/>
          </cell>
          <cell r="AQ5567" t="str">
            <v/>
          </cell>
          <cell r="AT5567" t="str">
            <v/>
          </cell>
          <cell r="AW5567" t="str">
            <v/>
          </cell>
          <cell r="AZ5567" t="str">
            <v/>
          </cell>
          <cell r="BA5567" t="str">
            <v/>
          </cell>
          <cell r="BB5567" t="str">
            <v/>
          </cell>
          <cell r="BC5567" t="str">
            <v/>
          </cell>
        </row>
        <row r="5568">
          <cell r="AM5568" t="str">
            <v/>
          </cell>
          <cell r="AQ5568" t="str">
            <v/>
          </cell>
          <cell r="AT5568" t="str">
            <v/>
          </cell>
          <cell r="AW5568" t="str">
            <v/>
          </cell>
          <cell r="AZ5568" t="str">
            <v/>
          </cell>
          <cell r="BA5568" t="str">
            <v/>
          </cell>
          <cell r="BB5568" t="str">
            <v/>
          </cell>
          <cell r="BC5568" t="str">
            <v/>
          </cell>
        </row>
        <row r="5569">
          <cell r="AM5569" t="str">
            <v/>
          </cell>
          <cell r="AQ5569" t="str">
            <v/>
          </cell>
          <cell r="AT5569" t="str">
            <v/>
          </cell>
          <cell r="AW5569" t="str">
            <v/>
          </cell>
          <cell r="AZ5569" t="str">
            <v/>
          </cell>
          <cell r="BA5569" t="str">
            <v/>
          </cell>
          <cell r="BB5569" t="str">
            <v/>
          </cell>
          <cell r="BC5569" t="str">
            <v/>
          </cell>
        </row>
        <row r="5570">
          <cell r="AM5570" t="str">
            <v/>
          </cell>
          <cell r="AQ5570" t="str">
            <v/>
          </cell>
          <cell r="AT5570" t="str">
            <v/>
          </cell>
          <cell r="AW5570" t="str">
            <v/>
          </cell>
          <cell r="AZ5570" t="str">
            <v/>
          </cell>
          <cell r="BA5570" t="str">
            <v/>
          </cell>
          <cell r="BB5570" t="str">
            <v/>
          </cell>
          <cell r="BC5570" t="str">
            <v/>
          </cell>
        </row>
        <row r="5571">
          <cell r="AM5571" t="str">
            <v/>
          </cell>
          <cell r="AQ5571" t="str">
            <v/>
          </cell>
          <cell r="AT5571" t="str">
            <v/>
          </cell>
          <cell r="AW5571" t="str">
            <v/>
          </cell>
          <cell r="AZ5571" t="str">
            <v/>
          </cell>
          <cell r="BA5571" t="str">
            <v/>
          </cell>
          <cell r="BB5571" t="str">
            <v/>
          </cell>
          <cell r="BC5571" t="str">
            <v/>
          </cell>
        </row>
        <row r="5572">
          <cell r="AM5572" t="str">
            <v/>
          </cell>
          <cell r="AQ5572" t="str">
            <v/>
          </cell>
          <cell r="AT5572" t="str">
            <v/>
          </cell>
          <cell r="AW5572" t="str">
            <v/>
          </cell>
          <cell r="AZ5572" t="str">
            <v/>
          </cell>
          <cell r="BA5572" t="str">
            <v/>
          </cell>
          <cell r="BB5572" t="str">
            <v/>
          </cell>
          <cell r="BC5572" t="str">
            <v/>
          </cell>
        </row>
        <row r="5573">
          <cell r="AM5573">
            <v>345000</v>
          </cell>
          <cell r="AQ5573" t="str">
            <v/>
          </cell>
          <cell r="AT5573" t="str">
            <v>ПИР</v>
          </cell>
          <cell r="AW5573">
            <v>40464</v>
          </cell>
          <cell r="AZ5573" t="str">
            <v>9.2010</v>
          </cell>
          <cell r="BA5573" t="str">
            <v>10.2010</v>
          </cell>
          <cell r="BB5573" t="str">
            <v/>
          </cell>
          <cell r="BC5573" t="str">
            <v>4.2010</v>
          </cell>
        </row>
        <row r="5574">
          <cell r="AM5574">
            <v>200000</v>
          </cell>
          <cell r="AQ5574" t="str">
            <v/>
          </cell>
          <cell r="AT5574" t="str">
            <v>ПИР</v>
          </cell>
          <cell r="AW5574">
            <v>40409</v>
          </cell>
          <cell r="AZ5574" t="str">
            <v>8.2010</v>
          </cell>
          <cell r="BA5574" t="str">
            <v>8.2010</v>
          </cell>
          <cell r="BB5574" t="str">
            <v/>
          </cell>
          <cell r="BC5574" t="str">
            <v>3.2010</v>
          </cell>
        </row>
        <row r="5575">
          <cell r="AM5575" t="str">
            <v/>
          </cell>
          <cell r="AQ5575" t="str">
            <v/>
          </cell>
          <cell r="AT5575" t="str">
            <v/>
          </cell>
          <cell r="AW5575" t="str">
            <v/>
          </cell>
          <cell r="AZ5575" t="str">
            <v/>
          </cell>
          <cell r="BA5575" t="str">
            <v/>
          </cell>
          <cell r="BB5575" t="str">
            <v/>
          </cell>
          <cell r="BC5575" t="str">
            <v/>
          </cell>
        </row>
        <row r="5576">
          <cell r="AM5576">
            <v>570400</v>
          </cell>
          <cell r="AQ5576" t="str">
            <v/>
          </cell>
          <cell r="AT5576" t="str">
            <v>ПИР</v>
          </cell>
          <cell r="AW5576">
            <v>40480</v>
          </cell>
          <cell r="AZ5576" t="str">
            <v>10.2010</v>
          </cell>
          <cell r="BA5576" t="str">
            <v>10.2010</v>
          </cell>
          <cell r="BB5576" t="str">
            <v/>
          </cell>
          <cell r="BC5576" t="str">
            <v>4.2010</v>
          </cell>
        </row>
        <row r="5577">
          <cell r="AM5577">
            <v>736000</v>
          </cell>
          <cell r="AQ5577" t="str">
            <v/>
          </cell>
          <cell r="AT5577" t="str">
            <v>ПИР</v>
          </cell>
          <cell r="AW5577">
            <v>40540</v>
          </cell>
          <cell r="AZ5577" t="str">
            <v>12.2010</v>
          </cell>
          <cell r="BA5577" t="str">
            <v>12.2010</v>
          </cell>
          <cell r="BB5577" t="str">
            <v/>
          </cell>
          <cell r="BC5577" t="str">
            <v>4.2010</v>
          </cell>
        </row>
        <row r="5578">
          <cell r="AM5578" t="str">
            <v/>
          </cell>
          <cell r="AQ5578" t="str">
            <v/>
          </cell>
          <cell r="AT5578" t="str">
            <v/>
          </cell>
          <cell r="AW5578" t="str">
            <v/>
          </cell>
          <cell r="AZ5578" t="str">
            <v/>
          </cell>
          <cell r="BA5578" t="str">
            <v/>
          </cell>
          <cell r="BB5578" t="str">
            <v/>
          </cell>
          <cell r="BC5578" t="str">
            <v/>
          </cell>
        </row>
        <row r="5579">
          <cell r="AM5579">
            <v>119600</v>
          </cell>
          <cell r="AQ5579" t="str">
            <v/>
          </cell>
          <cell r="AT5579" t="str">
            <v>ПИР</v>
          </cell>
          <cell r="AW5579">
            <v>40616</v>
          </cell>
          <cell r="AZ5579" t="str">
            <v>3.2011</v>
          </cell>
          <cell r="BA5579" t="str">
            <v>3.2011</v>
          </cell>
          <cell r="BB5579" t="str">
            <v>3.2011</v>
          </cell>
          <cell r="BC5579" t="str">
            <v>1.2011</v>
          </cell>
        </row>
        <row r="5580">
          <cell r="AM5580" t="str">
            <v/>
          </cell>
          <cell r="AQ5580" t="str">
            <v/>
          </cell>
          <cell r="AT5580" t="str">
            <v/>
          </cell>
          <cell r="AW5580" t="str">
            <v/>
          </cell>
          <cell r="AZ5580" t="str">
            <v/>
          </cell>
          <cell r="BA5580" t="str">
            <v/>
          </cell>
          <cell r="BB5580" t="str">
            <v/>
          </cell>
          <cell r="BC5580" t="str">
            <v/>
          </cell>
        </row>
        <row r="5581">
          <cell r="AM5581" t="str">
            <v/>
          </cell>
          <cell r="AQ5581" t="str">
            <v/>
          </cell>
          <cell r="AT5581" t="str">
            <v/>
          </cell>
          <cell r="AW5581" t="str">
            <v/>
          </cell>
          <cell r="AZ5581" t="str">
            <v/>
          </cell>
          <cell r="BA5581" t="str">
            <v/>
          </cell>
          <cell r="BB5581" t="str">
            <v/>
          </cell>
          <cell r="BC5581" t="str">
            <v/>
          </cell>
        </row>
        <row r="5582">
          <cell r="AM5582" t="str">
            <v/>
          </cell>
          <cell r="AQ5582" t="str">
            <v/>
          </cell>
          <cell r="AT5582" t="str">
            <v/>
          </cell>
          <cell r="AW5582" t="str">
            <v/>
          </cell>
          <cell r="AZ5582" t="str">
            <v/>
          </cell>
          <cell r="BA5582" t="str">
            <v/>
          </cell>
          <cell r="BB5582" t="str">
            <v/>
          </cell>
          <cell r="BC5582" t="str">
            <v/>
          </cell>
        </row>
        <row r="5583">
          <cell r="AM5583">
            <v>276000</v>
          </cell>
          <cell r="AQ5583" t="str">
            <v/>
          </cell>
          <cell r="AT5583" t="str">
            <v>ПИР</v>
          </cell>
          <cell r="AW5583">
            <v>40624</v>
          </cell>
          <cell r="AZ5583" t="str">
            <v>3.2011</v>
          </cell>
          <cell r="BA5583" t="str">
            <v>3.2011</v>
          </cell>
          <cell r="BB5583" t="str">
            <v>4.2011</v>
          </cell>
          <cell r="BC5583" t="str">
            <v>1.2011</v>
          </cell>
        </row>
        <row r="5584">
          <cell r="AM5584">
            <v>552000</v>
          </cell>
          <cell r="AQ5584" t="str">
            <v/>
          </cell>
          <cell r="AT5584" t="str">
            <v>ПИР</v>
          </cell>
          <cell r="AW5584">
            <v>40616</v>
          </cell>
          <cell r="AZ5584" t="str">
            <v>3.2011</v>
          </cell>
          <cell r="BA5584" t="str">
            <v>3.2011</v>
          </cell>
          <cell r="BB5584" t="str">
            <v>3.2011</v>
          </cell>
          <cell r="BC5584" t="str">
            <v>1.2011</v>
          </cell>
        </row>
        <row r="5585">
          <cell r="AM5585" t="str">
            <v/>
          </cell>
          <cell r="AQ5585" t="str">
            <v/>
          </cell>
          <cell r="AT5585" t="str">
            <v/>
          </cell>
          <cell r="AW5585" t="str">
            <v/>
          </cell>
          <cell r="AZ5585" t="str">
            <v/>
          </cell>
          <cell r="BA5585" t="str">
            <v/>
          </cell>
          <cell r="BB5585" t="str">
            <v/>
          </cell>
          <cell r="BC5585" t="str">
            <v/>
          </cell>
        </row>
        <row r="5586">
          <cell r="AM5586" t="str">
            <v/>
          </cell>
          <cell r="AQ5586" t="str">
            <v/>
          </cell>
          <cell r="AT5586" t="str">
            <v/>
          </cell>
          <cell r="AW5586" t="str">
            <v/>
          </cell>
          <cell r="AZ5586" t="str">
            <v/>
          </cell>
          <cell r="BA5586" t="str">
            <v/>
          </cell>
          <cell r="BB5586" t="str">
            <v/>
          </cell>
          <cell r="BC5586" t="str">
            <v/>
          </cell>
        </row>
        <row r="5587">
          <cell r="AM5587" t="str">
            <v/>
          </cell>
          <cell r="AQ5587" t="str">
            <v/>
          </cell>
          <cell r="AT5587" t="str">
            <v/>
          </cell>
          <cell r="AW5587" t="str">
            <v/>
          </cell>
          <cell r="AZ5587" t="str">
            <v/>
          </cell>
          <cell r="BA5587" t="str">
            <v/>
          </cell>
          <cell r="BB5587" t="str">
            <v/>
          </cell>
          <cell r="BC5587" t="str">
            <v/>
          </cell>
        </row>
        <row r="5588">
          <cell r="AM5588" t="str">
            <v/>
          </cell>
          <cell r="AQ5588" t="str">
            <v/>
          </cell>
          <cell r="AT5588" t="str">
            <v/>
          </cell>
          <cell r="AW5588" t="str">
            <v/>
          </cell>
          <cell r="AZ5588" t="str">
            <v/>
          </cell>
          <cell r="BA5588" t="str">
            <v/>
          </cell>
          <cell r="BB5588" t="str">
            <v/>
          </cell>
          <cell r="BC5588" t="str">
            <v/>
          </cell>
        </row>
        <row r="5589">
          <cell r="AM5589">
            <v>552000</v>
          </cell>
          <cell r="AQ5589" t="str">
            <v/>
          </cell>
          <cell r="AT5589" t="str">
            <v>ПИР</v>
          </cell>
          <cell r="AW5589">
            <v>40582</v>
          </cell>
          <cell r="AZ5589" t="str">
            <v>1.2011</v>
          </cell>
          <cell r="BA5589" t="str">
            <v>2.2011</v>
          </cell>
          <cell r="BB5589" t="str">
            <v>2.2011</v>
          </cell>
          <cell r="BC5589" t="str">
            <v>1.2011</v>
          </cell>
        </row>
        <row r="5590">
          <cell r="AM5590" t="str">
            <v/>
          </cell>
          <cell r="AQ5590" t="str">
            <v/>
          </cell>
          <cell r="AT5590" t="str">
            <v/>
          </cell>
          <cell r="AW5590" t="str">
            <v/>
          </cell>
          <cell r="AZ5590" t="str">
            <v/>
          </cell>
          <cell r="BA5590" t="str">
            <v/>
          </cell>
          <cell r="BB5590" t="str">
            <v/>
          </cell>
          <cell r="BC5590" t="str">
            <v/>
          </cell>
        </row>
        <row r="5591">
          <cell r="AM5591" t="str">
            <v/>
          </cell>
          <cell r="AQ5591" t="str">
            <v/>
          </cell>
          <cell r="AT5591" t="str">
            <v/>
          </cell>
          <cell r="AW5591" t="str">
            <v/>
          </cell>
          <cell r="AZ5591" t="str">
            <v/>
          </cell>
          <cell r="BA5591" t="str">
            <v/>
          </cell>
          <cell r="BB5591" t="str">
            <v/>
          </cell>
          <cell r="BC5591" t="str">
            <v/>
          </cell>
        </row>
        <row r="5592">
          <cell r="AM5592" t="str">
            <v/>
          </cell>
          <cell r="AQ5592" t="str">
            <v/>
          </cell>
          <cell r="AT5592" t="str">
            <v/>
          </cell>
          <cell r="AW5592" t="str">
            <v/>
          </cell>
          <cell r="AZ5592" t="str">
            <v/>
          </cell>
          <cell r="BA5592" t="str">
            <v/>
          </cell>
          <cell r="BB5592" t="str">
            <v/>
          </cell>
          <cell r="BC5592" t="str">
            <v/>
          </cell>
        </row>
        <row r="5593">
          <cell r="AM5593">
            <v>331200</v>
          </cell>
          <cell r="AQ5593" t="str">
            <v/>
          </cell>
          <cell r="AT5593" t="str">
            <v>ПИР</v>
          </cell>
          <cell r="AW5593">
            <v>40633</v>
          </cell>
          <cell r="AZ5593" t="str">
            <v>3.2011</v>
          </cell>
          <cell r="BA5593" t="str">
            <v>3.2011</v>
          </cell>
          <cell r="BB5593" t="str">
            <v>4.2011</v>
          </cell>
          <cell r="BC5593" t="str">
            <v>1.2011</v>
          </cell>
        </row>
        <row r="5594">
          <cell r="AM5594" t="str">
            <v/>
          </cell>
          <cell r="AQ5594" t="str">
            <v/>
          </cell>
          <cell r="AT5594" t="str">
            <v/>
          </cell>
          <cell r="AW5594" t="str">
            <v/>
          </cell>
          <cell r="AZ5594" t="str">
            <v/>
          </cell>
          <cell r="BA5594" t="str">
            <v/>
          </cell>
          <cell r="BB5594" t="str">
            <v/>
          </cell>
          <cell r="BC5594" t="str">
            <v/>
          </cell>
        </row>
        <row r="5595">
          <cell r="AM5595">
            <v>552000</v>
          </cell>
          <cell r="AQ5595" t="str">
            <v/>
          </cell>
          <cell r="AT5595" t="str">
            <v>ПИР</v>
          </cell>
          <cell r="AW5595">
            <v>40633</v>
          </cell>
          <cell r="AZ5595" t="str">
            <v>3.2011</v>
          </cell>
          <cell r="BA5595" t="str">
            <v>3.2011</v>
          </cell>
          <cell r="BB5595" t="str">
            <v>4.2011</v>
          </cell>
          <cell r="BC5595" t="str">
            <v>1.2011</v>
          </cell>
        </row>
        <row r="5596">
          <cell r="AM5596" t="str">
            <v/>
          </cell>
          <cell r="AQ5596" t="str">
            <v/>
          </cell>
          <cell r="AT5596" t="str">
            <v/>
          </cell>
          <cell r="AW5596" t="str">
            <v/>
          </cell>
          <cell r="AZ5596" t="str">
            <v/>
          </cell>
          <cell r="BA5596" t="str">
            <v/>
          </cell>
          <cell r="BB5596" t="str">
            <v/>
          </cell>
          <cell r="BC5596" t="str">
            <v/>
          </cell>
        </row>
        <row r="5597">
          <cell r="AM5597" t="str">
            <v/>
          </cell>
          <cell r="AQ5597" t="str">
            <v/>
          </cell>
          <cell r="AT5597" t="str">
            <v/>
          </cell>
          <cell r="AW5597" t="str">
            <v/>
          </cell>
          <cell r="AZ5597" t="str">
            <v/>
          </cell>
          <cell r="BA5597" t="str">
            <v/>
          </cell>
          <cell r="BB5597" t="str">
            <v/>
          </cell>
          <cell r="BC5597" t="str">
            <v/>
          </cell>
        </row>
        <row r="5598">
          <cell r="AM5598" t="str">
            <v/>
          </cell>
          <cell r="AQ5598" t="str">
            <v/>
          </cell>
          <cell r="AT5598" t="str">
            <v/>
          </cell>
          <cell r="AW5598" t="str">
            <v/>
          </cell>
          <cell r="AZ5598" t="str">
            <v/>
          </cell>
          <cell r="BA5598" t="str">
            <v/>
          </cell>
          <cell r="BB5598" t="str">
            <v/>
          </cell>
          <cell r="BC5598" t="str">
            <v/>
          </cell>
        </row>
        <row r="5599">
          <cell r="AM5599" t="str">
            <v/>
          </cell>
          <cell r="AQ5599" t="str">
            <v/>
          </cell>
          <cell r="AT5599" t="str">
            <v/>
          </cell>
          <cell r="AW5599" t="str">
            <v/>
          </cell>
          <cell r="AZ5599" t="str">
            <v/>
          </cell>
          <cell r="BA5599" t="str">
            <v/>
          </cell>
          <cell r="BB5599" t="str">
            <v/>
          </cell>
          <cell r="BC5599" t="str">
            <v/>
          </cell>
        </row>
        <row r="5600">
          <cell r="AM5600" t="str">
            <v/>
          </cell>
          <cell r="AQ5600" t="str">
            <v/>
          </cell>
          <cell r="AT5600" t="str">
            <v/>
          </cell>
          <cell r="AW5600" t="str">
            <v/>
          </cell>
          <cell r="AZ5600" t="str">
            <v/>
          </cell>
          <cell r="BA5600" t="str">
            <v/>
          </cell>
          <cell r="BB5600" t="str">
            <v/>
          </cell>
          <cell r="BC5600" t="str">
            <v/>
          </cell>
        </row>
        <row r="5601">
          <cell r="AM5601" t="str">
            <v/>
          </cell>
          <cell r="AQ5601" t="str">
            <v/>
          </cell>
          <cell r="AT5601" t="str">
            <v/>
          </cell>
          <cell r="AW5601" t="str">
            <v/>
          </cell>
          <cell r="AZ5601" t="str">
            <v/>
          </cell>
          <cell r="BA5601" t="str">
            <v/>
          </cell>
          <cell r="BB5601" t="str">
            <v/>
          </cell>
          <cell r="BC5601" t="str">
            <v/>
          </cell>
        </row>
        <row r="5602">
          <cell r="AM5602">
            <v>345000</v>
          </cell>
          <cell r="AQ5602" t="str">
            <v/>
          </cell>
          <cell r="AT5602" t="str">
            <v>ПИР</v>
          </cell>
          <cell r="AW5602">
            <v>40540</v>
          </cell>
          <cell r="AZ5602" t="str">
            <v>12.2010</v>
          </cell>
          <cell r="BA5602" t="str">
            <v>12.2010</v>
          </cell>
          <cell r="BB5602" t="str">
            <v/>
          </cell>
          <cell r="BC5602" t="str">
            <v>4.2010</v>
          </cell>
        </row>
        <row r="5603">
          <cell r="AM5603" t="str">
            <v/>
          </cell>
          <cell r="AQ5603" t="str">
            <v/>
          </cell>
          <cell r="AT5603" t="str">
            <v/>
          </cell>
          <cell r="AW5603" t="str">
            <v/>
          </cell>
          <cell r="AZ5603" t="str">
            <v/>
          </cell>
          <cell r="BA5603" t="str">
            <v/>
          </cell>
          <cell r="BB5603" t="str">
            <v/>
          </cell>
          <cell r="BC5603" t="str">
            <v/>
          </cell>
        </row>
        <row r="5604">
          <cell r="AM5604">
            <v>736000</v>
          </cell>
          <cell r="AQ5604" t="str">
            <v/>
          </cell>
          <cell r="AT5604" t="str">
            <v>ПИР</v>
          </cell>
          <cell r="AW5604">
            <v>40633</v>
          </cell>
          <cell r="AZ5604" t="str">
            <v>3.2011</v>
          </cell>
          <cell r="BA5604" t="str">
            <v>3.2011</v>
          </cell>
          <cell r="BB5604" t="str">
            <v>4.2011</v>
          </cell>
          <cell r="BC5604" t="str">
            <v>1.2011</v>
          </cell>
        </row>
        <row r="5605">
          <cell r="AM5605">
            <v>552000</v>
          </cell>
          <cell r="AQ5605" t="str">
            <v/>
          </cell>
          <cell r="AT5605" t="str">
            <v>ПИР</v>
          </cell>
          <cell r="AW5605">
            <v>40633</v>
          </cell>
          <cell r="AZ5605" t="str">
            <v>3.2011</v>
          </cell>
          <cell r="BA5605" t="str">
            <v>3.2011</v>
          </cell>
          <cell r="BB5605" t="str">
            <v>4.2011</v>
          </cell>
          <cell r="BC5605" t="str">
            <v>1.2011</v>
          </cell>
        </row>
        <row r="5606">
          <cell r="AM5606">
            <v>460000</v>
          </cell>
          <cell r="AQ5606" t="str">
            <v/>
          </cell>
          <cell r="AT5606" t="str">
            <v>ПИР</v>
          </cell>
          <cell r="AW5606">
            <v>40582</v>
          </cell>
          <cell r="AZ5606" t="str">
            <v>1.2011</v>
          </cell>
          <cell r="BA5606" t="str">
            <v>2.2011</v>
          </cell>
          <cell r="BB5606" t="str">
            <v>2.2011</v>
          </cell>
          <cell r="BC5606" t="str">
            <v>1.2011</v>
          </cell>
        </row>
        <row r="5607">
          <cell r="AM5607">
            <v>414000</v>
          </cell>
          <cell r="AQ5607" t="str">
            <v/>
          </cell>
          <cell r="AT5607" t="str">
            <v>ПИР</v>
          </cell>
          <cell r="AW5607">
            <v>40591</v>
          </cell>
          <cell r="AZ5607" t="str">
            <v>2.2011</v>
          </cell>
          <cell r="BA5607" t="str">
            <v>2.2011</v>
          </cell>
          <cell r="BB5607" t="str">
            <v>3.2011</v>
          </cell>
          <cell r="BC5607" t="str">
            <v>1.2011</v>
          </cell>
        </row>
        <row r="5608">
          <cell r="AM5608" t="str">
            <v/>
          </cell>
          <cell r="AQ5608" t="str">
            <v/>
          </cell>
          <cell r="AT5608" t="str">
            <v/>
          </cell>
          <cell r="AW5608" t="str">
            <v/>
          </cell>
          <cell r="AZ5608" t="str">
            <v/>
          </cell>
          <cell r="BA5608" t="str">
            <v/>
          </cell>
          <cell r="BB5608" t="str">
            <v/>
          </cell>
          <cell r="BC5608" t="str">
            <v/>
          </cell>
        </row>
        <row r="5609">
          <cell r="AM5609" t="str">
            <v/>
          </cell>
          <cell r="AQ5609" t="str">
            <v/>
          </cell>
          <cell r="AT5609" t="str">
            <v/>
          </cell>
          <cell r="AW5609" t="str">
            <v/>
          </cell>
          <cell r="AZ5609" t="str">
            <v/>
          </cell>
          <cell r="BA5609" t="str">
            <v/>
          </cell>
          <cell r="BB5609" t="str">
            <v/>
          </cell>
          <cell r="BC5609" t="str">
            <v/>
          </cell>
        </row>
        <row r="5610">
          <cell r="AM5610" t="str">
            <v/>
          </cell>
          <cell r="AQ5610" t="str">
            <v/>
          </cell>
          <cell r="AT5610" t="str">
            <v/>
          </cell>
          <cell r="AW5610" t="str">
            <v/>
          </cell>
          <cell r="AZ5610" t="str">
            <v/>
          </cell>
          <cell r="BA5610" t="str">
            <v/>
          </cell>
          <cell r="BB5610" t="str">
            <v/>
          </cell>
          <cell r="BC5610" t="str">
            <v/>
          </cell>
        </row>
        <row r="5611">
          <cell r="AM5611" t="str">
            <v/>
          </cell>
          <cell r="AQ5611" t="str">
            <v/>
          </cell>
          <cell r="AT5611" t="str">
            <v/>
          </cell>
          <cell r="AW5611" t="str">
            <v/>
          </cell>
          <cell r="AZ5611" t="str">
            <v/>
          </cell>
          <cell r="BA5611" t="str">
            <v/>
          </cell>
          <cell r="BB5611" t="str">
            <v/>
          </cell>
          <cell r="BC5611" t="str">
            <v/>
          </cell>
        </row>
        <row r="5612">
          <cell r="AM5612" t="str">
            <v/>
          </cell>
          <cell r="AQ5612" t="str">
            <v/>
          </cell>
          <cell r="AT5612" t="str">
            <v/>
          </cell>
          <cell r="AW5612" t="str">
            <v/>
          </cell>
          <cell r="AZ5612" t="str">
            <v/>
          </cell>
          <cell r="BA5612" t="str">
            <v/>
          </cell>
          <cell r="BB5612" t="str">
            <v/>
          </cell>
          <cell r="BC5612" t="str">
            <v/>
          </cell>
        </row>
        <row r="5613">
          <cell r="AM5613" t="str">
            <v/>
          </cell>
          <cell r="AQ5613" t="str">
            <v/>
          </cell>
          <cell r="AT5613" t="str">
            <v/>
          </cell>
          <cell r="AW5613" t="str">
            <v/>
          </cell>
          <cell r="AZ5613" t="str">
            <v/>
          </cell>
          <cell r="BA5613" t="str">
            <v/>
          </cell>
          <cell r="BB5613" t="str">
            <v/>
          </cell>
          <cell r="BC5613" t="str">
            <v/>
          </cell>
        </row>
        <row r="5614">
          <cell r="AM5614" t="str">
            <v/>
          </cell>
          <cell r="AQ5614" t="str">
            <v/>
          </cell>
          <cell r="AT5614" t="str">
            <v/>
          </cell>
          <cell r="AW5614" t="str">
            <v/>
          </cell>
          <cell r="AZ5614" t="str">
            <v/>
          </cell>
          <cell r="BA5614" t="str">
            <v/>
          </cell>
          <cell r="BB5614" t="str">
            <v/>
          </cell>
          <cell r="BC5614" t="str">
            <v/>
          </cell>
        </row>
        <row r="5615">
          <cell r="AM5615" t="str">
            <v/>
          </cell>
          <cell r="AQ5615" t="str">
            <v/>
          </cell>
          <cell r="AT5615" t="str">
            <v/>
          </cell>
          <cell r="AW5615" t="str">
            <v/>
          </cell>
          <cell r="AZ5615" t="str">
            <v/>
          </cell>
          <cell r="BA5615" t="str">
            <v/>
          </cell>
          <cell r="BB5615" t="str">
            <v/>
          </cell>
          <cell r="BC5615" t="str">
            <v/>
          </cell>
        </row>
        <row r="5616">
          <cell r="AM5616" t="str">
            <v/>
          </cell>
          <cell r="AQ5616" t="str">
            <v/>
          </cell>
          <cell r="AT5616" t="str">
            <v/>
          </cell>
          <cell r="AW5616" t="str">
            <v/>
          </cell>
          <cell r="AZ5616" t="str">
            <v/>
          </cell>
          <cell r="BA5616" t="str">
            <v/>
          </cell>
          <cell r="BB5616" t="str">
            <v/>
          </cell>
          <cell r="BC5616" t="str">
            <v/>
          </cell>
        </row>
        <row r="5617">
          <cell r="AM5617" t="str">
            <v/>
          </cell>
          <cell r="AQ5617" t="str">
            <v/>
          </cell>
          <cell r="AT5617" t="str">
            <v/>
          </cell>
          <cell r="AW5617" t="str">
            <v/>
          </cell>
          <cell r="AZ5617" t="str">
            <v/>
          </cell>
          <cell r="BA5617" t="str">
            <v/>
          </cell>
          <cell r="BB5617" t="str">
            <v/>
          </cell>
          <cell r="BC5617" t="str">
            <v/>
          </cell>
        </row>
        <row r="5618">
          <cell r="AM5618" t="str">
            <v/>
          </cell>
          <cell r="AQ5618" t="str">
            <v/>
          </cell>
          <cell r="AT5618" t="str">
            <v/>
          </cell>
          <cell r="AW5618" t="str">
            <v/>
          </cell>
          <cell r="AZ5618" t="str">
            <v/>
          </cell>
          <cell r="BA5618" t="str">
            <v/>
          </cell>
          <cell r="BB5618" t="str">
            <v/>
          </cell>
          <cell r="BC5618" t="str">
            <v/>
          </cell>
        </row>
        <row r="5619">
          <cell r="AM5619">
            <v>300000</v>
          </cell>
          <cell r="AQ5619" t="str">
            <v/>
          </cell>
          <cell r="AT5619" t="str">
            <v>ПИР</v>
          </cell>
          <cell r="AW5619">
            <v>40409</v>
          </cell>
          <cell r="AZ5619" t="str">
            <v>8.2010</v>
          </cell>
          <cell r="BA5619" t="str">
            <v>8.2010</v>
          </cell>
          <cell r="BB5619" t="str">
            <v/>
          </cell>
          <cell r="BC5619" t="str">
            <v>3.2010</v>
          </cell>
        </row>
        <row r="5620">
          <cell r="AM5620">
            <v>460000</v>
          </cell>
          <cell r="AQ5620" t="str">
            <v/>
          </cell>
          <cell r="AT5620" t="str">
            <v>ПИР</v>
          </cell>
          <cell r="AW5620">
            <v>40464</v>
          </cell>
          <cell r="AZ5620" t="str">
            <v>9.2010</v>
          </cell>
          <cell r="BA5620" t="str">
            <v>10.2010</v>
          </cell>
          <cell r="BB5620" t="str">
            <v/>
          </cell>
          <cell r="BC5620" t="str">
            <v>4.2010</v>
          </cell>
        </row>
        <row r="5621">
          <cell r="AM5621">
            <v>368000</v>
          </cell>
          <cell r="AQ5621" t="str">
            <v/>
          </cell>
          <cell r="AT5621" t="str">
            <v>ПИР</v>
          </cell>
          <cell r="AW5621">
            <v>40464</v>
          </cell>
          <cell r="AZ5621" t="str">
            <v>9.2010</v>
          </cell>
          <cell r="BA5621" t="str">
            <v>10.2010</v>
          </cell>
          <cell r="BB5621" t="str">
            <v/>
          </cell>
          <cell r="BC5621" t="str">
            <v>4.2010</v>
          </cell>
        </row>
        <row r="5622">
          <cell r="AM5622" t="str">
            <v/>
          </cell>
          <cell r="AQ5622" t="str">
            <v/>
          </cell>
          <cell r="AT5622" t="str">
            <v/>
          </cell>
          <cell r="AW5622" t="str">
            <v/>
          </cell>
          <cell r="AZ5622" t="str">
            <v/>
          </cell>
          <cell r="BA5622" t="str">
            <v/>
          </cell>
          <cell r="BB5622" t="str">
            <v/>
          </cell>
          <cell r="BC5622" t="str">
            <v/>
          </cell>
        </row>
        <row r="5623">
          <cell r="AM5623" t="str">
            <v/>
          </cell>
          <cell r="AQ5623" t="str">
            <v/>
          </cell>
          <cell r="AT5623" t="str">
            <v/>
          </cell>
          <cell r="AW5623" t="str">
            <v/>
          </cell>
          <cell r="AZ5623" t="str">
            <v/>
          </cell>
          <cell r="BA5623" t="str">
            <v/>
          </cell>
          <cell r="BB5623" t="str">
            <v/>
          </cell>
          <cell r="BC5623" t="str">
            <v/>
          </cell>
        </row>
        <row r="5624">
          <cell r="AM5624">
            <v>184000</v>
          </cell>
          <cell r="AQ5624" t="str">
            <v/>
          </cell>
          <cell r="AT5624" t="str">
            <v>ПИР</v>
          </cell>
          <cell r="AW5624">
            <v>40480</v>
          </cell>
          <cell r="AZ5624" t="str">
            <v>10.2010</v>
          </cell>
          <cell r="BA5624" t="str">
            <v>10.2010</v>
          </cell>
          <cell r="BB5624" t="str">
            <v/>
          </cell>
          <cell r="BC5624" t="str">
            <v>4.2010</v>
          </cell>
        </row>
        <row r="5625">
          <cell r="AM5625">
            <v>276000</v>
          </cell>
          <cell r="AQ5625" t="str">
            <v/>
          </cell>
          <cell r="AT5625" t="str">
            <v>ПИР</v>
          </cell>
          <cell r="AW5625">
            <v>40541</v>
          </cell>
          <cell r="AZ5625" t="str">
            <v>12.2010</v>
          </cell>
          <cell r="BA5625" t="str">
            <v>12.2010</v>
          </cell>
          <cell r="BB5625" t="str">
            <v/>
          </cell>
          <cell r="BC5625" t="str">
            <v>4.2010</v>
          </cell>
        </row>
        <row r="5626">
          <cell r="AM5626">
            <v>460000</v>
          </cell>
          <cell r="AQ5626" t="str">
            <v/>
          </cell>
          <cell r="AT5626" t="str">
            <v>ПИР</v>
          </cell>
          <cell r="AW5626">
            <v>40540</v>
          </cell>
          <cell r="AZ5626" t="str">
            <v>12.2010</v>
          </cell>
          <cell r="BA5626" t="str">
            <v>12.2010</v>
          </cell>
          <cell r="BB5626" t="str">
            <v/>
          </cell>
          <cell r="BC5626" t="str">
            <v>4.2010</v>
          </cell>
        </row>
        <row r="5627">
          <cell r="AM5627" t="str">
            <v/>
          </cell>
          <cell r="AQ5627" t="str">
            <v/>
          </cell>
          <cell r="AT5627" t="str">
            <v/>
          </cell>
          <cell r="AW5627" t="str">
            <v/>
          </cell>
          <cell r="AZ5627" t="str">
            <v/>
          </cell>
          <cell r="BA5627" t="str">
            <v/>
          </cell>
          <cell r="BB5627" t="str">
            <v/>
          </cell>
          <cell r="BC5627" t="str">
            <v/>
          </cell>
        </row>
        <row r="5628">
          <cell r="AM5628">
            <v>1334000</v>
          </cell>
          <cell r="AQ5628" t="str">
            <v/>
          </cell>
          <cell r="AT5628" t="str">
            <v>ПИР</v>
          </cell>
          <cell r="AW5628">
            <v>40541</v>
          </cell>
          <cell r="AZ5628" t="str">
            <v>12.2010</v>
          </cell>
          <cell r="BA5628" t="str">
            <v>12.2010</v>
          </cell>
          <cell r="BB5628" t="str">
            <v/>
          </cell>
          <cell r="BC5628" t="str">
            <v>4.2010</v>
          </cell>
        </row>
        <row r="5629">
          <cell r="AM5629">
            <v>276000</v>
          </cell>
          <cell r="AQ5629" t="str">
            <v/>
          </cell>
          <cell r="AT5629" t="str">
            <v>ПИР</v>
          </cell>
          <cell r="AW5629">
            <v>40541</v>
          </cell>
          <cell r="AZ5629" t="str">
            <v>12.2010</v>
          </cell>
          <cell r="BA5629" t="str">
            <v>12.2010</v>
          </cell>
          <cell r="BB5629" t="str">
            <v/>
          </cell>
          <cell r="BC5629" t="str">
            <v>4.2010</v>
          </cell>
        </row>
        <row r="5630">
          <cell r="AM5630" t="str">
            <v/>
          </cell>
          <cell r="AQ5630" t="str">
            <v/>
          </cell>
          <cell r="AT5630" t="str">
            <v/>
          </cell>
          <cell r="AW5630" t="str">
            <v/>
          </cell>
          <cell r="AZ5630" t="str">
            <v/>
          </cell>
          <cell r="BA5630" t="str">
            <v/>
          </cell>
          <cell r="BB5630" t="str">
            <v/>
          </cell>
          <cell r="BC5630" t="str">
            <v/>
          </cell>
        </row>
        <row r="5631">
          <cell r="AM5631">
            <v>570400</v>
          </cell>
          <cell r="AQ5631" t="str">
            <v/>
          </cell>
          <cell r="AT5631" t="str">
            <v>ПИР</v>
          </cell>
          <cell r="AW5631">
            <v>40624</v>
          </cell>
          <cell r="AZ5631" t="str">
            <v>3.2011</v>
          </cell>
          <cell r="BA5631" t="str">
            <v>3.2011</v>
          </cell>
          <cell r="BB5631" t="str">
            <v>4.2011</v>
          </cell>
          <cell r="BC5631" t="str">
            <v>1.2011</v>
          </cell>
        </row>
        <row r="5632">
          <cell r="AM5632">
            <v>257600</v>
          </cell>
          <cell r="AQ5632" t="str">
            <v/>
          </cell>
          <cell r="AT5632" t="str">
            <v>ПИР</v>
          </cell>
          <cell r="AW5632">
            <v>40540</v>
          </cell>
          <cell r="AZ5632" t="str">
            <v>12.2010</v>
          </cell>
          <cell r="BA5632" t="str">
            <v>12.2010</v>
          </cell>
          <cell r="BB5632" t="str">
            <v/>
          </cell>
          <cell r="BC5632" t="str">
            <v>4.2010</v>
          </cell>
        </row>
        <row r="5633">
          <cell r="AM5633">
            <v>119600</v>
          </cell>
          <cell r="AQ5633" t="str">
            <v/>
          </cell>
          <cell r="AT5633" t="str">
            <v>ПИР</v>
          </cell>
          <cell r="AW5633">
            <v>40616</v>
          </cell>
          <cell r="AZ5633" t="str">
            <v>3.2011</v>
          </cell>
          <cell r="BA5633" t="str">
            <v>3.2011</v>
          </cell>
          <cell r="BB5633" t="str">
            <v>3.2011</v>
          </cell>
          <cell r="BC5633" t="str">
            <v>1.2011</v>
          </cell>
        </row>
        <row r="5634">
          <cell r="AM5634">
            <v>119600</v>
          </cell>
          <cell r="AQ5634" t="str">
            <v/>
          </cell>
          <cell r="AT5634" t="str">
            <v>ПИР</v>
          </cell>
          <cell r="AW5634">
            <v>40591</v>
          </cell>
          <cell r="AZ5634" t="str">
            <v>2.2011</v>
          </cell>
          <cell r="BA5634" t="str">
            <v>2.2011</v>
          </cell>
          <cell r="BB5634" t="str">
            <v>3.2011</v>
          </cell>
          <cell r="BC5634" t="str">
            <v>1.2011</v>
          </cell>
        </row>
        <row r="5635">
          <cell r="AM5635">
            <v>119600</v>
          </cell>
          <cell r="AQ5635" t="str">
            <v/>
          </cell>
          <cell r="AT5635" t="str">
            <v>ПИР</v>
          </cell>
          <cell r="AW5635">
            <v>40591</v>
          </cell>
          <cell r="AZ5635" t="str">
            <v>2.2011</v>
          </cell>
          <cell r="BA5635" t="str">
            <v>2.2011</v>
          </cell>
          <cell r="BB5635" t="str">
            <v>3.2011</v>
          </cell>
          <cell r="BC5635" t="str">
            <v>1.2011</v>
          </cell>
        </row>
        <row r="5636">
          <cell r="AM5636">
            <v>441600</v>
          </cell>
          <cell r="AQ5636" t="str">
            <v/>
          </cell>
          <cell r="AT5636" t="str">
            <v>ПИР</v>
          </cell>
          <cell r="AW5636">
            <v>40582</v>
          </cell>
          <cell r="AZ5636" t="str">
            <v>1.2011</v>
          </cell>
          <cell r="BA5636" t="str">
            <v>2.2011</v>
          </cell>
          <cell r="BB5636" t="str">
            <v>2.2011</v>
          </cell>
          <cell r="BC5636" t="str">
            <v>1.2011</v>
          </cell>
        </row>
        <row r="5637">
          <cell r="AM5637">
            <v>257600</v>
          </cell>
          <cell r="AQ5637" t="str">
            <v/>
          </cell>
          <cell r="AT5637" t="str">
            <v>ПИР</v>
          </cell>
          <cell r="AW5637">
            <v>40624</v>
          </cell>
          <cell r="AZ5637" t="str">
            <v>3.2011</v>
          </cell>
          <cell r="BA5637" t="str">
            <v>3.2011</v>
          </cell>
          <cell r="BB5637" t="str">
            <v>4.2011</v>
          </cell>
          <cell r="BC5637" t="str">
            <v>1.2011</v>
          </cell>
        </row>
        <row r="5638">
          <cell r="AM5638" t="str">
            <v/>
          </cell>
          <cell r="AQ5638" t="str">
            <v/>
          </cell>
          <cell r="AT5638" t="str">
            <v/>
          </cell>
          <cell r="AW5638" t="str">
            <v/>
          </cell>
          <cell r="AZ5638" t="str">
            <v/>
          </cell>
          <cell r="BA5638" t="str">
            <v/>
          </cell>
          <cell r="BB5638" t="str">
            <v/>
          </cell>
          <cell r="BC5638" t="str">
            <v/>
          </cell>
        </row>
        <row r="5639">
          <cell r="AM5639">
            <v>441600</v>
          </cell>
          <cell r="AQ5639" t="str">
            <v/>
          </cell>
          <cell r="AT5639" t="str">
            <v>ПИР</v>
          </cell>
          <cell r="AW5639">
            <v>40616</v>
          </cell>
          <cell r="AZ5639" t="str">
            <v>3.2011</v>
          </cell>
          <cell r="BA5639" t="str">
            <v>3.2011</v>
          </cell>
          <cell r="BB5639" t="str">
            <v>3.2011</v>
          </cell>
          <cell r="BC5639" t="str">
            <v>1.2011</v>
          </cell>
        </row>
        <row r="5640">
          <cell r="AM5640">
            <v>119600</v>
          </cell>
          <cell r="AQ5640" t="str">
            <v/>
          </cell>
          <cell r="AT5640" t="str">
            <v>ПИР</v>
          </cell>
          <cell r="AW5640">
            <v>40616</v>
          </cell>
          <cell r="AZ5640" t="str">
            <v>3.2011</v>
          </cell>
          <cell r="BA5640" t="str">
            <v>3.2011</v>
          </cell>
          <cell r="BB5640" t="str">
            <v>3.2011</v>
          </cell>
          <cell r="BC5640" t="str">
            <v>1.2011</v>
          </cell>
        </row>
        <row r="5641">
          <cell r="AM5641" t="str">
            <v/>
          </cell>
          <cell r="AQ5641" t="str">
            <v/>
          </cell>
          <cell r="AT5641" t="str">
            <v/>
          </cell>
          <cell r="AW5641" t="str">
            <v/>
          </cell>
          <cell r="AZ5641" t="str">
            <v/>
          </cell>
          <cell r="BA5641" t="str">
            <v/>
          </cell>
          <cell r="BB5641" t="str">
            <v/>
          </cell>
          <cell r="BC5641" t="str">
            <v/>
          </cell>
        </row>
        <row r="5642">
          <cell r="AM5642" t="str">
            <v/>
          </cell>
          <cell r="AQ5642" t="str">
            <v/>
          </cell>
          <cell r="AT5642" t="str">
            <v/>
          </cell>
          <cell r="AW5642" t="str">
            <v/>
          </cell>
          <cell r="AZ5642" t="str">
            <v/>
          </cell>
          <cell r="BA5642" t="str">
            <v/>
          </cell>
          <cell r="BB5642" t="str">
            <v/>
          </cell>
          <cell r="BC5642" t="str">
            <v/>
          </cell>
        </row>
        <row r="5643">
          <cell r="AM5643">
            <v>345000</v>
          </cell>
          <cell r="AQ5643" t="str">
            <v/>
          </cell>
          <cell r="AT5643" t="str">
            <v>ПИР</v>
          </cell>
          <cell r="AW5643">
            <v>40591</v>
          </cell>
          <cell r="AZ5643" t="str">
            <v>2.2011</v>
          </cell>
          <cell r="BA5643" t="str">
            <v>2.2011</v>
          </cell>
          <cell r="BB5643" t="str">
            <v>3.2011</v>
          </cell>
          <cell r="BC5643" t="str">
            <v>1.2011</v>
          </cell>
        </row>
        <row r="5644">
          <cell r="AM5644">
            <v>345000</v>
          </cell>
          <cell r="AQ5644" t="str">
            <v/>
          </cell>
          <cell r="AT5644" t="str">
            <v>ПИР</v>
          </cell>
          <cell r="AW5644">
            <v>40542</v>
          </cell>
          <cell r="AZ5644" t="str">
            <v>12.2010</v>
          </cell>
          <cell r="BA5644" t="str">
            <v>12.2010</v>
          </cell>
          <cell r="BB5644" t="str">
            <v/>
          </cell>
          <cell r="BC5644" t="str">
            <v>4.2010</v>
          </cell>
        </row>
        <row r="5645">
          <cell r="AM5645">
            <v>257600</v>
          </cell>
          <cell r="AQ5645" t="str">
            <v/>
          </cell>
          <cell r="AT5645" t="str">
            <v>ПИР</v>
          </cell>
          <cell r="AW5645">
            <v>40542</v>
          </cell>
          <cell r="AZ5645" t="str">
            <v>12.2010</v>
          </cell>
          <cell r="BA5645" t="str">
            <v>12.2010</v>
          </cell>
          <cell r="BB5645" t="str">
            <v/>
          </cell>
          <cell r="BC5645" t="str">
            <v>4.2010</v>
          </cell>
        </row>
        <row r="5646">
          <cell r="AM5646" t="str">
            <v/>
          </cell>
          <cell r="AQ5646" t="str">
            <v/>
          </cell>
          <cell r="AT5646" t="str">
            <v/>
          </cell>
          <cell r="AW5646" t="str">
            <v/>
          </cell>
          <cell r="AZ5646" t="str">
            <v/>
          </cell>
          <cell r="BA5646" t="str">
            <v/>
          </cell>
          <cell r="BB5646" t="str">
            <v/>
          </cell>
          <cell r="BC5646" t="str">
            <v/>
          </cell>
        </row>
        <row r="5647">
          <cell r="AM5647">
            <v>257600</v>
          </cell>
          <cell r="AQ5647" t="str">
            <v/>
          </cell>
          <cell r="AT5647" t="str">
            <v>ПИР</v>
          </cell>
          <cell r="AW5647">
            <v>40633</v>
          </cell>
          <cell r="AZ5647" t="str">
            <v>3.2011</v>
          </cell>
          <cell r="BA5647" t="str">
            <v>3.2011</v>
          </cell>
          <cell r="BB5647" t="str">
            <v>4.2011</v>
          </cell>
          <cell r="BC5647" t="str">
            <v>1.2011</v>
          </cell>
        </row>
        <row r="5648">
          <cell r="AM5648">
            <v>257600</v>
          </cell>
          <cell r="AQ5648" t="str">
            <v/>
          </cell>
          <cell r="AT5648" t="str">
            <v>ПИР</v>
          </cell>
          <cell r="AW5648">
            <v>40616</v>
          </cell>
          <cell r="AZ5648" t="str">
            <v>3.2011</v>
          </cell>
          <cell r="BA5648" t="str">
            <v>3.2011</v>
          </cell>
          <cell r="BB5648" t="str">
            <v>3.2011</v>
          </cell>
          <cell r="BC5648" t="str">
            <v>1.2011</v>
          </cell>
        </row>
        <row r="5649">
          <cell r="AM5649" t="str">
            <v/>
          </cell>
          <cell r="AQ5649" t="str">
            <v/>
          </cell>
          <cell r="AT5649" t="str">
            <v/>
          </cell>
          <cell r="AW5649" t="str">
            <v/>
          </cell>
          <cell r="AZ5649" t="str">
            <v/>
          </cell>
          <cell r="BA5649" t="str">
            <v/>
          </cell>
          <cell r="BB5649" t="str">
            <v/>
          </cell>
          <cell r="BC5649" t="str">
            <v/>
          </cell>
        </row>
        <row r="5650">
          <cell r="AM5650">
            <v>257600</v>
          </cell>
          <cell r="AQ5650" t="str">
            <v/>
          </cell>
          <cell r="AT5650" t="str">
            <v>ПИР</v>
          </cell>
          <cell r="AW5650">
            <v>40633</v>
          </cell>
          <cell r="AZ5650" t="str">
            <v>3.2011</v>
          </cell>
          <cell r="BA5650" t="str">
            <v>3.2011</v>
          </cell>
          <cell r="BB5650" t="str">
            <v>4.2011</v>
          </cell>
          <cell r="BC5650" t="str">
            <v>1.2011</v>
          </cell>
        </row>
        <row r="5651">
          <cell r="AM5651" t="str">
            <v/>
          </cell>
          <cell r="AQ5651" t="str">
            <v/>
          </cell>
          <cell r="AT5651" t="str">
            <v/>
          </cell>
          <cell r="AW5651" t="str">
            <v/>
          </cell>
          <cell r="AZ5651" t="str">
            <v/>
          </cell>
          <cell r="BA5651" t="str">
            <v/>
          </cell>
          <cell r="BB5651" t="str">
            <v/>
          </cell>
          <cell r="BC5651" t="str">
            <v/>
          </cell>
        </row>
        <row r="5652">
          <cell r="AM5652">
            <v>430000</v>
          </cell>
          <cell r="AQ5652" t="str">
            <v/>
          </cell>
          <cell r="AT5652" t="str">
            <v>ПИР</v>
          </cell>
          <cell r="AW5652">
            <v>40409</v>
          </cell>
          <cell r="AZ5652" t="str">
            <v>8.2010</v>
          </cell>
          <cell r="BA5652" t="str">
            <v>8.2010</v>
          </cell>
          <cell r="BB5652" t="str">
            <v/>
          </cell>
          <cell r="BC5652" t="str">
            <v>3.2010</v>
          </cell>
        </row>
        <row r="5653">
          <cell r="AM5653" t="str">
            <v/>
          </cell>
          <cell r="AQ5653" t="str">
            <v/>
          </cell>
          <cell r="AT5653" t="str">
            <v/>
          </cell>
          <cell r="AW5653" t="str">
            <v/>
          </cell>
          <cell r="AZ5653" t="str">
            <v/>
          </cell>
          <cell r="BA5653" t="str">
            <v/>
          </cell>
          <cell r="BB5653" t="str">
            <v/>
          </cell>
          <cell r="BC5653" t="str">
            <v/>
          </cell>
        </row>
        <row r="5654">
          <cell r="AM5654" t="str">
            <v/>
          </cell>
          <cell r="AQ5654" t="str">
            <v/>
          </cell>
          <cell r="AT5654" t="str">
            <v/>
          </cell>
          <cell r="AW5654" t="str">
            <v/>
          </cell>
          <cell r="AZ5654" t="str">
            <v/>
          </cell>
          <cell r="BA5654" t="str">
            <v/>
          </cell>
          <cell r="BB5654" t="str">
            <v/>
          </cell>
          <cell r="BC5654" t="str">
            <v/>
          </cell>
        </row>
        <row r="5655">
          <cell r="AM5655" t="str">
            <v/>
          </cell>
          <cell r="AQ5655" t="str">
            <v/>
          </cell>
          <cell r="AT5655" t="str">
            <v/>
          </cell>
          <cell r="AW5655" t="str">
            <v/>
          </cell>
          <cell r="AZ5655" t="str">
            <v/>
          </cell>
          <cell r="BA5655" t="str">
            <v/>
          </cell>
          <cell r="BB5655" t="str">
            <v/>
          </cell>
          <cell r="BC5655" t="str">
            <v/>
          </cell>
        </row>
        <row r="5656">
          <cell r="AM5656" t="str">
            <v/>
          </cell>
          <cell r="AQ5656" t="str">
            <v/>
          </cell>
          <cell r="AT5656" t="str">
            <v/>
          </cell>
          <cell r="AW5656" t="str">
            <v/>
          </cell>
          <cell r="AZ5656" t="str">
            <v/>
          </cell>
          <cell r="BA5656" t="str">
            <v/>
          </cell>
          <cell r="BB5656" t="str">
            <v/>
          </cell>
          <cell r="BC5656" t="str">
            <v/>
          </cell>
        </row>
        <row r="5657">
          <cell r="AM5657" t="str">
            <v/>
          </cell>
          <cell r="AQ5657" t="str">
            <v/>
          </cell>
          <cell r="AT5657" t="str">
            <v/>
          </cell>
          <cell r="AW5657" t="str">
            <v/>
          </cell>
          <cell r="AZ5657" t="str">
            <v/>
          </cell>
          <cell r="BA5657" t="str">
            <v/>
          </cell>
          <cell r="BB5657" t="str">
            <v/>
          </cell>
          <cell r="BC5657" t="str">
            <v/>
          </cell>
        </row>
        <row r="5658">
          <cell r="AM5658" t="str">
            <v/>
          </cell>
          <cell r="AQ5658" t="str">
            <v/>
          </cell>
          <cell r="AT5658" t="str">
            <v/>
          </cell>
          <cell r="AW5658" t="str">
            <v/>
          </cell>
          <cell r="AZ5658" t="str">
            <v/>
          </cell>
          <cell r="BA5658" t="str">
            <v/>
          </cell>
          <cell r="BB5658" t="str">
            <v/>
          </cell>
          <cell r="BC5658" t="str">
            <v/>
          </cell>
        </row>
        <row r="5659">
          <cell r="AM5659" t="str">
            <v/>
          </cell>
          <cell r="AQ5659" t="str">
            <v/>
          </cell>
          <cell r="AT5659" t="str">
            <v/>
          </cell>
          <cell r="AW5659" t="str">
            <v/>
          </cell>
          <cell r="AZ5659" t="str">
            <v/>
          </cell>
          <cell r="BA5659" t="str">
            <v/>
          </cell>
          <cell r="BB5659" t="str">
            <v/>
          </cell>
          <cell r="BC5659" t="str">
            <v/>
          </cell>
        </row>
        <row r="5660">
          <cell r="AM5660">
            <v>550000</v>
          </cell>
          <cell r="AQ5660" t="str">
            <v/>
          </cell>
          <cell r="AT5660" t="str">
            <v>ПИР</v>
          </cell>
          <cell r="AW5660">
            <v>40409</v>
          </cell>
          <cell r="AZ5660" t="str">
            <v>8.2010</v>
          </cell>
          <cell r="BA5660" t="str">
            <v>8.2010</v>
          </cell>
          <cell r="BB5660" t="str">
            <v/>
          </cell>
          <cell r="BC5660" t="str">
            <v>3.2010</v>
          </cell>
        </row>
        <row r="5661">
          <cell r="AM5661">
            <v>276000</v>
          </cell>
          <cell r="AQ5661" t="str">
            <v/>
          </cell>
          <cell r="AT5661" t="str">
            <v>ПИР</v>
          </cell>
          <cell r="AW5661">
            <v>40480</v>
          </cell>
          <cell r="AZ5661" t="str">
            <v>10.2010</v>
          </cell>
          <cell r="BA5661" t="str">
            <v>10.2010</v>
          </cell>
          <cell r="BB5661" t="str">
            <v/>
          </cell>
          <cell r="BC5661" t="str">
            <v>4.2010</v>
          </cell>
        </row>
        <row r="5662">
          <cell r="AM5662">
            <v>3650000</v>
          </cell>
          <cell r="AQ5662" t="str">
            <v/>
          </cell>
          <cell r="AT5662" t="str">
            <v>ПИР</v>
          </cell>
          <cell r="AW5662">
            <v>40409</v>
          </cell>
          <cell r="AZ5662" t="str">
            <v>8.2010</v>
          </cell>
          <cell r="BA5662" t="str">
            <v>8.2010</v>
          </cell>
          <cell r="BB5662" t="str">
            <v/>
          </cell>
          <cell r="BC5662" t="str">
            <v>3.2010</v>
          </cell>
        </row>
        <row r="5663">
          <cell r="AM5663" t="str">
            <v/>
          </cell>
          <cell r="AQ5663" t="str">
            <v/>
          </cell>
          <cell r="AT5663" t="str">
            <v/>
          </cell>
          <cell r="AW5663" t="str">
            <v/>
          </cell>
          <cell r="AZ5663" t="str">
            <v/>
          </cell>
          <cell r="BA5663" t="str">
            <v/>
          </cell>
          <cell r="BB5663" t="str">
            <v/>
          </cell>
          <cell r="BC5663" t="str">
            <v/>
          </cell>
        </row>
        <row r="5664">
          <cell r="AM5664" t="str">
            <v/>
          </cell>
          <cell r="AQ5664" t="str">
            <v/>
          </cell>
          <cell r="AT5664" t="str">
            <v/>
          </cell>
          <cell r="AW5664" t="str">
            <v/>
          </cell>
          <cell r="AZ5664" t="str">
            <v/>
          </cell>
          <cell r="BA5664" t="str">
            <v/>
          </cell>
          <cell r="BB5664" t="str">
            <v/>
          </cell>
          <cell r="BC5664" t="str">
            <v/>
          </cell>
        </row>
        <row r="5665">
          <cell r="AM5665" t="str">
            <v/>
          </cell>
          <cell r="AQ5665" t="str">
            <v/>
          </cell>
          <cell r="AT5665" t="str">
            <v/>
          </cell>
          <cell r="AW5665" t="str">
            <v/>
          </cell>
          <cell r="AZ5665" t="str">
            <v/>
          </cell>
          <cell r="BA5665" t="str">
            <v/>
          </cell>
          <cell r="BB5665" t="str">
            <v/>
          </cell>
          <cell r="BC5665" t="str">
            <v/>
          </cell>
        </row>
        <row r="5666">
          <cell r="AM5666" t="str">
            <v/>
          </cell>
          <cell r="AQ5666" t="str">
            <v/>
          </cell>
          <cell r="AT5666" t="str">
            <v/>
          </cell>
          <cell r="AW5666" t="str">
            <v/>
          </cell>
          <cell r="AZ5666" t="str">
            <v/>
          </cell>
          <cell r="BA5666" t="str">
            <v/>
          </cell>
          <cell r="BB5666" t="str">
            <v/>
          </cell>
          <cell r="BC5666" t="str">
            <v/>
          </cell>
        </row>
        <row r="5667">
          <cell r="AM5667" t="str">
            <v/>
          </cell>
          <cell r="AQ5667" t="str">
            <v/>
          </cell>
          <cell r="AT5667" t="str">
            <v/>
          </cell>
          <cell r="AW5667" t="str">
            <v/>
          </cell>
          <cell r="AZ5667" t="str">
            <v/>
          </cell>
          <cell r="BA5667" t="str">
            <v/>
          </cell>
          <cell r="BB5667" t="str">
            <v/>
          </cell>
          <cell r="BC5667" t="str">
            <v/>
          </cell>
        </row>
        <row r="5668">
          <cell r="AM5668" t="str">
            <v/>
          </cell>
          <cell r="AQ5668" t="str">
            <v/>
          </cell>
          <cell r="AT5668" t="str">
            <v/>
          </cell>
          <cell r="AW5668" t="str">
            <v/>
          </cell>
          <cell r="AZ5668" t="str">
            <v/>
          </cell>
          <cell r="BA5668" t="str">
            <v/>
          </cell>
          <cell r="BB5668" t="str">
            <v/>
          </cell>
          <cell r="BC5668" t="str">
            <v/>
          </cell>
        </row>
        <row r="5669">
          <cell r="AM5669" t="str">
            <v/>
          </cell>
          <cell r="AQ5669" t="str">
            <v/>
          </cell>
          <cell r="AT5669" t="str">
            <v/>
          </cell>
          <cell r="AW5669" t="str">
            <v/>
          </cell>
          <cell r="AZ5669" t="str">
            <v/>
          </cell>
          <cell r="BA5669" t="str">
            <v/>
          </cell>
          <cell r="BB5669" t="str">
            <v/>
          </cell>
          <cell r="BC5669" t="str">
            <v/>
          </cell>
        </row>
        <row r="5670">
          <cell r="AM5670">
            <v>50000</v>
          </cell>
          <cell r="AQ5670" t="str">
            <v/>
          </cell>
          <cell r="AT5670" t="str">
            <v>ПИР</v>
          </cell>
          <cell r="AW5670">
            <v>40409</v>
          </cell>
          <cell r="AZ5670" t="str">
            <v>8.2010</v>
          </cell>
          <cell r="BA5670" t="str">
            <v>8.2010</v>
          </cell>
          <cell r="BB5670" t="str">
            <v/>
          </cell>
          <cell r="BC5670" t="str">
            <v>3.2010</v>
          </cell>
        </row>
        <row r="5671">
          <cell r="AM5671">
            <v>1066000</v>
          </cell>
          <cell r="AQ5671" t="str">
            <v/>
          </cell>
          <cell r="AT5671" t="str">
            <v>ПИР</v>
          </cell>
          <cell r="AW5671">
            <v>40616</v>
          </cell>
          <cell r="AZ5671" t="str">
            <v>3.2011</v>
          </cell>
          <cell r="BA5671" t="str">
            <v>3.2011</v>
          </cell>
          <cell r="BB5671" t="str">
            <v>3.2011</v>
          </cell>
          <cell r="BC5671" t="str">
            <v>1.2011</v>
          </cell>
        </row>
        <row r="5672">
          <cell r="AM5672">
            <v>1066000</v>
          </cell>
          <cell r="AQ5672" t="str">
            <v/>
          </cell>
          <cell r="AT5672" t="str">
            <v>ПИР</v>
          </cell>
          <cell r="AW5672">
            <v>40616</v>
          </cell>
          <cell r="AZ5672" t="str">
            <v>3.2011</v>
          </cell>
          <cell r="BA5672" t="str">
            <v>3.2011</v>
          </cell>
          <cell r="BB5672" t="str">
            <v>3.2011</v>
          </cell>
          <cell r="BC5672" t="str">
            <v>1.2011</v>
          </cell>
        </row>
        <row r="5673">
          <cell r="AM5673">
            <v>250000</v>
          </cell>
          <cell r="AQ5673" t="str">
            <v/>
          </cell>
          <cell r="AT5673" t="str">
            <v>ПИР</v>
          </cell>
          <cell r="AW5673">
            <v>40409</v>
          </cell>
          <cell r="AZ5673" t="str">
            <v>8.2010</v>
          </cell>
          <cell r="BA5673" t="str">
            <v>8.2010</v>
          </cell>
          <cell r="BB5673" t="str">
            <v/>
          </cell>
          <cell r="BC5673" t="str">
            <v>3.2010</v>
          </cell>
        </row>
        <row r="5674">
          <cell r="AM5674">
            <v>250000</v>
          </cell>
          <cell r="AQ5674" t="str">
            <v/>
          </cell>
          <cell r="AT5674" t="str">
            <v>ПИР</v>
          </cell>
          <cell r="AW5674">
            <v>40409</v>
          </cell>
          <cell r="AZ5674" t="str">
            <v>8.2010</v>
          </cell>
          <cell r="BA5674" t="str">
            <v>8.2010</v>
          </cell>
          <cell r="BB5674" t="str">
            <v/>
          </cell>
          <cell r="BC5674" t="str">
            <v>3.2010</v>
          </cell>
        </row>
        <row r="5675">
          <cell r="AM5675">
            <v>150000</v>
          </cell>
          <cell r="AQ5675" t="str">
            <v/>
          </cell>
          <cell r="AT5675" t="str">
            <v>ПИР</v>
          </cell>
          <cell r="AW5675">
            <v>40409</v>
          </cell>
          <cell r="AZ5675" t="str">
            <v>8.2010</v>
          </cell>
          <cell r="BA5675" t="str">
            <v>8.2010</v>
          </cell>
          <cell r="BB5675" t="str">
            <v/>
          </cell>
          <cell r="BC5675" t="str">
            <v>3.2010</v>
          </cell>
        </row>
        <row r="5676">
          <cell r="AM5676" t="str">
            <v/>
          </cell>
          <cell r="AQ5676" t="str">
            <v/>
          </cell>
          <cell r="AT5676" t="str">
            <v/>
          </cell>
          <cell r="AW5676" t="str">
            <v/>
          </cell>
          <cell r="AZ5676" t="str">
            <v/>
          </cell>
          <cell r="BA5676" t="str">
            <v/>
          </cell>
          <cell r="BB5676" t="str">
            <v/>
          </cell>
          <cell r="BC5676" t="str">
            <v/>
          </cell>
        </row>
        <row r="5677">
          <cell r="AM5677" t="str">
            <v/>
          </cell>
          <cell r="AQ5677" t="str">
            <v/>
          </cell>
          <cell r="AT5677" t="str">
            <v/>
          </cell>
          <cell r="AW5677" t="str">
            <v/>
          </cell>
          <cell r="AZ5677" t="str">
            <v/>
          </cell>
          <cell r="BA5677" t="str">
            <v/>
          </cell>
          <cell r="BB5677" t="str">
            <v/>
          </cell>
          <cell r="BC5677" t="str">
            <v/>
          </cell>
        </row>
        <row r="5678">
          <cell r="AM5678">
            <v>2000000</v>
          </cell>
          <cell r="AQ5678" t="str">
            <v/>
          </cell>
          <cell r="AT5678" t="str">
            <v>ПИР</v>
          </cell>
          <cell r="AW5678">
            <v>40442</v>
          </cell>
          <cell r="AZ5678" t="str">
            <v>8.2010</v>
          </cell>
          <cell r="BA5678" t="str">
            <v>9.2010</v>
          </cell>
          <cell r="BB5678" t="str">
            <v/>
          </cell>
          <cell r="BC5678" t="str">
            <v>3.2010</v>
          </cell>
        </row>
        <row r="5679">
          <cell r="AM5679" t="str">
            <v/>
          </cell>
          <cell r="AQ5679" t="str">
            <v/>
          </cell>
          <cell r="AT5679" t="str">
            <v/>
          </cell>
          <cell r="AW5679" t="str">
            <v/>
          </cell>
          <cell r="AZ5679" t="str">
            <v/>
          </cell>
          <cell r="BA5679" t="str">
            <v/>
          </cell>
          <cell r="BB5679" t="str">
            <v/>
          </cell>
          <cell r="BC5679" t="str">
            <v/>
          </cell>
        </row>
        <row r="5680">
          <cell r="AM5680" t="str">
            <v/>
          </cell>
          <cell r="AQ5680" t="str">
            <v/>
          </cell>
          <cell r="AT5680" t="str">
            <v/>
          </cell>
          <cell r="AW5680" t="str">
            <v/>
          </cell>
          <cell r="AZ5680" t="str">
            <v/>
          </cell>
          <cell r="BA5680" t="str">
            <v/>
          </cell>
          <cell r="BB5680" t="str">
            <v/>
          </cell>
          <cell r="BC5680" t="str">
            <v/>
          </cell>
        </row>
        <row r="5681">
          <cell r="AM5681" t="str">
            <v/>
          </cell>
          <cell r="AQ5681" t="str">
            <v/>
          </cell>
          <cell r="AT5681" t="str">
            <v/>
          </cell>
          <cell r="AW5681" t="str">
            <v/>
          </cell>
          <cell r="AZ5681" t="str">
            <v/>
          </cell>
          <cell r="BA5681" t="str">
            <v/>
          </cell>
          <cell r="BB5681" t="str">
            <v/>
          </cell>
          <cell r="BC5681" t="str">
            <v/>
          </cell>
        </row>
        <row r="5682">
          <cell r="AM5682" t="str">
            <v/>
          </cell>
          <cell r="AQ5682" t="str">
            <v/>
          </cell>
          <cell r="AT5682" t="str">
            <v/>
          </cell>
          <cell r="AW5682" t="str">
            <v/>
          </cell>
          <cell r="AZ5682" t="str">
            <v/>
          </cell>
          <cell r="BA5682" t="str">
            <v/>
          </cell>
          <cell r="BB5682" t="str">
            <v/>
          </cell>
          <cell r="BC5682" t="str">
            <v/>
          </cell>
        </row>
        <row r="5683">
          <cell r="AM5683" t="str">
            <v/>
          </cell>
          <cell r="AQ5683" t="str">
            <v/>
          </cell>
          <cell r="AT5683" t="str">
            <v/>
          </cell>
          <cell r="AW5683" t="str">
            <v/>
          </cell>
          <cell r="AZ5683" t="str">
            <v/>
          </cell>
          <cell r="BA5683" t="str">
            <v/>
          </cell>
          <cell r="BB5683" t="str">
            <v/>
          </cell>
          <cell r="BC5683" t="str">
            <v/>
          </cell>
        </row>
        <row r="5684">
          <cell r="AM5684" t="str">
            <v/>
          </cell>
          <cell r="AQ5684" t="str">
            <v/>
          </cell>
          <cell r="AT5684" t="str">
            <v/>
          </cell>
          <cell r="AW5684" t="str">
            <v/>
          </cell>
          <cell r="AZ5684" t="str">
            <v/>
          </cell>
          <cell r="BA5684" t="str">
            <v/>
          </cell>
          <cell r="BB5684" t="str">
            <v/>
          </cell>
          <cell r="BC5684" t="str">
            <v/>
          </cell>
        </row>
        <row r="5685">
          <cell r="AM5685" t="str">
            <v/>
          </cell>
          <cell r="AQ5685" t="str">
            <v/>
          </cell>
          <cell r="AT5685" t="str">
            <v/>
          </cell>
          <cell r="AW5685" t="str">
            <v/>
          </cell>
          <cell r="AZ5685" t="str">
            <v/>
          </cell>
          <cell r="BA5685" t="str">
            <v/>
          </cell>
          <cell r="BB5685" t="str">
            <v/>
          </cell>
          <cell r="BC5685" t="str">
            <v/>
          </cell>
        </row>
        <row r="5686">
          <cell r="AM5686" t="str">
            <v/>
          </cell>
          <cell r="AQ5686" t="str">
            <v/>
          </cell>
          <cell r="AT5686" t="str">
            <v/>
          </cell>
          <cell r="AW5686" t="str">
            <v/>
          </cell>
          <cell r="AZ5686" t="str">
            <v/>
          </cell>
          <cell r="BA5686" t="str">
            <v/>
          </cell>
          <cell r="BB5686" t="str">
            <v/>
          </cell>
          <cell r="BC5686" t="str">
            <v/>
          </cell>
        </row>
        <row r="5687">
          <cell r="AM5687" t="str">
            <v/>
          </cell>
          <cell r="AQ5687" t="str">
            <v/>
          </cell>
          <cell r="AT5687" t="str">
            <v/>
          </cell>
          <cell r="AW5687" t="str">
            <v/>
          </cell>
          <cell r="AZ5687" t="str">
            <v/>
          </cell>
          <cell r="BA5687" t="str">
            <v/>
          </cell>
          <cell r="BB5687" t="str">
            <v/>
          </cell>
          <cell r="BC5687" t="str">
            <v/>
          </cell>
        </row>
        <row r="5688">
          <cell r="AM5688" t="str">
            <v/>
          </cell>
          <cell r="AQ5688" t="str">
            <v/>
          </cell>
          <cell r="AT5688" t="str">
            <v/>
          </cell>
          <cell r="AW5688" t="str">
            <v/>
          </cell>
          <cell r="AZ5688" t="str">
            <v/>
          </cell>
          <cell r="BA5688" t="str">
            <v/>
          </cell>
          <cell r="BB5688" t="str">
            <v/>
          </cell>
          <cell r="BC5688" t="str">
            <v/>
          </cell>
        </row>
        <row r="5689">
          <cell r="AM5689" t="str">
            <v/>
          </cell>
          <cell r="AQ5689" t="str">
            <v/>
          </cell>
          <cell r="AT5689" t="str">
            <v/>
          </cell>
          <cell r="AW5689" t="str">
            <v/>
          </cell>
          <cell r="AZ5689" t="str">
            <v/>
          </cell>
          <cell r="BA5689" t="str">
            <v/>
          </cell>
          <cell r="BB5689" t="str">
            <v/>
          </cell>
          <cell r="BC5689" t="str">
            <v/>
          </cell>
        </row>
        <row r="5690">
          <cell r="AM5690" t="str">
            <v/>
          </cell>
          <cell r="AQ5690" t="str">
            <v/>
          </cell>
          <cell r="AT5690" t="str">
            <v/>
          </cell>
          <cell r="AW5690" t="str">
            <v/>
          </cell>
          <cell r="AZ5690" t="str">
            <v/>
          </cell>
          <cell r="BA5690" t="str">
            <v/>
          </cell>
          <cell r="BB5690" t="str">
            <v/>
          </cell>
          <cell r="BC5690" t="str">
            <v/>
          </cell>
        </row>
        <row r="5691">
          <cell r="AM5691" t="str">
            <v/>
          </cell>
          <cell r="AQ5691" t="str">
            <v/>
          </cell>
          <cell r="AT5691" t="str">
            <v/>
          </cell>
          <cell r="AW5691" t="str">
            <v/>
          </cell>
          <cell r="AZ5691" t="str">
            <v/>
          </cell>
          <cell r="BA5691" t="str">
            <v/>
          </cell>
          <cell r="BB5691" t="str">
            <v/>
          </cell>
          <cell r="BC5691" t="str">
            <v/>
          </cell>
        </row>
        <row r="5692">
          <cell r="AM5692" t="str">
            <v/>
          </cell>
          <cell r="AQ5692" t="str">
            <v/>
          </cell>
          <cell r="AT5692" t="str">
            <v/>
          </cell>
          <cell r="AW5692" t="str">
            <v/>
          </cell>
          <cell r="AZ5692" t="str">
            <v/>
          </cell>
          <cell r="BA5692" t="str">
            <v/>
          </cell>
          <cell r="BB5692" t="str">
            <v/>
          </cell>
          <cell r="BC5692" t="str">
            <v/>
          </cell>
        </row>
        <row r="5693">
          <cell r="AM5693" t="str">
            <v/>
          </cell>
          <cell r="AQ5693" t="str">
            <v/>
          </cell>
          <cell r="AT5693" t="str">
            <v/>
          </cell>
          <cell r="AW5693" t="str">
            <v/>
          </cell>
          <cell r="AZ5693" t="str">
            <v/>
          </cell>
          <cell r="BA5693" t="str">
            <v/>
          </cell>
          <cell r="BB5693" t="str">
            <v/>
          </cell>
          <cell r="BC5693" t="str">
            <v/>
          </cell>
        </row>
        <row r="5694">
          <cell r="AM5694" t="str">
            <v/>
          </cell>
          <cell r="AQ5694" t="str">
            <v/>
          </cell>
          <cell r="AT5694" t="str">
            <v/>
          </cell>
          <cell r="AW5694" t="str">
            <v/>
          </cell>
          <cell r="AZ5694" t="str">
            <v/>
          </cell>
          <cell r="BA5694" t="str">
            <v/>
          </cell>
          <cell r="BB5694" t="str">
            <v/>
          </cell>
          <cell r="BC5694" t="str">
            <v/>
          </cell>
        </row>
        <row r="5695">
          <cell r="AM5695" t="str">
            <v/>
          </cell>
          <cell r="AQ5695" t="str">
            <v/>
          </cell>
          <cell r="AT5695" t="str">
            <v/>
          </cell>
          <cell r="AW5695" t="str">
            <v/>
          </cell>
          <cell r="AZ5695" t="str">
            <v/>
          </cell>
          <cell r="BA5695" t="str">
            <v/>
          </cell>
          <cell r="BB5695" t="str">
            <v/>
          </cell>
          <cell r="BC5695" t="str">
            <v/>
          </cell>
        </row>
        <row r="5696">
          <cell r="AM5696" t="str">
            <v/>
          </cell>
          <cell r="AQ5696" t="str">
            <v/>
          </cell>
          <cell r="AT5696" t="str">
            <v/>
          </cell>
          <cell r="AW5696" t="str">
            <v/>
          </cell>
          <cell r="AZ5696" t="str">
            <v/>
          </cell>
          <cell r="BA5696" t="str">
            <v/>
          </cell>
          <cell r="BB5696" t="str">
            <v/>
          </cell>
          <cell r="BC5696" t="str">
            <v/>
          </cell>
        </row>
        <row r="5697">
          <cell r="AM5697" t="str">
            <v/>
          </cell>
          <cell r="AQ5697" t="str">
            <v/>
          </cell>
          <cell r="AT5697" t="str">
            <v/>
          </cell>
          <cell r="AW5697" t="str">
            <v/>
          </cell>
          <cell r="AZ5697" t="str">
            <v/>
          </cell>
          <cell r="BA5697" t="str">
            <v/>
          </cell>
          <cell r="BB5697" t="str">
            <v/>
          </cell>
          <cell r="BC5697" t="str">
            <v/>
          </cell>
        </row>
        <row r="5698">
          <cell r="AM5698" t="str">
            <v/>
          </cell>
          <cell r="AQ5698" t="str">
            <v/>
          </cell>
          <cell r="AT5698" t="str">
            <v/>
          </cell>
          <cell r="AW5698" t="str">
            <v/>
          </cell>
          <cell r="AZ5698" t="str">
            <v/>
          </cell>
          <cell r="BA5698" t="str">
            <v/>
          </cell>
          <cell r="BB5698" t="str">
            <v/>
          </cell>
          <cell r="BC5698" t="str">
            <v/>
          </cell>
        </row>
        <row r="5699">
          <cell r="AM5699" t="str">
            <v/>
          </cell>
          <cell r="AQ5699" t="str">
            <v/>
          </cell>
          <cell r="AT5699" t="str">
            <v/>
          </cell>
          <cell r="AW5699" t="str">
            <v/>
          </cell>
          <cell r="AZ5699" t="str">
            <v/>
          </cell>
          <cell r="BA5699" t="str">
            <v/>
          </cell>
          <cell r="BB5699" t="str">
            <v/>
          </cell>
          <cell r="BC5699" t="str">
            <v/>
          </cell>
        </row>
        <row r="5700">
          <cell r="AM5700" t="str">
            <v/>
          </cell>
          <cell r="AQ5700" t="str">
            <v/>
          </cell>
          <cell r="AT5700" t="str">
            <v/>
          </cell>
          <cell r="AW5700" t="str">
            <v/>
          </cell>
          <cell r="AZ5700" t="str">
            <v/>
          </cell>
          <cell r="BA5700" t="str">
            <v/>
          </cell>
          <cell r="BB5700" t="str">
            <v/>
          </cell>
          <cell r="BC5700" t="str">
            <v/>
          </cell>
        </row>
        <row r="5701">
          <cell r="AM5701" t="str">
            <v/>
          </cell>
          <cell r="AQ5701" t="str">
            <v/>
          </cell>
          <cell r="AT5701" t="str">
            <v/>
          </cell>
          <cell r="AW5701" t="str">
            <v/>
          </cell>
          <cell r="AZ5701" t="str">
            <v/>
          </cell>
          <cell r="BA5701" t="str">
            <v/>
          </cell>
          <cell r="BB5701" t="str">
            <v/>
          </cell>
          <cell r="BC5701" t="str">
            <v/>
          </cell>
        </row>
        <row r="5702">
          <cell r="AM5702" t="str">
            <v/>
          </cell>
          <cell r="AQ5702" t="str">
            <v/>
          </cell>
          <cell r="AT5702" t="str">
            <v/>
          </cell>
          <cell r="AW5702" t="str">
            <v/>
          </cell>
          <cell r="AZ5702" t="str">
            <v/>
          </cell>
          <cell r="BA5702" t="str">
            <v/>
          </cell>
          <cell r="BB5702" t="str">
            <v/>
          </cell>
          <cell r="BC5702" t="str">
            <v/>
          </cell>
        </row>
        <row r="5703">
          <cell r="AM5703" t="str">
            <v/>
          </cell>
          <cell r="AQ5703" t="str">
            <v/>
          </cell>
          <cell r="AT5703" t="str">
            <v/>
          </cell>
          <cell r="AW5703" t="str">
            <v/>
          </cell>
          <cell r="AZ5703" t="str">
            <v/>
          </cell>
          <cell r="BA5703" t="str">
            <v/>
          </cell>
          <cell r="BB5703" t="str">
            <v/>
          </cell>
          <cell r="BC5703" t="str">
            <v/>
          </cell>
        </row>
        <row r="5704">
          <cell r="AM5704" t="str">
            <v/>
          </cell>
          <cell r="AQ5704" t="str">
            <v/>
          </cell>
          <cell r="AT5704" t="str">
            <v/>
          </cell>
          <cell r="AW5704" t="str">
            <v/>
          </cell>
          <cell r="AZ5704" t="str">
            <v/>
          </cell>
          <cell r="BA5704" t="str">
            <v/>
          </cell>
          <cell r="BB5704" t="str">
            <v/>
          </cell>
          <cell r="BC5704" t="str">
            <v/>
          </cell>
        </row>
        <row r="5705">
          <cell r="AM5705" t="str">
            <v/>
          </cell>
          <cell r="AQ5705" t="str">
            <v/>
          </cell>
          <cell r="AT5705" t="str">
            <v/>
          </cell>
          <cell r="AW5705" t="str">
            <v/>
          </cell>
          <cell r="AZ5705" t="str">
            <v/>
          </cell>
          <cell r="BA5705" t="str">
            <v/>
          </cell>
          <cell r="BB5705" t="str">
            <v/>
          </cell>
          <cell r="BC5705" t="str">
            <v/>
          </cell>
        </row>
        <row r="5706">
          <cell r="AM5706">
            <v>5616647.5899999999</v>
          </cell>
          <cell r="AQ5706" t="str">
            <v/>
          </cell>
          <cell r="AT5706" t="str">
            <v>УУП</v>
          </cell>
          <cell r="AW5706">
            <v>40176</v>
          </cell>
          <cell r="AZ5706" t="str">
            <v>12.2009</v>
          </cell>
          <cell r="BA5706" t="str">
            <v>12.2009</v>
          </cell>
          <cell r="BB5706" t="str">
            <v/>
          </cell>
          <cell r="BC5706" t="str">
            <v>4.2009</v>
          </cell>
        </row>
        <row r="5707">
          <cell r="AM5707" t="str">
            <v/>
          </cell>
          <cell r="AQ5707" t="str">
            <v/>
          </cell>
          <cell r="AT5707" t="str">
            <v/>
          </cell>
          <cell r="AW5707" t="str">
            <v/>
          </cell>
          <cell r="AZ5707" t="str">
            <v/>
          </cell>
          <cell r="BA5707" t="str">
            <v/>
          </cell>
          <cell r="BB5707" t="str">
            <v/>
          </cell>
          <cell r="BC5707" t="str">
            <v/>
          </cell>
        </row>
        <row r="5708">
          <cell r="AM5708">
            <v>460000</v>
          </cell>
          <cell r="AQ5708" t="str">
            <v/>
          </cell>
          <cell r="AT5708" t="str">
            <v>ПИР</v>
          </cell>
          <cell r="AW5708">
            <v>40480</v>
          </cell>
          <cell r="AZ5708" t="str">
            <v>10.2010</v>
          </cell>
          <cell r="BA5708" t="str">
            <v>10.2010</v>
          </cell>
          <cell r="BB5708" t="str">
            <v/>
          </cell>
          <cell r="BC5708" t="str">
            <v>4.2010</v>
          </cell>
        </row>
        <row r="5709">
          <cell r="AM5709" t="str">
            <v/>
          </cell>
          <cell r="AQ5709" t="str">
            <v/>
          </cell>
          <cell r="AT5709" t="str">
            <v/>
          </cell>
          <cell r="AW5709" t="str">
            <v/>
          </cell>
          <cell r="AZ5709" t="str">
            <v/>
          </cell>
          <cell r="BA5709" t="str">
            <v/>
          </cell>
          <cell r="BB5709" t="str">
            <v/>
          </cell>
          <cell r="BC5709" t="str">
            <v/>
          </cell>
        </row>
        <row r="5710">
          <cell r="AM5710" t="str">
            <v/>
          </cell>
          <cell r="AQ5710" t="str">
            <v/>
          </cell>
          <cell r="AT5710" t="str">
            <v/>
          </cell>
          <cell r="AW5710" t="str">
            <v/>
          </cell>
          <cell r="AZ5710" t="str">
            <v/>
          </cell>
          <cell r="BA5710" t="str">
            <v/>
          </cell>
          <cell r="BB5710" t="str">
            <v/>
          </cell>
          <cell r="BC5710" t="str">
            <v/>
          </cell>
        </row>
        <row r="5711">
          <cell r="AM5711" t="str">
            <v/>
          </cell>
          <cell r="AQ5711" t="str">
            <v/>
          </cell>
          <cell r="AT5711" t="str">
            <v/>
          </cell>
          <cell r="AW5711" t="str">
            <v/>
          </cell>
          <cell r="AZ5711" t="str">
            <v/>
          </cell>
          <cell r="BA5711" t="str">
            <v/>
          </cell>
          <cell r="BB5711" t="str">
            <v/>
          </cell>
          <cell r="BC5711" t="str">
            <v/>
          </cell>
        </row>
        <row r="5712">
          <cell r="AM5712" t="str">
            <v/>
          </cell>
          <cell r="AQ5712" t="str">
            <v/>
          </cell>
          <cell r="AT5712" t="str">
            <v/>
          </cell>
          <cell r="AW5712" t="str">
            <v/>
          </cell>
          <cell r="AZ5712" t="str">
            <v/>
          </cell>
          <cell r="BA5712" t="str">
            <v/>
          </cell>
          <cell r="BB5712" t="str">
            <v/>
          </cell>
          <cell r="BC5712" t="str">
            <v/>
          </cell>
        </row>
        <row r="5713">
          <cell r="AM5713" t="str">
            <v/>
          </cell>
          <cell r="AQ5713" t="str">
            <v/>
          </cell>
          <cell r="AT5713" t="str">
            <v/>
          </cell>
          <cell r="AW5713" t="str">
            <v/>
          </cell>
          <cell r="AZ5713" t="str">
            <v/>
          </cell>
          <cell r="BA5713" t="str">
            <v/>
          </cell>
          <cell r="BB5713" t="str">
            <v/>
          </cell>
          <cell r="BC5713" t="str">
            <v/>
          </cell>
        </row>
        <row r="5714">
          <cell r="AM5714" t="str">
            <v/>
          </cell>
          <cell r="AQ5714" t="str">
            <v/>
          </cell>
          <cell r="AT5714" t="str">
            <v/>
          </cell>
          <cell r="AW5714" t="str">
            <v/>
          </cell>
          <cell r="AZ5714" t="str">
            <v/>
          </cell>
          <cell r="BA5714" t="str">
            <v/>
          </cell>
          <cell r="BB5714" t="str">
            <v/>
          </cell>
          <cell r="BC5714" t="str">
            <v/>
          </cell>
        </row>
        <row r="5715">
          <cell r="AM5715" t="str">
            <v/>
          </cell>
          <cell r="AQ5715" t="str">
            <v/>
          </cell>
          <cell r="AT5715" t="str">
            <v/>
          </cell>
          <cell r="AW5715" t="str">
            <v/>
          </cell>
          <cell r="AZ5715" t="str">
            <v/>
          </cell>
          <cell r="BA5715" t="str">
            <v/>
          </cell>
          <cell r="BB5715" t="str">
            <v/>
          </cell>
          <cell r="BC5715" t="str">
            <v/>
          </cell>
        </row>
        <row r="5716">
          <cell r="AM5716" t="str">
            <v/>
          </cell>
          <cell r="AQ5716" t="str">
            <v/>
          </cell>
          <cell r="AT5716" t="str">
            <v/>
          </cell>
          <cell r="AW5716" t="str">
            <v/>
          </cell>
          <cell r="AZ5716" t="str">
            <v/>
          </cell>
          <cell r="BA5716" t="str">
            <v/>
          </cell>
          <cell r="BB5716" t="str">
            <v/>
          </cell>
          <cell r="BC5716" t="str">
            <v/>
          </cell>
        </row>
        <row r="5717">
          <cell r="AM5717" t="str">
            <v/>
          </cell>
          <cell r="AQ5717" t="str">
            <v/>
          </cell>
          <cell r="AT5717" t="str">
            <v/>
          </cell>
          <cell r="AW5717" t="str">
            <v/>
          </cell>
          <cell r="AZ5717" t="str">
            <v/>
          </cell>
          <cell r="BA5717" t="str">
            <v/>
          </cell>
          <cell r="BB5717" t="str">
            <v/>
          </cell>
          <cell r="BC5717" t="str">
            <v/>
          </cell>
        </row>
        <row r="5718">
          <cell r="AM5718" t="str">
            <v/>
          </cell>
          <cell r="AQ5718" t="str">
            <v/>
          </cell>
          <cell r="AT5718" t="str">
            <v/>
          </cell>
          <cell r="AW5718" t="str">
            <v/>
          </cell>
          <cell r="AZ5718" t="str">
            <v/>
          </cell>
          <cell r="BA5718" t="str">
            <v/>
          </cell>
          <cell r="BB5718" t="str">
            <v/>
          </cell>
          <cell r="BC5718" t="str">
            <v/>
          </cell>
        </row>
        <row r="5719">
          <cell r="AM5719" t="str">
            <v/>
          </cell>
          <cell r="AQ5719" t="str">
            <v/>
          </cell>
          <cell r="AT5719" t="str">
            <v/>
          </cell>
          <cell r="AW5719" t="str">
            <v/>
          </cell>
          <cell r="AZ5719" t="str">
            <v/>
          </cell>
          <cell r="BA5719" t="str">
            <v/>
          </cell>
          <cell r="BB5719" t="str">
            <v/>
          </cell>
          <cell r="BC5719" t="str">
            <v/>
          </cell>
        </row>
        <row r="5720">
          <cell r="AM5720" t="str">
            <v/>
          </cell>
          <cell r="AQ5720" t="str">
            <v/>
          </cell>
          <cell r="AT5720" t="str">
            <v/>
          </cell>
          <cell r="AW5720" t="str">
            <v/>
          </cell>
          <cell r="AZ5720" t="str">
            <v/>
          </cell>
          <cell r="BA5720" t="str">
            <v/>
          </cell>
          <cell r="BB5720" t="str">
            <v/>
          </cell>
          <cell r="BC5720" t="str">
            <v/>
          </cell>
        </row>
        <row r="5721">
          <cell r="AM5721" t="str">
            <v/>
          </cell>
          <cell r="AQ5721" t="str">
            <v/>
          </cell>
          <cell r="AT5721" t="str">
            <v/>
          </cell>
          <cell r="AW5721" t="str">
            <v/>
          </cell>
          <cell r="AZ5721" t="str">
            <v/>
          </cell>
          <cell r="BA5721" t="str">
            <v/>
          </cell>
          <cell r="BB5721" t="str">
            <v/>
          </cell>
          <cell r="BC5721" t="str">
            <v/>
          </cell>
        </row>
        <row r="5722">
          <cell r="AM5722" t="str">
            <v/>
          </cell>
          <cell r="AQ5722" t="str">
            <v/>
          </cell>
          <cell r="AT5722" t="str">
            <v/>
          </cell>
          <cell r="AW5722" t="str">
            <v/>
          </cell>
          <cell r="AZ5722" t="str">
            <v/>
          </cell>
          <cell r="BA5722" t="str">
            <v/>
          </cell>
          <cell r="BB5722" t="str">
            <v/>
          </cell>
          <cell r="BC5722" t="str">
            <v/>
          </cell>
        </row>
        <row r="5723">
          <cell r="AM5723" t="str">
            <v/>
          </cell>
          <cell r="AQ5723" t="str">
            <v/>
          </cell>
          <cell r="AT5723" t="str">
            <v/>
          </cell>
          <cell r="AW5723" t="str">
            <v/>
          </cell>
          <cell r="AZ5723" t="str">
            <v/>
          </cell>
          <cell r="BA5723" t="str">
            <v/>
          </cell>
          <cell r="BB5723" t="str">
            <v/>
          </cell>
          <cell r="BC5723" t="str">
            <v/>
          </cell>
        </row>
        <row r="5724">
          <cell r="AM5724">
            <v>414000</v>
          </cell>
          <cell r="AQ5724" t="str">
            <v/>
          </cell>
          <cell r="AT5724" t="str">
            <v>ПИР</v>
          </cell>
          <cell r="AW5724">
            <v>40681</v>
          </cell>
          <cell r="AZ5724" t="str">
            <v>4.2011</v>
          </cell>
          <cell r="BA5724" t="str">
            <v>5.2011</v>
          </cell>
          <cell r="BB5724" t="str">
            <v>5.2011</v>
          </cell>
          <cell r="BC5724" t="str">
            <v>2.2011</v>
          </cell>
        </row>
        <row r="5725">
          <cell r="AM5725" t="str">
            <v/>
          </cell>
          <cell r="AQ5725" t="str">
            <v/>
          </cell>
          <cell r="AT5725" t="str">
            <v/>
          </cell>
          <cell r="AW5725" t="str">
            <v/>
          </cell>
          <cell r="AZ5725" t="str">
            <v/>
          </cell>
          <cell r="BA5725" t="str">
            <v/>
          </cell>
          <cell r="BB5725" t="str">
            <v/>
          </cell>
          <cell r="BC5725" t="str">
            <v/>
          </cell>
        </row>
        <row r="5726">
          <cell r="AM5726" t="str">
            <v/>
          </cell>
          <cell r="AQ5726" t="str">
            <v/>
          </cell>
          <cell r="AT5726" t="str">
            <v/>
          </cell>
          <cell r="AW5726" t="str">
            <v/>
          </cell>
          <cell r="AZ5726" t="str">
            <v/>
          </cell>
          <cell r="BA5726" t="str">
            <v/>
          </cell>
          <cell r="BB5726" t="str">
            <v/>
          </cell>
          <cell r="BC5726" t="str">
            <v/>
          </cell>
        </row>
        <row r="5727">
          <cell r="AM5727" t="str">
            <v/>
          </cell>
          <cell r="AQ5727" t="str">
            <v/>
          </cell>
          <cell r="AT5727" t="str">
            <v/>
          </cell>
          <cell r="AW5727" t="str">
            <v/>
          </cell>
          <cell r="AZ5727" t="str">
            <v/>
          </cell>
          <cell r="BA5727" t="str">
            <v/>
          </cell>
          <cell r="BB5727" t="str">
            <v/>
          </cell>
          <cell r="BC5727" t="str">
            <v/>
          </cell>
        </row>
        <row r="5728">
          <cell r="AM5728" t="str">
            <v/>
          </cell>
          <cell r="AQ5728" t="str">
            <v/>
          </cell>
          <cell r="AT5728" t="str">
            <v/>
          </cell>
          <cell r="AW5728" t="str">
            <v/>
          </cell>
          <cell r="AZ5728" t="str">
            <v/>
          </cell>
          <cell r="BA5728" t="str">
            <v/>
          </cell>
          <cell r="BB5728" t="str">
            <v/>
          </cell>
          <cell r="BC5728" t="str">
            <v/>
          </cell>
        </row>
        <row r="5729">
          <cell r="AM5729" t="str">
            <v/>
          </cell>
          <cell r="AQ5729" t="str">
            <v/>
          </cell>
          <cell r="AT5729" t="str">
            <v/>
          </cell>
          <cell r="AW5729" t="str">
            <v/>
          </cell>
          <cell r="AZ5729" t="str">
            <v/>
          </cell>
          <cell r="BA5729" t="str">
            <v/>
          </cell>
          <cell r="BB5729" t="str">
            <v/>
          </cell>
          <cell r="BC5729" t="str">
            <v/>
          </cell>
        </row>
        <row r="5730">
          <cell r="AM5730" t="str">
            <v/>
          </cell>
          <cell r="AQ5730" t="str">
            <v/>
          </cell>
          <cell r="AT5730" t="str">
            <v/>
          </cell>
          <cell r="AW5730" t="str">
            <v/>
          </cell>
          <cell r="AZ5730" t="str">
            <v/>
          </cell>
          <cell r="BA5730" t="str">
            <v/>
          </cell>
          <cell r="BB5730" t="str">
            <v/>
          </cell>
          <cell r="BC5730" t="str">
            <v/>
          </cell>
        </row>
        <row r="5731">
          <cell r="AM5731">
            <v>3000000</v>
          </cell>
          <cell r="AQ5731" t="str">
            <v/>
          </cell>
          <cell r="AT5731" t="str">
            <v>ПИР</v>
          </cell>
          <cell r="AW5731">
            <v>40164</v>
          </cell>
          <cell r="AZ5731" t="str">
            <v>12.2009</v>
          </cell>
          <cell r="BA5731" t="str">
            <v>12.2009</v>
          </cell>
          <cell r="BB5731" t="str">
            <v/>
          </cell>
          <cell r="BC5731" t="str">
            <v>4.2009</v>
          </cell>
        </row>
        <row r="5732">
          <cell r="AM5732">
            <v>3000000</v>
          </cell>
          <cell r="AQ5732" t="str">
            <v/>
          </cell>
          <cell r="AT5732" t="str">
            <v>ПИР</v>
          </cell>
          <cell r="AW5732">
            <v>40288</v>
          </cell>
          <cell r="AZ5732" t="str">
            <v>4.2010</v>
          </cell>
          <cell r="BA5732" t="str">
            <v>4.2010</v>
          </cell>
          <cell r="BB5732" t="str">
            <v/>
          </cell>
          <cell r="BC5732" t="str">
            <v>2.2010</v>
          </cell>
        </row>
        <row r="5733">
          <cell r="AM5733">
            <v>4000000</v>
          </cell>
          <cell r="AQ5733" t="str">
            <v/>
          </cell>
          <cell r="AT5733" t="str">
            <v>ПИР</v>
          </cell>
          <cell r="AW5733">
            <v>40421</v>
          </cell>
          <cell r="AZ5733" t="str">
            <v>8.2010</v>
          </cell>
          <cell r="BA5733" t="str">
            <v>8.2010</v>
          </cell>
          <cell r="BB5733" t="str">
            <v/>
          </cell>
          <cell r="BC5733" t="str">
            <v>3.2010</v>
          </cell>
        </row>
        <row r="5734">
          <cell r="AM5734">
            <v>4000000</v>
          </cell>
          <cell r="AQ5734" t="str">
            <v/>
          </cell>
          <cell r="AT5734" t="str">
            <v>ПИР</v>
          </cell>
          <cell r="AW5734">
            <v>40480</v>
          </cell>
          <cell r="AZ5734" t="str">
            <v>10.2010</v>
          </cell>
          <cell r="BA5734" t="str">
            <v>10.2010</v>
          </cell>
          <cell r="BB5734" t="str">
            <v/>
          </cell>
          <cell r="BC5734" t="str">
            <v>4.2010</v>
          </cell>
        </row>
        <row r="5735">
          <cell r="AM5735">
            <v>3000000</v>
          </cell>
          <cell r="AQ5735" t="str">
            <v/>
          </cell>
          <cell r="AT5735" t="str">
            <v>ПИР</v>
          </cell>
          <cell r="AW5735">
            <v>40582</v>
          </cell>
          <cell r="AZ5735" t="str">
            <v>1.2011</v>
          </cell>
          <cell r="BA5735" t="str">
            <v>2.2011</v>
          </cell>
          <cell r="BB5735" t="str">
            <v>2.2011</v>
          </cell>
          <cell r="BC5735" t="str">
            <v>1.2011</v>
          </cell>
        </row>
        <row r="5736">
          <cell r="AM5736">
            <v>3000000</v>
          </cell>
          <cell r="AQ5736" t="str">
            <v/>
          </cell>
          <cell r="AT5736" t="str">
            <v>ПИР</v>
          </cell>
          <cell r="AW5736">
            <v>40681</v>
          </cell>
          <cell r="AZ5736" t="str">
            <v>4.2011</v>
          </cell>
          <cell r="BA5736" t="str">
            <v>5.2011</v>
          </cell>
          <cell r="BB5736" t="str">
            <v>5.2011</v>
          </cell>
          <cell r="BC5736" t="str">
            <v>2.2011</v>
          </cell>
        </row>
        <row r="5737">
          <cell r="AM5737" t="str">
            <v/>
          </cell>
          <cell r="AQ5737" t="str">
            <v/>
          </cell>
          <cell r="AT5737" t="str">
            <v/>
          </cell>
          <cell r="AW5737" t="str">
            <v/>
          </cell>
          <cell r="AZ5737" t="str">
            <v/>
          </cell>
          <cell r="BA5737" t="str">
            <v/>
          </cell>
          <cell r="BB5737" t="str">
            <v/>
          </cell>
          <cell r="BC5737" t="str">
            <v/>
          </cell>
        </row>
        <row r="5738">
          <cell r="AM5738" t="str">
            <v/>
          </cell>
          <cell r="AQ5738" t="str">
            <v/>
          </cell>
          <cell r="AT5738" t="str">
            <v/>
          </cell>
          <cell r="AW5738" t="str">
            <v/>
          </cell>
          <cell r="AZ5738" t="str">
            <v/>
          </cell>
          <cell r="BA5738" t="str">
            <v/>
          </cell>
          <cell r="BB5738" t="str">
            <v/>
          </cell>
          <cell r="BC5738" t="str">
            <v/>
          </cell>
        </row>
        <row r="5739">
          <cell r="AM5739" t="str">
            <v/>
          </cell>
          <cell r="AQ5739" t="str">
            <v/>
          </cell>
          <cell r="AT5739" t="str">
            <v/>
          </cell>
          <cell r="AW5739" t="str">
            <v/>
          </cell>
          <cell r="AZ5739" t="str">
            <v/>
          </cell>
          <cell r="BA5739" t="str">
            <v/>
          </cell>
          <cell r="BB5739" t="str">
            <v/>
          </cell>
          <cell r="BC5739" t="str">
            <v/>
          </cell>
        </row>
        <row r="5740">
          <cell r="AM5740" t="str">
            <v/>
          </cell>
          <cell r="AQ5740" t="str">
            <v/>
          </cell>
          <cell r="AT5740" t="str">
            <v/>
          </cell>
          <cell r="AW5740" t="str">
            <v/>
          </cell>
          <cell r="AZ5740" t="str">
            <v/>
          </cell>
          <cell r="BA5740" t="str">
            <v/>
          </cell>
          <cell r="BB5740" t="str">
            <v/>
          </cell>
          <cell r="BC5740" t="str">
            <v/>
          </cell>
        </row>
        <row r="5741">
          <cell r="AM5741" t="str">
            <v/>
          </cell>
          <cell r="AQ5741" t="str">
            <v/>
          </cell>
          <cell r="AT5741" t="str">
            <v/>
          </cell>
          <cell r="AW5741" t="str">
            <v/>
          </cell>
          <cell r="AZ5741" t="str">
            <v/>
          </cell>
          <cell r="BA5741" t="str">
            <v/>
          </cell>
          <cell r="BB5741" t="str">
            <v/>
          </cell>
          <cell r="BC5741" t="str">
            <v/>
          </cell>
        </row>
        <row r="5742">
          <cell r="AM5742" t="str">
            <v/>
          </cell>
          <cell r="AQ5742" t="str">
            <v/>
          </cell>
          <cell r="AT5742" t="str">
            <v/>
          </cell>
          <cell r="AW5742" t="str">
            <v/>
          </cell>
          <cell r="AZ5742" t="str">
            <v/>
          </cell>
          <cell r="BA5742" t="str">
            <v/>
          </cell>
          <cell r="BB5742" t="str">
            <v/>
          </cell>
          <cell r="BC5742" t="str">
            <v/>
          </cell>
        </row>
        <row r="5743">
          <cell r="AM5743" t="str">
            <v/>
          </cell>
          <cell r="AQ5743" t="str">
            <v/>
          </cell>
          <cell r="AT5743" t="str">
            <v/>
          </cell>
          <cell r="AW5743" t="str">
            <v/>
          </cell>
          <cell r="AZ5743" t="str">
            <v/>
          </cell>
          <cell r="BA5743" t="str">
            <v/>
          </cell>
          <cell r="BB5743" t="str">
            <v/>
          </cell>
          <cell r="BC5743" t="str">
            <v/>
          </cell>
        </row>
        <row r="5744">
          <cell r="AM5744" t="str">
            <v/>
          </cell>
          <cell r="AQ5744" t="str">
            <v/>
          </cell>
          <cell r="AT5744" t="str">
            <v/>
          </cell>
          <cell r="AW5744" t="str">
            <v/>
          </cell>
          <cell r="AZ5744" t="str">
            <v/>
          </cell>
          <cell r="BA5744" t="str">
            <v/>
          </cell>
          <cell r="BB5744" t="str">
            <v/>
          </cell>
          <cell r="BC5744" t="str">
            <v/>
          </cell>
        </row>
        <row r="5745">
          <cell r="AM5745" t="str">
            <v/>
          </cell>
          <cell r="AQ5745" t="str">
            <v/>
          </cell>
          <cell r="AT5745" t="str">
            <v/>
          </cell>
          <cell r="AW5745" t="str">
            <v/>
          </cell>
          <cell r="AZ5745" t="str">
            <v/>
          </cell>
          <cell r="BA5745" t="str">
            <v/>
          </cell>
          <cell r="BB5745" t="str">
            <v/>
          </cell>
          <cell r="BC5745" t="str">
            <v/>
          </cell>
        </row>
      </sheetData>
      <sheetData sheetId="1">
        <row r="2">
          <cell r="A2" t="str">
            <v>СМР</v>
          </cell>
          <cell r="B2">
            <v>1</v>
          </cell>
          <cell r="C2" t="str">
            <v>СМР</v>
          </cell>
        </row>
        <row r="3">
          <cell r="A3" t="str">
            <v>ВЗиС</v>
          </cell>
          <cell r="B3">
            <v>2</v>
          </cell>
          <cell r="C3" t="str">
            <v>ВЗиС</v>
          </cell>
        </row>
        <row r="4">
          <cell r="A4" t="str">
            <v>Оборудование</v>
          </cell>
          <cell r="B4">
            <v>3</v>
          </cell>
          <cell r="C4" t="str">
            <v>Оборудование</v>
          </cell>
        </row>
        <row r="5">
          <cell r="A5" t="str">
            <v>ПИР</v>
          </cell>
          <cell r="B5">
            <v>4</v>
          </cell>
          <cell r="C5" t="str">
            <v>ПИР</v>
          </cell>
        </row>
        <row r="6">
          <cell r="A6" t="str">
            <v>Технол. подключение</v>
          </cell>
          <cell r="B6">
            <v>5</v>
          </cell>
          <cell r="C6" t="str">
            <v>Технол. подключение</v>
          </cell>
        </row>
        <row r="7">
          <cell r="A7" t="str">
            <v>Негативное воздействие</v>
          </cell>
          <cell r="B7">
            <v>6</v>
          </cell>
          <cell r="C7" t="str">
            <v>Негативное воздействие</v>
          </cell>
        </row>
        <row r="8">
          <cell r="A8" t="str">
            <v>Страхование</v>
          </cell>
          <cell r="B8">
            <v>7</v>
          </cell>
          <cell r="C8" t="str">
            <v>Страхование</v>
          </cell>
        </row>
        <row r="9">
          <cell r="A9" t="str">
            <v>Охрана</v>
          </cell>
          <cell r="B9">
            <v>8</v>
          </cell>
          <cell r="C9" t="str">
            <v>Охрана</v>
          </cell>
        </row>
        <row r="10">
          <cell r="A10" t="str">
            <v>ПНР</v>
          </cell>
          <cell r="B10">
            <v>9</v>
          </cell>
          <cell r="C10" t="str">
            <v>ПНР</v>
          </cell>
        </row>
        <row r="11">
          <cell r="A11" t="str">
            <v>Командировочные</v>
          </cell>
          <cell r="B11">
            <v>10</v>
          </cell>
          <cell r="C11" t="str">
            <v>Командировочные</v>
          </cell>
        </row>
        <row r="12">
          <cell r="A12" t="str">
            <v>Фин.услуги</v>
          </cell>
          <cell r="B12">
            <v>11</v>
          </cell>
          <cell r="C12" t="str">
            <v>Фин.услуги</v>
          </cell>
        </row>
        <row r="13">
          <cell r="A13" t="str">
            <v>Перебазировка</v>
          </cell>
          <cell r="B13">
            <v>12</v>
          </cell>
          <cell r="C13" t="str">
            <v>Перебазировка</v>
          </cell>
        </row>
        <row r="14">
          <cell r="A14" t="str">
            <v>УУП</v>
          </cell>
          <cell r="B14">
            <v>13</v>
          </cell>
          <cell r="C14" t="str">
            <v>УУП</v>
          </cell>
        </row>
        <row r="17">
          <cell r="A17" t="str">
            <v>Январь</v>
          </cell>
          <cell r="B17">
            <v>1</v>
          </cell>
          <cell r="C17" t="str">
            <v>январь</v>
          </cell>
        </row>
        <row r="18">
          <cell r="A18" t="str">
            <v>Февраль</v>
          </cell>
          <cell r="B18">
            <v>2</v>
          </cell>
          <cell r="C18" t="str">
            <v>февраль</v>
          </cell>
        </row>
        <row r="19">
          <cell r="A19" t="str">
            <v>Март</v>
          </cell>
          <cell r="B19">
            <v>3</v>
          </cell>
          <cell r="C19" t="str">
            <v>март</v>
          </cell>
        </row>
        <row r="20">
          <cell r="A20" t="str">
            <v>Апрель</v>
          </cell>
          <cell r="B20">
            <v>4</v>
          </cell>
          <cell r="C20" t="str">
            <v>апрель</v>
          </cell>
        </row>
        <row r="21">
          <cell r="A21" t="str">
            <v>Май</v>
          </cell>
          <cell r="B21">
            <v>5</v>
          </cell>
          <cell r="C21" t="str">
            <v>май</v>
          </cell>
        </row>
        <row r="22">
          <cell r="A22" t="str">
            <v>Июнь</v>
          </cell>
          <cell r="B22">
            <v>6</v>
          </cell>
          <cell r="C22" t="str">
            <v>июнь</v>
          </cell>
        </row>
        <row r="23">
          <cell r="A23" t="str">
            <v>Июль</v>
          </cell>
          <cell r="B23">
            <v>7</v>
          </cell>
          <cell r="C23" t="str">
            <v>июль</v>
          </cell>
        </row>
        <row r="24">
          <cell r="A24" t="str">
            <v>Август</v>
          </cell>
          <cell r="B24">
            <v>8</v>
          </cell>
          <cell r="C24" t="str">
            <v>август</v>
          </cell>
        </row>
        <row r="25">
          <cell r="A25" t="str">
            <v>Сентябрь</v>
          </cell>
          <cell r="B25">
            <v>9</v>
          </cell>
          <cell r="C25" t="str">
            <v>сентябрь</v>
          </cell>
        </row>
        <row r="26">
          <cell r="A26" t="str">
            <v>Октябрь</v>
          </cell>
          <cell r="B26">
            <v>10</v>
          </cell>
          <cell r="C26" t="str">
            <v>октябрь</v>
          </cell>
        </row>
        <row r="27">
          <cell r="A27" t="str">
            <v>Ноябрь</v>
          </cell>
          <cell r="B27">
            <v>11</v>
          </cell>
          <cell r="C27" t="str">
            <v>ноябрь</v>
          </cell>
        </row>
        <row r="28">
          <cell r="A28" t="str">
            <v>Декабрь</v>
          </cell>
          <cell r="B28">
            <v>12</v>
          </cell>
          <cell r="C28" t="str">
            <v>декабрь</v>
          </cell>
        </row>
        <row r="32">
          <cell r="A32" t="str">
            <v>СМУ-1</v>
          </cell>
          <cell r="B32">
            <v>1</v>
          </cell>
          <cell r="C32" t="str">
            <v>СМУ-1</v>
          </cell>
        </row>
        <row r="33">
          <cell r="A33" t="str">
            <v>СМУ-2</v>
          </cell>
          <cell r="B33">
            <v>2</v>
          </cell>
          <cell r="C33" t="str">
            <v>СМУ-2</v>
          </cell>
        </row>
        <row r="34">
          <cell r="A34" t="str">
            <v>СМУ-3</v>
          </cell>
          <cell r="B34">
            <v>3</v>
          </cell>
          <cell r="C34" t="str">
            <v>СМУ-3</v>
          </cell>
        </row>
        <row r="35">
          <cell r="A35" t="str">
            <v>СМУ-4</v>
          </cell>
          <cell r="B35">
            <v>4</v>
          </cell>
          <cell r="C35" t="str">
            <v>СМУ-4</v>
          </cell>
        </row>
        <row r="36">
          <cell r="A36" t="str">
            <v>СМУ-7</v>
          </cell>
          <cell r="B36">
            <v>5</v>
          </cell>
          <cell r="C36" t="str">
            <v>СМУ-7</v>
          </cell>
        </row>
        <row r="37">
          <cell r="A37" t="str">
            <v>ТМУ</v>
          </cell>
          <cell r="B37">
            <v>6</v>
          </cell>
          <cell r="C37" t="str">
            <v>ТМУ</v>
          </cell>
        </row>
        <row r="38">
          <cell r="A38" t="str">
            <v>ВЗиС</v>
          </cell>
          <cell r="B38">
            <v>7</v>
          </cell>
          <cell r="C38" t="str">
            <v>ВЗиС</v>
          </cell>
        </row>
        <row r="39">
          <cell r="A39" t="str">
            <v>НПО "АИМ"</v>
          </cell>
          <cell r="B39">
            <v>8</v>
          </cell>
          <cell r="C39" t="str">
            <v>НПО "АИМ"</v>
          </cell>
        </row>
        <row r="40">
          <cell r="A40" t="str">
            <v>Салит</v>
          </cell>
          <cell r="B40">
            <v>9</v>
          </cell>
          <cell r="C40" t="str">
            <v>Салит</v>
          </cell>
        </row>
        <row r="41">
          <cell r="A41" t="str">
            <v>СЗЭМ</v>
          </cell>
          <cell r="B41">
            <v>10</v>
          </cell>
          <cell r="C41" t="str">
            <v>СЗЭМ</v>
          </cell>
        </row>
        <row r="42">
          <cell r="A42" t="str">
            <v>ССО</v>
          </cell>
          <cell r="B42">
            <v>11</v>
          </cell>
          <cell r="C42" t="str">
            <v>ССО</v>
          </cell>
        </row>
        <row r="43">
          <cell r="A43" t="str">
            <v>СТК-В</v>
          </cell>
          <cell r="B43">
            <v>12</v>
          </cell>
          <cell r="C43" t="str">
            <v>СТК-В</v>
          </cell>
        </row>
        <row r="44">
          <cell r="A44" t="str">
            <v>Унихимтек</v>
          </cell>
          <cell r="B44">
            <v>13</v>
          </cell>
          <cell r="C44" t="str">
            <v>Унихимтек</v>
          </cell>
        </row>
        <row r="45">
          <cell r="A45" t="str">
            <v>Энергострой</v>
          </cell>
          <cell r="B45">
            <v>14</v>
          </cell>
          <cell r="C45" t="str">
            <v>Энергострой</v>
          </cell>
        </row>
        <row r="46">
          <cell r="A46" t="str">
            <v>ЭСКМ</v>
          </cell>
          <cell r="B46">
            <v>15</v>
          </cell>
          <cell r="C46" t="str">
            <v>ЭСКМ</v>
          </cell>
        </row>
        <row r="47">
          <cell r="A47" t="str">
            <v>ЭЦМ</v>
          </cell>
          <cell r="B47">
            <v>16</v>
          </cell>
          <cell r="C47" t="str">
            <v>ЭЦМ</v>
          </cell>
        </row>
        <row r="49">
          <cell r="A49" t="str">
            <v>январь</v>
          </cell>
          <cell r="B49">
            <v>1</v>
          </cell>
          <cell r="C49" t="str">
            <v>Январь</v>
          </cell>
          <cell r="D49" t="str">
            <v>I</v>
          </cell>
        </row>
        <row r="50">
          <cell r="A50" t="str">
            <v>февраль</v>
          </cell>
          <cell r="B50">
            <v>1</v>
          </cell>
          <cell r="C50" t="str">
            <v>Февраль</v>
          </cell>
          <cell r="D50" t="str">
            <v>I</v>
          </cell>
        </row>
        <row r="51">
          <cell r="A51" t="str">
            <v>март</v>
          </cell>
          <cell r="B51">
            <v>1</v>
          </cell>
          <cell r="C51" t="str">
            <v>Март</v>
          </cell>
          <cell r="D51" t="str">
            <v>I</v>
          </cell>
        </row>
        <row r="52">
          <cell r="A52" t="str">
            <v>апрель</v>
          </cell>
          <cell r="B52">
            <v>2</v>
          </cell>
          <cell r="C52" t="str">
            <v>Апрель</v>
          </cell>
          <cell r="D52" t="str">
            <v>II</v>
          </cell>
        </row>
        <row r="53">
          <cell r="A53" t="str">
            <v>май</v>
          </cell>
          <cell r="B53">
            <v>2</v>
          </cell>
          <cell r="C53" t="str">
            <v>Май</v>
          </cell>
          <cell r="D53" t="str">
            <v>II</v>
          </cell>
        </row>
        <row r="54">
          <cell r="A54" t="str">
            <v>июнь</v>
          </cell>
          <cell r="B54">
            <v>2</v>
          </cell>
          <cell r="C54" t="str">
            <v>Июнь</v>
          </cell>
          <cell r="D54" t="str">
            <v>II</v>
          </cell>
        </row>
        <row r="55">
          <cell r="A55" t="str">
            <v>июль</v>
          </cell>
          <cell r="B55">
            <v>3</v>
          </cell>
          <cell r="C55" t="str">
            <v>Июль</v>
          </cell>
          <cell r="D55" t="str">
            <v>III</v>
          </cell>
        </row>
        <row r="56">
          <cell r="A56" t="str">
            <v>август</v>
          </cell>
          <cell r="B56">
            <v>3</v>
          </cell>
          <cell r="C56" t="str">
            <v>Август</v>
          </cell>
          <cell r="D56" t="str">
            <v>III</v>
          </cell>
        </row>
        <row r="57">
          <cell r="A57" t="str">
            <v>сентябрь</v>
          </cell>
          <cell r="B57">
            <v>3</v>
          </cell>
          <cell r="C57" t="str">
            <v>Сентябрь</v>
          </cell>
          <cell r="D57" t="str">
            <v>III</v>
          </cell>
        </row>
        <row r="58">
          <cell r="A58" t="str">
            <v>октябрь</v>
          </cell>
          <cell r="B58">
            <v>4</v>
          </cell>
          <cell r="C58" t="str">
            <v>Октябрь</v>
          </cell>
          <cell r="D58" t="str">
            <v>IV</v>
          </cell>
        </row>
        <row r="59">
          <cell r="A59" t="str">
            <v>ноябрь</v>
          </cell>
          <cell r="B59">
            <v>4</v>
          </cell>
          <cell r="C59" t="str">
            <v>Ноябрь</v>
          </cell>
          <cell r="D59" t="str">
            <v>IV</v>
          </cell>
        </row>
        <row r="60">
          <cell r="A60" t="str">
            <v>декабрь</v>
          </cell>
          <cell r="B60">
            <v>4</v>
          </cell>
          <cell r="C60" t="str">
            <v>Декабрь</v>
          </cell>
          <cell r="D60" t="str">
            <v>IV</v>
          </cell>
        </row>
        <row r="63">
          <cell r="A63">
            <v>1</v>
          </cell>
          <cell r="B63">
            <v>3</v>
          </cell>
        </row>
        <row r="64">
          <cell r="A64">
            <v>2</v>
          </cell>
          <cell r="B64">
            <v>6</v>
          </cell>
        </row>
        <row r="65">
          <cell r="A65">
            <v>3</v>
          </cell>
          <cell r="B65">
            <v>9</v>
          </cell>
        </row>
        <row r="66">
          <cell r="A66">
            <v>4</v>
          </cell>
          <cell r="B66">
            <v>12</v>
          </cell>
        </row>
        <row r="69">
          <cell r="A69">
            <v>1</v>
          </cell>
          <cell r="B69">
            <v>1</v>
          </cell>
        </row>
        <row r="70">
          <cell r="A70">
            <v>2</v>
          </cell>
          <cell r="B70">
            <v>1</v>
          </cell>
        </row>
        <row r="71">
          <cell r="A71">
            <v>3</v>
          </cell>
          <cell r="B71">
            <v>1</v>
          </cell>
        </row>
        <row r="72">
          <cell r="A72">
            <v>4</v>
          </cell>
          <cell r="B72">
            <v>2</v>
          </cell>
        </row>
        <row r="73">
          <cell r="A73">
            <v>5</v>
          </cell>
          <cell r="B73">
            <v>2</v>
          </cell>
        </row>
        <row r="74">
          <cell r="A74">
            <v>6</v>
          </cell>
          <cell r="B74">
            <v>2</v>
          </cell>
        </row>
        <row r="75">
          <cell r="A75">
            <v>7</v>
          </cell>
          <cell r="B75">
            <v>3</v>
          </cell>
        </row>
        <row r="76">
          <cell r="A76">
            <v>8</v>
          </cell>
          <cell r="B76">
            <v>3</v>
          </cell>
        </row>
        <row r="77">
          <cell r="A77">
            <v>9</v>
          </cell>
          <cell r="B77">
            <v>3</v>
          </cell>
        </row>
        <row r="78">
          <cell r="A78">
            <v>10</v>
          </cell>
          <cell r="B78">
            <v>4</v>
          </cell>
        </row>
        <row r="79">
          <cell r="A79">
            <v>11</v>
          </cell>
          <cell r="B79">
            <v>4</v>
          </cell>
        </row>
        <row r="80">
          <cell r="A80">
            <v>12</v>
          </cell>
          <cell r="B80">
            <v>4</v>
          </cell>
        </row>
      </sheetData>
      <sheetData sheetId="2"/>
      <sheetData sheetId="3"/>
      <sheetData sheetId="4"/>
      <sheetData sheetId="5"/>
      <sheetData sheetId="6">
        <row r="7">
          <cell r="A7">
            <v>39995</v>
          </cell>
          <cell r="B7">
            <v>0</v>
          </cell>
          <cell r="AC7" t="str">
            <v>3.2009</v>
          </cell>
        </row>
        <row r="8">
          <cell r="A8">
            <v>40026</v>
          </cell>
          <cell r="B8">
            <v>0</v>
          </cell>
          <cell r="AC8" t="str">
            <v>3.2009</v>
          </cell>
        </row>
        <row r="9">
          <cell r="A9">
            <v>40057</v>
          </cell>
          <cell r="B9">
            <v>0</v>
          </cell>
          <cell r="AC9" t="str">
            <v>3.2009</v>
          </cell>
        </row>
        <row r="10">
          <cell r="A10">
            <v>40087</v>
          </cell>
          <cell r="B10">
            <v>0</v>
          </cell>
          <cell r="AC10" t="str">
            <v>4.2009</v>
          </cell>
        </row>
        <row r="11">
          <cell r="A11">
            <v>40118</v>
          </cell>
          <cell r="B11">
            <v>0</v>
          </cell>
          <cell r="AC11" t="str">
            <v>4.2009</v>
          </cell>
        </row>
        <row r="12">
          <cell r="A12">
            <v>40148</v>
          </cell>
          <cell r="B12">
            <v>125133808.6424</v>
          </cell>
          <cell r="C12">
            <v>826462.77240000002</v>
          </cell>
          <cell r="D12">
            <v>2318250.73</v>
          </cell>
          <cell r="E12">
            <v>6929286.4699999997</v>
          </cell>
          <cell r="F12">
            <v>115059808.67</v>
          </cell>
          <cell r="AC12" t="str">
            <v>4.2009</v>
          </cell>
        </row>
        <row r="13">
          <cell r="A13">
            <v>40179</v>
          </cell>
          <cell r="B13">
            <v>0</v>
          </cell>
          <cell r="E13">
            <v>0</v>
          </cell>
          <cell r="F13">
            <v>0</v>
          </cell>
          <cell r="AC13" t="str">
            <v>1.2010</v>
          </cell>
        </row>
        <row r="14">
          <cell r="A14">
            <v>40210</v>
          </cell>
          <cell r="B14">
            <v>0</v>
          </cell>
          <cell r="E14">
            <v>0</v>
          </cell>
          <cell r="F14">
            <v>0</v>
          </cell>
          <cell r="AC14" t="str">
            <v>1.2010</v>
          </cell>
        </row>
        <row r="15">
          <cell r="A15">
            <v>40238</v>
          </cell>
          <cell r="B15">
            <v>133092199.48999999</v>
          </cell>
          <cell r="D15">
            <v>8339989.5199999996</v>
          </cell>
          <cell r="E15">
            <v>3184454.01</v>
          </cell>
          <cell r="F15">
            <v>121567755.95999999</v>
          </cell>
          <cell r="AC15" t="str">
            <v>1.2010</v>
          </cell>
        </row>
        <row r="16">
          <cell r="A16">
            <v>40269</v>
          </cell>
          <cell r="B16">
            <v>0</v>
          </cell>
          <cell r="E16">
            <v>0</v>
          </cell>
          <cell r="F16">
            <v>0</v>
          </cell>
          <cell r="AC16" t="str">
            <v>2.2010</v>
          </cell>
        </row>
        <row r="17">
          <cell r="A17">
            <v>40299</v>
          </cell>
          <cell r="B17">
            <v>1777148.28</v>
          </cell>
          <cell r="E17">
            <v>1777148.28</v>
          </cell>
          <cell r="F17">
            <v>0</v>
          </cell>
          <cell r="AC17" t="str">
            <v>2.2010</v>
          </cell>
        </row>
        <row r="18">
          <cell r="A18">
            <v>40330</v>
          </cell>
          <cell r="B18">
            <v>30628308.52</v>
          </cell>
          <cell r="D18">
            <v>26542729.050000001</v>
          </cell>
          <cell r="E18">
            <v>4085579.47</v>
          </cell>
          <cell r="F18">
            <v>0</v>
          </cell>
          <cell r="AC18" t="str">
            <v>2.2010</v>
          </cell>
        </row>
        <row r="19">
          <cell r="A19">
            <v>40360</v>
          </cell>
          <cell r="B19">
            <v>20308879.039999999</v>
          </cell>
          <cell r="E19">
            <v>20308879.039999999</v>
          </cell>
          <cell r="F19">
            <v>0</v>
          </cell>
          <cell r="AC19" t="str">
            <v>3.2010</v>
          </cell>
        </row>
        <row r="20">
          <cell r="A20">
            <v>40391</v>
          </cell>
          <cell r="B20">
            <v>248305488.06999999</v>
          </cell>
          <cell r="D20">
            <v>158489152.31999999</v>
          </cell>
          <cell r="E20">
            <v>3994935.75</v>
          </cell>
          <cell r="F20">
            <v>85821400</v>
          </cell>
          <cell r="AC20" t="str">
            <v>3.2010</v>
          </cell>
        </row>
        <row r="21">
          <cell r="A21">
            <v>40422</v>
          </cell>
          <cell r="B21">
            <v>94958564.400000006</v>
          </cell>
          <cell r="D21">
            <v>56286307.119999997</v>
          </cell>
          <cell r="E21">
            <v>17683597.280000001</v>
          </cell>
          <cell r="F21">
            <v>20988660</v>
          </cell>
          <cell r="AC21" t="str">
            <v>3.2010</v>
          </cell>
        </row>
        <row r="22">
          <cell r="A22">
            <v>40452</v>
          </cell>
          <cell r="B22">
            <v>244807548.84</v>
          </cell>
          <cell r="C22">
            <v>97385400</v>
          </cell>
          <cell r="D22">
            <v>69546296.159999996</v>
          </cell>
          <cell r="E22">
            <v>755772.68</v>
          </cell>
          <cell r="F22">
            <v>77120080</v>
          </cell>
          <cell r="AC22" t="str">
            <v>4.2010</v>
          </cell>
        </row>
        <row r="23">
          <cell r="A23">
            <v>40483</v>
          </cell>
          <cell r="B23">
            <v>76260000.539999992</v>
          </cell>
          <cell r="C23">
            <v>7739828.3600000003</v>
          </cell>
          <cell r="D23">
            <v>59273606.229999997</v>
          </cell>
          <cell r="E23">
            <v>9246565.9499999993</v>
          </cell>
          <cell r="F23">
            <v>0</v>
          </cell>
          <cell r="AC23" t="str">
            <v>4.2010</v>
          </cell>
        </row>
        <row r="24">
          <cell r="A24">
            <v>40513</v>
          </cell>
          <cell r="B24">
            <v>3616920945.9999995</v>
          </cell>
          <cell r="C24">
            <v>3022159412.4899998</v>
          </cell>
          <cell r="D24">
            <v>357765575.51999998</v>
          </cell>
          <cell r="E24">
            <v>173549717.94999999</v>
          </cell>
          <cell r="F24">
            <v>63446240.039999999</v>
          </cell>
          <cell r="AC24" t="str">
            <v>4.2010</v>
          </cell>
        </row>
        <row r="25">
          <cell r="A25">
            <v>40544</v>
          </cell>
          <cell r="B25">
            <v>2352983530.8699999</v>
          </cell>
          <cell r="C25">
            <v>2161403693.5999999</v>
          </cell>
          <cell r="D25">
            <v>122139799.72</v>
          </cell>
          <cell r="E25">
            <v>35854169.549999997</v>
          </cell>
          <cell r="F25">
            <v>33585868</v>
          </cell>
          <cell r="AC25" t="str">
            <v>1.2011</v>
          </cell>
        </row>
        <row r="26">
          <cell r="A26">
            <v>40575</v>
          </cell>
          <cell r="B26">
            <v>3423666346.0799999</v>
          </cell>
          <cell r="C26">
            <v>3059818704.6399999</v>
          </cell>
          <cell r="D26">
            <v>248583385.88</v>
          </cell>
          <cell r="E26">
            <v>50094519.359999999</v>
          </cell>
          <cell r="F26">
            <v>65169736.200000003</v>
          </cell>
          <cell r="AC26" t="str">
            <v>1.2011</v>
          </cell>
        </row>
        <row r="27">
          <cell r="A27">
            <v>40603</v>
          </cell>
          <cell r="B27">
            <v>1990120739.5</v>
          </cell>
          <cell r="C27">
            <v>1506086921.04</v>
          </cell>
          <cell r="D27">
            <v>365379417.38</v>
          </cell>
          <cell r="E27">
            <v>84335455.719999999</v>
          </cell>
          <cell r="F27">
            <v>34318945.359999999</v>
          </cell>
          <cell r="AC27" t="str">
            <v>1.2011</v>
          </cell>
        </row>
        <row r="28">
          <cell r="A28">
            <v>40634</v>
          </cell>
          <cell r="B28">
            <v>2746314293.7400002</v>
          </cell>
          <cell r="C28">
            <v>2328715868.5900002</v>
          </cell>
          <cell r="D28">
            <v>346259001.19</v>
          </cell>
          <cell r="E28">
            <v>52137673.359999999</v>
          </cell>
          <cell r="F28">
            <v>19201750.600000001</v>
          </cell>
          <cell r="AC28" t="str">
            <v>2.2011</v>
          </cell>
        </row>
        <row r="29">
          <cell r="A29">
            <v>40664</v>
          </cell>
          <cell r="B29">
            <v>1031929852.33</v>
          </cell>
          <cell r="C29">
            <v>525899697.48000002</v>
          </cell>
          <cell r="D29">
            <v>368653004.04000002</v>
          </cell>
          <cell r="E29">
            <v>78322805.079999998</v>
          </cell>
          <cell r="F29">
            <v>59054345.729999997</v>
          </cell>
          <cell r="AC29" t="str">
            <v>2.2011</v>
          </cell>
        </row>
        <row r="30">
          <cell r="A30">
            <v>40695</v>
          </cell>
          <cell r="B30">
            <v>819669452.61000001</v>
          </cell>
          <cell r="C30">
            <v>317668711.43000001</v>
          </cell>
          <cell r="D30">
            <v>374878177.76999998</v>
          </cell>
          <cell r="E30">
            <v>63484042.409999996</v>
          </cell>
          <cell r="F30">
            <v>63638521</v>
          </cell>
          <cell r="AC30" t="str">
            <v>2.2011</v>
          </cell>
        </row>
        <row r="31">
          <cell r="A31">
            <v>40725</v>
          </cell>
          <cell r="B31">
            <v>380925916.32999998</v>
          </cell>
          <cell r="C31">
            <v>136374024.06</v>
          </cell>
          <cell r="D31">
            <v>185121929.72999999</v>
          </cell>
          <cell r="E31">
            <v>53177732.539999999</v>
          </cell>
          <cell r="F31">
            <v>6252230</v>
          </cell>
          <cell r="AC31" t="str">
            <v>3.2011</v>
          </cell>
        </row>
        <row r="32">
          <cell r="A32">
            <v>40756</v>
          </cell>
          <cell r="B32">
            <v>664687008.67000008</v>
          </cell>
          <cell r="C32">
            <v>288994980</v>
          </cell>
          <cell r="D32">
            <v>295543908.98000002</v>
          </cell>
          <cell r="E32">
            <v>78735659.689999998</v>
          </cell>
          <cell r="F32">
            <v>1412460</v>
          </cell>
          <cell r="AC32" t="str">
            <v>3.2011</v>
          </cell>
        </row>
        <row r="33">
          <cell r="A33">
            <v>40787</v>
          </cell>
          <cell r="B33">
            <v>358309409.15000004</v>
          </cell>
          <cell r="C33">
            <v>11725146.109999999</v>
          </cell>
          <cell r="D33">
            <v>281403487.31</v>
          </cell>
          <cell r="E33">
            <v>62628553.729999997</v>
          </cell>
          <cell r="F33">
            <v>2552222</v>
          </cell>
          <cell r="AC33" t="str">
            <v>3.2011</v>
          </cell>
        </row>
        <row r="34">
          <cell r="A34">
            <v>40817</v>
          </cell>
          <cell r="B34">
            <v>456265001.61999995</v>
          </cell>
          <cell r="C34">
            <v>32744656.969999999</v>
          </cell>
          <cell r="D34">
            <v>340068088.56999999</v>
          </cell>
          <cell r="E34">
            <v>79912256.079999998</v>
          </cell>
          <cell r="F34">
            <v>3540000</v>
          </cell>
          <cell r="AC34" t="str">
            <v>4.2011</v>
          </cell>
        </row>
        <row r="35">
          <cell r="A35">
            <v>40848</v>
          </cell>
          <cell r="B35">
            <v>375854854.44999999</v>
          </cell>
          <cell r="C35">
            <v>5147568.28</v>
          </cell>
          <cell r="D35">
            <v>291271693.19</v>
          </cell>
          <cell r="E35">
            <v>79128320.980000004</v>
          </cell>
          <cell r="F35">
            <v>307272</v>
          </cell>
          <cell r="AC35" t="str">
            <v>4.2011</v>
          </cell>
        </row>
        <row r="36">
          <cell r="A36">
            <v>40878</v>
          </cell>
          <cell r="B36">
            <v>891655154.32000005</v>
          </cell>
          <cell r="C36">
            <v>370388056.73000002</v>
          </cell>
          <cell r="D36">
            <v>416892170.86000001</v>
          </cell>
          <cell r="E36">
            <v>103994966.73</v>
          </cell>
          <cell r="F36">
            <v>379960</v>
          </cell>
          <cell r="AC36" t="str">
            <v>4.2011</v>
          </cell>
        </row>
        <row r="37">
          <cell r="A37">
            <v>40909</v>
          </cell>
          <cell r="B37">
            <v>265381705.53</v>
          </cell>
          <cell r="C37">
            <v>106200000</v>
          </cell>
          <cell r="D37">
            <v>101518443.87</v>
          </cell>
          <cell r="E37">
            <v>54123261.659999996</v>
          </cell>
          <cell r="F37">
            <v>3540000</v>
          </cell>
          <cell r="AC37" t="str">
            <v>1.2012</v>
          </cell>
        </row>
        <row r="38">
          <cell r="A38">
            <v>40940</v>
          </cell>
          <cell r="B38">
            <v>133326791.39</v>
          </cell>
          <cell r="D38">
            <v>40782006.420000002</v>
          </cell>
          <cell r="E38">
            <v>92544784.969999999</v>
          </cell>
          <cell r="F38">
            <v>0</v>
          </cell>
          <cell r="AC38" t="str">
            <v>1.2012</v>
          </cell>
        </row>
        <row r="39">
          <cell r="A39">
            <v>40969</v>
          </cell>
          <cell r="B39">
            <v>126977749.14999999</v>
          </cell>
          <cell r="C39">
            <v>3219368.39</v>
          </cell>
          <cell r="D39">
            <v>17258495.77</v>
          </cell>
          <cell r="E39">
            <v>106499884.98999999</v>
          </cell>
          <cell r="F39">
            <v>0</v>
          </cell>
          <cell r="AC39" t="str">
            <v>1.2012</v>
          </cell>
        </row>
        <row r="40">
          <cell r="A40">
            <v>41000</v>
          </cell>
          <cell r="B40">
            <v>135030792.59999999</v>
          </cell>
          <cell r="C40">
            <v>3805500</v>
          </cell>
          <cell r="D40">
            <v>18257782.530000001</v>
          </cell>
          <cell r="E40">
            <v>109427510.06999999</v>
          </cell>
          <cell r="F40">
            <v>3540000</v>
          </cell>
          <cell r="AC40" t="str">
            <v>2.2012</v>
          </cell>
        </row>
        <row r="41">
          <cell r="A41">
            <v>41030</v>
          </cell>
          <cell r="B41">
            <v>143637708.59999999</v>
          </cell>
          <cell r="C41">
            <v>8496000</v>
          </cell>
          <cell r="D41">
            <v>39857621.479999997</v>
          </cell>
          <cell r="E41">
            <v>92318949.049999997</v>
          </cell>
          <cell r="F41">
            <v>2965138.07</v>
          </cell>
          <cell r="AC41" t="str">
            <v>2.2012</v>
          </cell>
        </row>
        <row r="42">
          <cell r="A42">
            <v>41061</v>
          </cell>
          <cell r="B42">
            <v>179053448.66999999</v>
          </cell>
          <cell r="D42">
            <v>75137819.569999993</v>
          </cell>
          <cell r="E42">
            <v>103915629.09999999</v>
          </cell>
          <cell r="F42">
            <v>0</v>
          </cell>
          <cell r="AC42" t="str">
            <v>2.2012</v>
          </cell>
        </row>
        <row r="43">
          <cell r="A43">
            <v>41091</v>
          </cell>
          <cell r="B43">
            <v>110897880.81999999</v>
          </cell>
          <cell r="D43">
            <v>31797163.079999998</v>
          </cell>
          <cell r="E43">
            <v>79100717.739999995</v>
          </cell>
          <cell r="F43">
            <v>0</v>
          </cell>
          <cell r="AC43" t="str">
            <v>3.2012</v>
          </cell>
        </row>
        <row r="44">
          <cell r="A44">
            <v>41122</v>
          </cell>
          <cell r="B44">
            <v>520854160.82999998</v>
          </cell>
          <cell r="E44">
            <v>520854160.82999998</v>
          </cell>
          <cell r="F44">
            <v>0</v>
          </cell>
          <cell r="AC44" t="str">
            <v>3.2012</v>
          </cell>
        </row>
        <row r="45">
          <cell r="A45">
            <v>41153</v>
          </cell>
          <cell r="B45">
            <v>0</v>
          </cell>
          <cell r="AC45" t="str">
            <v>3.2012</v>
          </cell>
        </row>
        <row r="46">
          <cell r="A46">
            <v>41183</v>
          </cell>
          <cell r="B46">
            <v>0</v>
          </cell>
          <cell r="AC46" t="str">
            <v>4.2012</v>
          </cell>
        </row>
        <row r="47">
          <cell r="A47">
            <v>41214</v>
          </cell>
          <cell r="B47">
            <v>0</v>
          </cell>
          <cell r="AC47" t="str">
            <v>4.2012</v>
          </cell>
        </row>
        <row r="48">
          <cell r="A48">
            <v>41244</v>
          </cell>
          <cell r="B48">
            <v>0</v>
          </cell>
          <cell r="AC48" t="str">
            <v>4.2012</v>
          </cell>
        </row>
      </sheetData>
      <sheetData sheetId="7">
        <row r="13">
          <cell r="D13" t="str">
            <v>СМР</v>
          </cell>
          <cell r="I13" t="str">
            <v>всего</v>
          </cell>
          <cell r="N13">
            <v>313700</v>
          </cell>
          <cell r="O13">
            <v>939310</v>
          </cell>
          <cell r="P13">
            <v>1771520</v>
          </cell>
          <cell r="Q13">
            <v>3081520</v>
          </cell>
        </row>
        <row r="14">
          <cell r="D14" t="str">
            <v>СМР</v>
          </cell>
          <cell r="I14" t="str">
            <v>в т.ч. с/с</v>
          </cell>
          <cell r="N14">
            <v>114300</v>
          </cell>
          <cell r="O14">
            <v>251000</v>
          </cell>
          <cell r="P14">
            <v>376010</v>
          </cell>
          <cell r="Q14">
            <v>619000</v>
          </cell>
        </row>
        <row r="15">
          <cell r="D15" t="str">
            <v>ПИР</v>
          </cell>
          <cell r="I15" t="str">
            <v>всего</v>
          </cell>
          <cell r="N15">
            <v>63149</v>
          </cell>
          <cell r="O15">
            <v>116421</v>
          </cell>
          <cell r="P15">
            <v>171189</v>
          </cell>
          <cell r="Q15">
            <v>204000</v>
          </cell>
        </row>
        <row r="16">
          <cell r="D16" t="str">
            <v>ПИР</v>
          </cell>
          <cell r="I16" t="str">
            <v>в т.ч. с/с</v>
          </cell>
          <cell r="N16">
            <v>63149</v>
          </cell>
          <cell r="O16">
            <v>116421</v>
          </cell>
          <cell r="P16">
            <v>166079</v>
          </cell>
          <cell r="Q16">
            <v>198890</v>
          </cell>
        </row>
        <row r="17">
          <cell r="D17" t="str">
            <v>Генподрядные</v>
          </cell>
          <cell r="I17" t="str">
            <v>всего</v>
          </cell>
          <cell r="N17">
            <v>11224</v>
          </cell>
          <cell r="O17">
            <v>22448</v>
          </cell>
          <cell r="P17">
            <v>33672</v>
          </cell>
          <cell r="Q17">
            <v>44896</v>
          </cell>
        </row>
        <row r="18">
          <cell r="D18" t="str">
            <v>Генподрядные</v>
          </cell>
          <cell r="I18" t="str">
            <v>в т.ч. с/с</v>
          </cell>
          <cell r="N18">
            <v>11224</v>
          </cell>
          <cell r="O18">
            <v>22448</v>
          </cell>
          <cell r="P18">
            <v>33672</v>
          </cell>
          <cell r="Q18">
            <v>44896</v>
          </cell>
        </row>
        <row r="19">
          <cell r="D19" t="str">
            <v>Прочие</v>
          </cell>
          <cell r="I19" t="str">
            <v>всего</v>
          </cell>
          <cell r="N19">
            <v>99638</v>
          </cell>
          <cell r="O19">
            <v>384283</v>
          </cell>
          <cell r="P19">
            <v>507952</v>
          </cell>
          <cell r="Q19">
            <v>685610</v>
          </cell>
        </row>
        <row r="20">
          <cell r="D20" t="str">
            <v>Прочие</v>
          </cell>
          <cell r="I20" t="str">
            <v>в т.ч. с/с</v>
          </cell>
          <cell r="N20">
            <v>87991</v>
          </cell>
          <cell r="O20">
            <v>332366</v>
          </cell>
          <cell r="P20">
            <v>413215</v>
          </cell>
          <cell r="Q20">
            <v>519896</v>
          </cell>
        </row>
        <row r="21">
          <cell r="D21" t="str">
            <v>УУП</v>
          </cell>
          <cell r="I21" t="str">
            <v>всего</v>
          </cell>
          <cell r="N21">
            <v>87616</v>
          </cell>
          <cell r="O21">
            <v>331524</v>
          </cell>
          <cell r="P21">
            <v>411704</v>
          </cell>
          <cell r="Q21">
            <v>480917</v>
          </cell>
        </row>
        <row r="22">
          <cell r="D22" t="str">
            <v>УУП</v>
          </cell>
          <cell r="I22" t="str">
            <v>в т.ч. с/с</v>
          </cell>
          <cell r="N22">
            <v>87616</v>
          </cell>
          <cell r="O22">
            <v>331524</v>
          </cell>
          <cell r="P22">
            <v>411704</v>
          </cell>
          <cell r="Q22">
            <v>480917</v>
          </cell>
        </row>
        <row r="23">
          <cell r="D23" t="str">
            <v>Фин. услуги</v>
          </cell>
          <cell r="I23" t="str">
            <v>всего</v>
          </cell>
          <cell r="N23">
            <v>0</v>
          </cell>
          <cell r="O23">
            <v>0</v>
          </cell>
          <cell r="P23">
            <v>0</v>
          </cell>
          <cell r="Q23">
            <v>21700</v>
          </cell>
        </row>
        <row r="24">
          <cell r="D24" t="str">
            <v>Фин. услуги</v>
          </cell>
          <cell r="I24" t="str">
            <v>в т.ч. с/с</v>
          </cell>
          <cell r="N24">
            <v>0</v>
          </cell>
          <cell r="O24">
            <v>0</v>
          </cell>
          <cell r="P24">
            <v>0</v>
          </cell>
          <cell r="Q24">
            <v>21700</v>
          </cell>
        </row>
        <row r="25">
          <cell r="D25" t="str">
            <v>Страхование</v>
          </cell>
          <cell r="I25" t="str">
            <v>всего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D26" t="str">
            <v>Страхование</v>
          </cell>
          <cell r="I26" t="str">
            <v>в т.ч. с/с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D27" t="str">
            <v>Экология</v>
          </cell>
          <cell r="I27" t="str">
            <v>всего</v>
          </cell>
          <cell r="N27">
            <v>375</v>
          </cell>
          <cell r="O27">
            <v>842</v>
          </cell>
          <cell r="P27">
            <v>1511</v>
          </cell>
          <cell r="Q27">
            <v>2279</v>
          </cell>
        </row>
        <row r="28">
          <cell r="D28" t="str">
            <v>Экология</v>
          </cell>
          <cell r="I28" t="str">
            <v>в т.ч. с/с</v>
          </cell>
          <cell r="N28">
            <v>375</v>
          </cell>
          <cell r="O28">
            <v>842</v>
          </cell>
          <cell r="P28">
            <v>1511</v>
          </cell>
          <cell r="Q28">
            <v>2279</v>
          </cell>
        </row>
        <row r="29">
          <cell r="D29" t="str">
            <v>Озеленение</v>
          </cell>
          <cell r="I29" t="str">
            <v>всего</v>
          </cell>
          <cell r="N29">
            <v>0</v>
          </cell>
          <cell r="O29">
            <v>0</v>
          </cell>
          <cell r="P29">
            <v>0</v>
          </cell>
          <cell r="Q29">
            <v>15000</v>
          </cell>
        </row>
        <row r="30">
          <cell r="D30" t="str">
            <v>Озеленение</v>
          </cell>
          <cell r="I30" t="str">
            <v>в т.ч. с/с</v>
          </cell>
          <cell r="N30">
            <v>0</v>
          </cell>
          <cell r="O30">
            <v>0</v>
          </cell>
          <cell r="P30">
            <v>0</v>
          </cell>
          <cell r="Q30">
            <v>15000</v>
          </cell>
        </row>
        <row r="31">
          <cell r="D31" t="str">
            <v>Командировка</v>
          </cell>
          <cell r="I31" t="str">
            <v>всего</v>
          </cell>
          <cell r="N31">
            <v>10169</v>
          </cell>
          <cell r="O31">
            <v>13698</v>
          </cell>
          <cell r="P31">
            <v>17227</v>
          </cell>
          <cell r="Q31">
            <v>17227</v>
          </cell>
        </row>
        <row r="32">
          <cell r="D32" t="str">
            <v>Командировка</v>
          </cell>
          <cell r="I32" t="str">
            <v>в т.ч. с/с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D33" t="str">
            <v>ПНР</v>
          </cell>
          <cell r="I33" t="str">
            <v>всего</v>
          </cell>
          <cell r="N33">
            <v>0</v>
          </cell>
          <cell r="O33">
            <v>34234</v>
          </cell>
          <cell r="P33">
            <v>68468</v>
          </cell>
          <cell r="Q33">
            <v>136936</v>
          </cell>
        </row>
        <row r="34">
          <cell r="D34" t="str">
            <v>ПНР</v>
          </cell>
          <cell r="I34" t="str">
            <v>в т.ч. с/с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D35" t="str">
            <v>Перебазировка</v>
          </cell>
          <cell r="I35" t="str">
            <v>всего</v>
          </cell>
          <cell r="N35">
            <v>0</v>
          </cell>
          <cell r="O35">
            <v>170</v>
          </cell>
          <cell r="P35">
            <v>2718</v>
          </cell>
          <cell r="Q35">
            <v>2718</v>
          </cell>
        </row>
        <row r="36">
          <cell r="D36" t="str">
            <v>Перебазировка</v>
          </cell>
          <cell r="I36" t="str">
            <v>в т.ч. с/с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D37" t="str">
            <v>Охрана</v>
          </cell>
          <cell r="I37" t="str">
            <v>всего</v>
          </cell>
          <cell r="N37">
            <v>1478</v>
          </cell>
          <cell r="O37">
            <v>3815</v>
          </cell>
          <cell r="P37">
            <v>6324</v>
          </cell>
          <cell r="Q37">
            <v>8833</v>
          </cell>
        </row>
        <row r="38">
          <cell r="D38" t="str">
            <v>Охрана</v>
          </cell>
          <cell r="I38" t="str">
            <v>в т.ч. с/с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D39" t="str">
            <v>Технол. присоед.</v>
          </cell>
          <cell r="I39" t="str">
            <v>всего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D40" t="str">
            <v>Технол. присоед.</v>
          </cell>
          <cell r="I40" t="str">
            <v>в т.ч. с/с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D41" t="str">
            <v>Оборудование</v>
          </cell>
          <cell r="I41" t="str">
            <v>всего</v>
          </cell>
          <cell r="N41">
            <v>1830827</v>
          </cell>
          <cell r="O41">
            <v>7290499</v>
          </cell>
          <cell r="P41">
            <v>8391356</v>
          </cell>
          <cell r="Q41">
            <v>8693581</v>
          </cell>
        </row>
        <row r="42">
          <cell r="D42" t="str">
            <v>Оборудование</v>
          </cell>
          <cell r="I42" t="str">
            <v>в т.ч. с/с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Справочники"/>
      <sheetName val="t_настройки"/>
      <sheetName val="t_проверки"/>
      <sheetName val="Сценарные условия"/>
      <sheetName val="Список ДЗО"/>
      <sheetName val="6 Смета Затрат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Титул"/>
      <sheetName val="1КПЭ и Показатели"/>
      <sheetName val="Д.гар.-Ц"/>
      <sheetName val="Д.гар.-Ю"/>
      <sheetName val="2СВОД-Д.АГ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ИНВ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=Д.АГ+ИНВ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оч.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. ВСЕ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С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ям.АГ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ям.ИНВ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ям.Проч.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12=9+10+11_СВОД-Р.прям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осв.АГ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осв.ИНВ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осв.Проч."/>
      <sheetName val="Р.к.-Вл"/>
      <sheetName val="Р.к.-Вс"/>
      <sheetName val="Р.к.-СЗ"/>
      <sheetName val="Р.к.-С"/>
      <sheetName val="Р.к.-У"/>
      <sheetName val="Р.к.-Ц"/>
      <sheetName val="Р.к.-Ю"/>
      <sheetName val="15=12+13+14_СВОД-Р.косв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=12+15_СВОД-РАСХ"/>
      <sheetName val="ПУ-Вл"/>
      <sheetName val="ПУ-Вс"/>
      <sheetName val="ПУ-СЗ"/>
      <sheetName val="ПУ-С"/>
      <sheetName val="ПУ-У"/>
      <sheetName val="ПУ-Ц"/>
      <sheetName val="ПУ-Ю"/>
      <sheetName val="17=7-16_СВОД-ПУ"/>
      <sheetName val="18ИНВЕСТ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19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20СВОД-Баланс"/>
      <sheetName val="точка 2008"/>
      <sheetName val="точка 2009"/>
      <sheetName val="точка 2010"/>
      <sheetName val="Первичные данные"/>
      <sheetName val="расшифров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9">
          <cell r="A9" t="str">
            <v>По ТОиР для ОАО "ФСК ЕЭС"</v>
          </cell>
          <cell r="B9" t="str">
            <v>чел.</v>
          </cell>
          <cell r="E9">
            <v>0</v>
          </cell>
          <cell r="H9">
            <v>574</v>
          </cell>
          <cell r="I9">
            <v>477</v>
          </cell>
          <cell r="J9">
            <v>427</v>
          </cell>
          <cell r="K9">
            <v>567</v>
          </cell>
          <cell r="L9">
            <v>508</v>
          </cell>
          <cell r="M9">
            <v>406</v>
          </cell>
          <cell r="N9">
            <v>371</v>
          </cell>
          <cell r="O9">
            <v>251</v>
          </cell>
        </row>
        <row r="10">
          <cell r="A10" t="str">
            <v>По работам для инвестиционной программы ОАО "ФСК ЕЭС"</v>
          </cell>
          <cell r="B10" t="str">
            <v>чел.</v>
          </cell>
          <cell r="E10">
            <v>0</v>
          </cell>
          <cell r="H10">
            <v>0</v>
          </cell>
          <cell r="I10">
            <v>11.5</v>
          </cell>
          <cell r="M10">
            <v>46</v>
          </cell>
          <cell r="N10">
            <v>0</v>
          </cell>
          <cell r="O10">
            <v>0</v>
          </cell>
        </row>
        <row r="12">
          <cell r="A12" t="str">
            <v>АУП филиалов</v>
          </cell>
          <cell r="B12" t="str">
            <v>чел.</v>
          </cell>
          <cell r="E12">
            <v>0</v>
          </cell>
          <cell r="H12">
            <v>363</v>
          </cell>
          <cell r="I12">
            <v>363</v>
          </cell>
          <cell r="J12">
            <v>452</v>
          </cell>
          <cell r="K12">
            <v>319</v>
          </cell>
          <cell r="L12">
            <v>331</v>
          </cell>
          <cell r="M12">
            <v>350</v>
          </cell>
          <cell r="N12">
            <v>315</v>
          </cell>
          <cell r="O12">
            <v>280</v>
          </cell>
        </row>
        <row r="13">
          <cell r="A13" t="str">
            <v>АУП ИА</v>
          </cell>
          <cell r="B13" t="str">
            <v>чел.</v>
          </cell>
          <cell r="E13">
            <v>0</v>
          </cell>
        </row>
        <row r="16">
          <cell r="A16" t="str">
            <v>По ТОиР для ОАО "ФСК ЕЭС"</v>
          </cell>
          <cell r="B16" t="str">
            <v>т.р.</v>
          </cell>
          <cell r="E16">
            <v>0</v>
          </cell>
          <cell r="H16">
            <v>90661.525999999998</v>
          </cell>
          <cell r="I16">
            <v>87242.093999999997</v>
          </cell>
          <cell r="J16">
            <v>18940.535</v>
          </cell>
          <cell r="K16">
            <v>26176.524000000001</v>
          </cell>
          <cell r="L16">
            <v>23085.304</v>
          </cell>
          <cell r="M16">
            <v>19039.731</v>
          </cell>
          <cell r="N16">
            <v>69461.45</v>
          </cell>
          <cell r="O16">
            <v>51733.593000000001</v>
          </cell>
        </row>
        <row r="18">
          <cell r="A18" t="str">
            <v>По работам для стороних заказчиков</v>
          </cell>
          <cell r="B18" t="str">
            <v>т.р.</v>
          </cell>
          <cell r="E18">
            <v>0</v>
          </cell>
          <cell r="H18">
            <v>6567.3519999999999</v>
          </cell>
          <cell r="I18">
            <v>40867.708999999995</v>
          </cell>
          <cell r="J18">
            <v>8006.665</v>
          </cell>
          <cell r="K18">
            <v>8215.2610000000004</v>
          </cell>
          <cell r="L18">
            <v>11501.365</v>
          </cell>
          <cell r="M18">
            <v>13144.418</v>
          </cell>
          <cell r="N18">
            <v>189861.60399999999</v>
          </cell>
          <cell r="O18">
            <v>325286.42</v>
          </cell>
        </row>
        <row r="19">
          <cell r="A19" t="str">
            <v>Всего АУП, в том числе</v>
          </cell>
          <cell r="B19" t="str">
            <v>т.р.</v>
          </cell>
          <cell r="H19">
            <v>94052</v>
          </cell>
          <cell r="I19">
            <v>112697.755</v>
          </cell>
          <cell r="J19">
            <v>24019</v>
          </cell>
          <cell r="K19">
            <v>25430.68</v>
          </cell>
          <cell r="L19">
            <v>30809.766</v>
          </cell>
          <cell r="M19">
            <v>32438.309000000001</v>
          </cell>
          <cell r="N19">
            <v>121048.602</v>
          </cell>
          <cell r="O19">
            <v>114619.77899999999</v>
          </cell>
        </row>
        <row r="23">
          <cell r="A23" t="str">
            <v>По ТОиР для ОАО "ФСК ЕЭС"</v>
          </cell>
          <cell r="B23" t="str">
            <v>т.р.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По работам для инвестиционной программы ОАО "ФСК ЕЭС"</v>
          </cell>
          <cell r="B24" t="str">
            <v>т.р.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A26" t="str">
            <v>Всего АУП, в том числе</v>
          </cell>
          <cell r="B26" t="str">
            <v>т.р.</v>
          </cell>
          <cell r="H26">
            <v>10690</v>
          </cell>
          <cell r="I26">
            <v>15962.490999999998</v>
          </cell>
          <cell r="J26">
            <v>2886</v>
          </cell>
          <cell r="K26">
            <v>4420.8729999999996</v>
          </cell>
          <cell r="L26">
            <v>4218.6220000000003</v>
          </cell>
          <cell r="M26">
            <v>4436.9960000000001</v>
          </cell>
          <cell r="N26">
            <v>14052.982</v>
          </cell>
          <cell r="O26">
            <v>15457.825000000001</v>
          </cell>
        </row>
        <row r="30">
          <cell r="A30" t="str">
            <v>По ТОиР для ОАО "ФСК ЕЭС"</v>
          </cell>
          <cell r="B30" t="str">
            <v>т.р.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По работам для инвестиционной программы ОАО "ФСК ЕЭС"</v>
          </cell>
          <cell r="B31" t="str">
            <v>т.р.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A33" t="str">
            <v>Всего АУП, в том числе</v>
          </cell>
          <cell r="B33" t="str">
            <v>т.р.</v>
          </cell>
          <cell r="H33">
            <v>1205</v>
          </cell>
          <cell r="I33">
            <v>1363.4389999999999</v>
          </cell>
          <cell r="J33">
            <v>542</v>
          </cell>
          <cell r="K33">
            <v>434.11</v>
          </cell>
          <cell r="L33">
            <v>184.35399999999998</v>
          </cell>
          <cell r="M33">
            <v>202.97499999999999</v>
          </cell>
          <cell r="N33">
            <v>1200.877</v>
          </cell>
          <cell r="O33">
            <v>1321.741</v>
          </cell>
        </row>
        <row r="37">
          <cell r="A37" t="str">
            <v>По ТОиР для ОАО "ФСК ЕЭС"</v>
          </cell>
          <cell r="B37" t="str">
            <v>т.р.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По работам для инвестиционной программы ОАО "ФСК ЕЭС"</v>
          </cell>
          <cell r="B38" t="str">
            <v>т.р.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40">
          <cell r="A40" t="str">
            <v>Всего АУП, в том числе</v>
          </cell>
          <cell r="B40" t="str">
            <v>т.р.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4">
          <cell r="A44" t="str">
            <v>По ТОиР для ОАО "ФСК ЕЭС"</v>
          </cell>
          <cell r="B44" t="str">
            <v>т.р.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R44" t="str">
            <v xml:space="preserve"> </v>
          </cell>
        </row>
        <row r="45">
          <cell r="A45" t="str">
            <v>По работам для инвестиционной программы ОАО "ФСК ЕЭС"</v>
          </cell>
          <cell r="B45" t="str">
            <v>т.р.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7">
          <cell r="A47" t="str">
            <v>Всего АУП, в том числе</v>
          </cell>
          <cell r="B47" t="str">
            <v>т.р.</v>
          </cell>
          <cell r="H47">
            <v>3165</v>
          </cell>
          <cell r="I47">
            <v>5249.5010000000002</v>
          </cell>
          <cell r="J47">
            <v>1045</v>
          </cell>
          <cell r="K47">
            <v>1307.125</v>
          </cell>
          <cell r="L47">
            <v>1421.9749999999999</v>
          </cell>
          <cell r="M47">
            <v>1475.4010000000001</v>
          </cell>
          <cell r="N47">
            <v>4624</v>
          </cell>
          <cell r="O47">
            <v>5085.0419999999995</v>
          </cell>
        </row>
        <row r="51">
          <cell r="A51" t="str">
            <v>По ТОиР для ОАО "ФСК ЕЭС"</v>
          </cell>
          <cell r="B51" t="str">
            <v>т.р.</v>
          </cell>
          <cell r="E51">
            <v>0</v>
          </cell>
          <cell r="H51">
            <v>8676.228000000001</v>
          </cell>
          <cell r="I51">
            <v>16213.175999999999</v>
          </cell>
          <cell r="J51">
            <v>2520.1320000000001</v>
          </cell>
          <cell r="K51">
            <v>5908.69</v>
          </cell>
          <cell r="L51">
            <v>5251.4459999999999</v>
          </cell>
          <cell r="M51">
            <v>2532.9079999999999</v>
          </cell>
          <cell r="N51">
            <v>13757.788</v>
          </cell>
          <cell r="O51">
            <v>10135.977999999999</v>
          </cell>
          <cell r="Q51" t="str">
            <v xml:space="preserve"> </v>
          </cell>
        </row>
        <row r="52">
          <cell r="A52" t="str">
            <v>По работам для инвестиционной программы ОАО "ФСК ЕЭС"</v>
          </cell>
          <cell r="B52" t="str">
            <v>т.р.</v>
          </cell>
          <cell r="E52">
            <v>0</v>
          </cell>
          <cell r="H52">
            <v>0</v>
          </cell>
          <cell r="I52">
            <v>1726</v>
          </cell>
          <cell r="J52">
            <v>0</v>
          </cell>
          <cell r="K52">
            <v>0</v>
          </cell>
          <cell r="L52">
            <v>0</v>
          </cell>
          <cell r="M52">
            <v>1726</v>
          </cell>
          <cell r="N52">
            <v>0</v>
          </cell>
          <cell r="O52">
            <v>0</v>
          </cell>
        </row>
        <row r="54">
          <cell r="A54" t="str">
            <v>Всего АУП, в том числе</v>
          </cell>
          <cell r="B54" t="str">
            <v>т.р.</v>
          </cell>
          <cell r="H54">
            <v>5509</v>
          </cell>
          <cell r="I54">
            <v>15524.037</v>
          </cell>
          <cell r="J54">
            <v>2393</v>
          </cell>
          <cell r="K54">
            <v>3426.26</v>
          </cell>
          <cell r="L54">
            <v>4453.3630000000003</v>
          </cell>
          <cell r="M54">
            <v>5251.4139999999998</v>
          </cell>
          <cell r="N54">
            <v>8116.0720000000001</v>
          </cell>
          <cell r="O54">
            <v>8928.6029999999992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Пер-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GATE HOUSE"/>
      <sheetName val="ADMINISTRATION BUILDING "/>
      <sheetName val="HYDROGEN PLANT BUILDING"/>
      <sheetName val="COAL HANDLING CONTROL BUILDING"/>
      <sheetName val="COAL PLANT BUNKERING SW. BLDG."/>
      <sheetName val="COAL RAIL UNLOADING SW. BLDG."/>
      <sheetName val="FUEL OIL XFER"/>
      <sheetName val="ASH CONTROL"/>
      <sheetName val="ESP CONTROL HOUSE"/>
      <sheetName val="WAREHOUSE"/>
      <sheetName val="WORKSHOP-STORE"/>
      <sheetName val="BULLDOZER GARAGE"/>
      <sheetName val="CHLORINATION BLDG"/>
      <sheetName val="CIRCULATING WATER PUMP HOUSE"/>
      <sheetName val="SWITCH YARD BUILDING"/>
      <sheetName val="BERTH ELECTRICITY HOUSE"/>
      <sheetName val="COMMON SERVICE HOUSE "/>
      <sheetName val="UNIT 1 &amp; UNIT 2 FGD PUMPHOUSE"/>
      <sheetName val="GYPSUM DEWATERING HOUSE"/>
      <sheetName val="LIMESTONE MILLING HOUSE"/>
      <sheetName val="WATER TREATMENT CONTROL HOUSE"/>
      <sheetName val="WASTE WATER TREATMENT BLDG. "/>
      <sheetName val="GARAGE-CIVIL WORSHOP"/>
      <sheetName val="SUB GATE HOUSE"/>
      <sheetName val="EXTERNAL PLANT WORKSHOP"/>
      <sheetName val="UNIT 1 BOILER BUILDING"/>
      <sheetName val="CENTRAL CONTROL BUILDING"/>
      <sheetName val="UNIT 1 TURBINE BUILDING"/>
      <sheetName val="UNIT 1 &amp; UNIT 2 AUX BAY-BUNKER "/>
      <sheetName val="UNIT 2 BOILER BUILDING "/>
      <sheetName val="UNIT 2 TURBINE BUILDING"/>
      <sheetName val="RETURN WATER PUMPHOUSE"/>
      <sheetName val="H.F.O. UNLOADING PUMP HOUSE"/>
      <sheetName val="Sheet1"/>
      <sheetName val="XL4Poppy"/>
      <sheetName val="См-2 Шатурс сети  проект работы"/>
      <sheetName val="HO_hrs"/>
      <sheetName val="оргструктура"/>
      <sheetName val="расшифровка"/>
      <sheetName val="Пер-Вл"/>
      <sheetName val="Текущие цены"/>
      <sheetName val="t_настройки"/>
      <sheetName val="Source"/>
      <sheetName val="эл ст"/>
      <sheetName val="Справочники"/>
      <sheetName val="ИТОГИ  по Н,Р,Э,Q"/>
      <sheetName val="Лист13"/>
      <sheetName val="ис.смета"/>
      <sheetName val="ИТ-бюджет"/>
      <sheetName val="Месяцы"/>
      <sheetName val="Заголовок"/>
      <sheetName val="См.1"/>
      <sheetName val="SHPZ"/>
      <sheetName val="4НКУ"/>
      <sheetName val="Производство электроэнергии"/>
      <sheetName val="Баланс"/>
      <sheetName val="БИ-2-18-П"/>
      <sheetName val="БИ-2-19-П"/>
      <sheetName val="БИ-2-7-П"/>
      <sheetName val="БИ-2-9-П"/>
      <sheetName val="БИ-2-14-П"/>
      <sheetName val="БИ-2-16-П"/>
      <sheetName val="Т-18-Инвести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Список ДЗО и филиалов"/>
      <sheetName val="Расчет средних тарифов"/>
      <sheetName val="ТБР"/>
      <sheetName val="Передача эл.энергии"/>
      <sheetName val="Тарифно-договорная модель"/>
      <sheetName val="Опросный лист МЭ РФ"/>
      <sheetName val="Баланс по уровням (для БП)"/>
      <sheetName val="Расчет НИОКР"/>
      <sheetName val="ПКП"/>
      <sheetName val="КРПФ-2"/>
      <sheetName val="КТЛ"/>
      <sheetName val="КРП"/>
      <sheetName val="ТФ"/>
      <sheetName val="ЗиС"/>
      <sheetName val="Прогноз ставки"/>
      <sheetName val="Расчет ДЗ"/>
      <sheetName val="Резерв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Расш. смета затрат"/>
      <sheetName val="Отчет об экологии"/>
      <sheetName val="Отчет об охране труда"/>
      <sheetName val="Затраты на_пром_ППБ"/>
      <sheetName val="t_Настройки"/>
    </sheetNames>
    <sheetDataSet>
      <sheetData sheetId="0"/>
      <sheetData sheetId="1">
        <row r="6">
          <cell r="C6" t="str">
            <v>ОАО «МРСК Урала»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B7" t="str">
            <v>ОАО «МРСК Волги»</v>
          </cell>
        </row>
        <row r="8">
          <cell r="B8" t="str">
            <v>ОАО «МОЭСК»</v>
          </cell>
        </row>
        <row r="9">
          <cell r="B9" t="str">
            <v>ОАО «МРСК Северо-Запада»</v>
          </cell>
        </row>
        <row r="10">
          <cell r="B10" t="str">
            <v>ОАО «МРСК Центра»</v>
          </cell>
        </row>
        <row r="11">
          <cell r="B11" t="str">
            <v>ОАО «Янтарьэнерго»</v>
          </cell>
        </row>
        <row r="12">
          <cell r="B12" t="str">
            <v>ОАО «Кубаньэнерго»</v>
          </cell>
        </row>
        <row r="13">
          <cell r="B13" t="str">
            <v>ОАО «МРСК Северного Кавказа»</v>
          </cell>
        </row>
        <row r="14">
          <cell r="B14" t="str">
            <v>ОАО «МРСК Сибири»</v>
          </cell>
        </row>
        <row r="15">
          <cell r="B15" t="str">
            <v>ОАО «МРСК Урала»</v>
          </cell>
        </row>
        <row r="16">
          <cell r="B16" t="str">
            <v>ОАО «МРСК Центра и Приволжья»</v>
          </cell>
        </row>
        <row r="17">
          <cell r="B17" t="str">
            <v>ОАО «ТРК»</v>
          </cell>
        </row>
        <row r="18">
          <cell r="B18" t="str">
            <v>ОАО «Тюменьэнерго»</v>
          </cell>
        </row>
        <row r="19">
          <cell r="B19" t="str">
            <v>ОАО «Ленэнерго»</v>
          </cell>
        </row>
        <row r="20">
          <cell r="B20" t="str">
            <v>ОАО «Межрегиональная распределительная сетевая компания Юга»</v>
          </cell>
        </row>
        <row r="23">
          <cell r="B23" t="str">
            <v>Пермэнерго</v>
          </cell>
        </row>
        <row r="24">
          <cell r="B24" t="str">
            <v>Свердовэнерго</v>
          </cell>
        </row>
        <row r="25">
          <cell r="B25" t="str">
            <v>Челябэнерго</v>
          </cell>
        </row>
        <row r="26">
          <cell r="B26">
            <v>0</v>
          </cell>
        </row>
        <row r="29">
          <cell r="B29" t="str">
            <v>ИА</v>
          </cell>
        </row>
        <row r="30">
          <cell r="B30" t="str">
            <v>Пермэнерго</v>
          </cell>
        </row>
        <row r="31">
          <cell r="B31" t="str">
            <v>Свердовэнерго</v>
          </cell>
        </row>
        <row r="32">
          <cell r="B32" t="str">
            <v>Челябэнерго</v>
          </cell>
        </row>
        <row r="33">
          <cell r="B33">
            <v>0</v>
          </cell>
        </row>
        <row r="36">
          <cell r="B36" t="str">
            <v>Контрагент 1</v>
          </cell>
        </row>
        <row r="37">
          <cell r="B37" t="str">
            <v>Контрагент 2</v>
          </cell>
        </row>
        <row r="38">
          <cell r="B38" t="str">
            <v>…</v>
          </cell>
        </row>
        <row r="39">
          <cell r="B39" t="str">
            <v>Контрагент N</v>
          </cell>
        </row>
        <row r="56">
          <cell r="B56">
            <v>2009</v>
          </cell>
        </row>
        <row r="57">
          <cell r="B57">
            <v>2010</v>
          </cell>
        </row>
        <row r="58">
          <cell r="B58">
            <v>2011</v>
          </cell>
        </row>
        <row r="59">
          <cell r="B59">
            <v>2012</v>
          </cell>
        </row>
        <row r="60">
          <cell r="B60">
            <v>2013</v>
          </cell>
        </row>
        <row r="61">
          <cell r="B61">
            <v>2014</v>
          </cell>
        </row>
        <row r="62">
          <cell r="B62">
            <v>2015</v>
          </cell>
        </row>
        <row r="63">
          <cell r="B63">
            <v>2016</v>
          </cell>
        </row>
        <row r="64">
          <cell r="B64">
            <v>2017</v>
          </cell>
        </row>
        <row r="65">
          <cell r="B65">
            <v>2018</v>
          </cell>
        </row>
        <row r="66">
          <cell r="B66">
            <v>2019</v>
          </cell>
        </row>
        <row r="67">
          <cell r="B67">
            <v>2020</v>
          </cell>
        </row>
        <row r="70">
          <cell r="B70" t="str">
            <v>1-й квартал</v>
          </cell>
        </row>
        <row r="71">
          <cell r="B71" t="str">
            <v>2-й квартал</v>
          </cell>
        </row>
        <row r="72">
          <cell r="B72" t="str">
            <v>3-й квартал</v>
          </cell>
        </row>
        <row r="73">
          <cell r="B73" t="str">
            <v>4-й квартал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2.1.2р"/>
      <sheetName val="2.1.3р"/>
      <sheetName val="2.2.2"/>
      <sheetName val="2.3.1р"/>
      <sheetName val="2.4.3р"/>
      <sheetName val="2.5.3"/>
      <sheetName val="Рис. 2.2.2"/>
      <sheetName val="ПС"/>
      <sheetName val="Рис. 2.3.2"/>
      <sheetName val="Рис. 2.5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P2">
            <v>1931</v>
          </cell>
        </row>
        <row r="3">
          <cell r="P3">
            <v>1932</v>
          </cell>
        </row>
        <row r="4">
          <cell r="P4">
            <v>1933</v>
          </cell>
        </row>
        <row r="5">
          <cell r="P5">
            <v>1934</v>
          </cell>
        </row>
        <row r="6">
          <cell r="P6">
            <v>1935</v>
          </cell>
        </row>
        <row r="7">
          <cell r="P7">
            <v>1936</v>
          </cell>
        </row>
        <row r="8">
          <cell r="P8">
            <v>1937</v>
          </cell>
        </row>
        <row r="9">
          <cell r="P9">
            <v>1938</v>
          </cell>
        </row>
        <row r="10">
          <cell r="P10">
            <v>1939</v>
          </cell>
        </row>
        <row r="11">
          <cell r="P11">
            <v>1940</v>
          </cell>
        </row>
        <row r="12">
          <cell r="P12">
            <v>1941</v>
          </cell>
        </row>
        <row r="13">
          <cell r="P13">
            <v>1942</v>
          </cell>
        </row>
        <row r="14">
          <cell r="P14">
            <v>1943</v>
          </cell>
        </row>
        <row r="15">
          <cell r="P15">
            <v>1944</v>
          </cell>
        </row>
        <row r="16">
          <cell r="P16">
            <v>1945</v>
          </cell>
        </row>
        <row r="17">
          <cell r="P17">
            <v>1946</v>
          </cell>
        </row>
        <row r="18">
          <cell r="P18">
            <v>1947</v>
          </cell>
        </row>
        <row r="19">
          <cell r="P19">
            <v>1948</v>
          </cell>
        </row>
        <row r="20">
          <cell r="P20">
            <v>1949</v>
          </cell>
        </row>
        <row r="21">
          <cell r="P21">
            <v>1950</v>
          </cell>
        </row>
        <row r="22">
          <cell r="P22">
            <v>1951</v>
          </cell>
        </row>
        <row r="23">
          <cell r="P23">
            <v>1952</v>
          </cell>
        </row>
        <row r="24">
          <cell r="P24">
            <v>1953</v>
          </cell>
        </row>
        <row r="25">
          <cell r="P25">
            <v>1954</v>
          </cell>
        </row>
        <row r="26">
          <cell r="P26">
            <v>1955</v>
          </cell>
        </row>
        <row r="27">
          <cell r="P27">
            <v>1956</v>
          </cell>
        </row>
        <row r="28">
          <cell r="P28">
            <v>1957</v>
          </cell>
        </row>
        <row r="29">
          <cell r="P29">
            <v>1958</v>
          </cell>
        </row>
        <row r="30">
          <cell r="P30">
            <v>1959</v>
          </cell>
        </row>
        <row r="31">
          <cell r="P31">
            <v>1960</v>
          </cell>
        </row>
        <row r="32">
          <cell r="P32">
            <v>1961</v>
          </cell>
        </row>
        <row r="33">
          <cell r="P33">
            <v>1962</v>
          </cell>
        </row>
        <row r="34">
          <cell r="P34">
            <v>1963</v>
          </cell>
        </row>
        <row r="35">
          <cell r="P35">
            <v>1964</v>
          </cell>
        </row>
        <row r="36">
          <cell r="P36">
            <v>1965</v>
          </cell>
        </row>
        <row r="37">
          <cell r="P37">
            <v>1966</v>
          </cell>
        </row>
        <row r="38">
          <cell r="P38">
            <v>1967</v>
          </cell>
        </row>
        <row r="39">
          <cell r="P39">
            <v>1968</v>
          </cell>
        </row>
        <row r="40">
          <cell r="P40">
            <v>1969</v>
          </cell>
        </row>
        <row r="41">
          <cell r="P41">
            <v>1970</v>
          </cell>
        </row>
        <row r="42">
          <cell r="P42">
            <v>1971</v>
          </cell>
        </row>
        <row r="43">
          <cell r="P43">
            <v>1972</v>
          </cell>
        </row>
        <row r="44">
          <cell r="P44">
            <v>1973</v>
          </cell>
        </row>
        <row r="45">
          <cell r="P45">
            <v>1974</v>
          </cell>
        </row>
        <row r="46">
          <cell r="P46">
            <v>1975</v>
          </cell>
        </row>
        <row r="47">
          <cell r="P47">
            <v>1976</v>
          </cell>
        </row>
        <row r="48">
          <cell r="P48">
            <v>1977</v>
          </cell>
        </row>
        <row r="49">
          <cell r="P49">
            <v>1978</v>
          </cell>
        </row>
        <row r="50">
          <cell r="P50">
            <v>1979</v>
          </cell>
        </row>
        <row r="51">
          <cell r="P51">
            <v>1980</v>
          </cell>
        </row>
        <row r="52">
          <cell r="P52">
            <v>1981</v>
          </cell>
        </row>
        <row r="53">
          <cell r="P53">
            <v>1982</v>
          </cell>
        </row>
        <row r="54">
          <cell r="P54">
            <v>1983</v>
          </cell>
        </row>
        <row r="55">
          <cell r="P55">
            <v>1984</v>
          </cell>
        </row>
        <row r="56">
          <cell r="P56">
            <v>1985</v>
          </cell>
        </row>
        <row r="57">
          <cell r="P57">
            <v>1986</v>
          </cell>
        </row>
        <row r="58">
          <cell r="P58">
            <v>1987</v>
          </cell>
        </row>
        <row r="59">
          <cell r="P59">
            <v>1988</v>
          </cell>
        </row>
        <row r="60">
          <cell r="P60">
            <v>1989</v>
          </cell>
        </row>
        <row r="61">
          <cell r="P61">
            <v>1990</v>
          </cell>
        </row>
        <row r="62">
          <cell r="P62">
            <v>1991</v>
          </cell>
        </row>
        <row r="63">
          <cell r="P63">
            <v>1992</v>
          </cell>
        </row>
        <row r="64">
          <cell r="P64">
            <v>1993</v>
          </cell>
        </row>
        <row r="65">
          <cell r="P65">
            <v>1994</v>
          </cell>
        </row>
        <row r="66">
          <cell r="P66">
            <v>1995</v>
          </cell>
        </row>
        <row r="67">
          <cell r="P67">
            <v>1996</v>
          </cell>
        </row>
        <row r="68">
          <cell r="P68">
            <v>1997</v>
          </cell>
        </row>
        <row r="69">
          <cell r="P69">
            <v>1998</v>
          </cell>
        </row>
        <row r="70">
          <cell r="P70">
            <v>1999</v>
          </cell>
        </row>
        <row r="71">
          <cell r="P71">
            <v>2000</v>
          </cell>
        </row>
        <row r="72">
          <cell r="P72">
            <v>2001</v>
          </cell>
        </row>
        <row r="73">
          <cell r="P73">
            <v>2002</v>
          </cell>
        </row>
        <row r="74">
          <cell r="P74">
            <v>2003</v>
          </cell>
        </row>
        <row r="75">
          <cell r="P75">
            <v>2004</v>
          </cell>
        </row>
        <row r="76">
          <cell r="P76">
            <v>2005</v>
          </cell>
        </row>
        <row r="77">
          <cell r="P77">
            <v>2006</v>
          </cell>
        </row>
        <row r="78">
          <cell r="P78">
            <v>2007</v>
          </cell>
        </row>
        <row r="79">
          <cell r="P79">
            <v>2008</v>
          </cell>
        </row>
        <row r="80">
          <cell r="P80">
            <v>2009</v>
          </cell>
        </row>
        <row r="81">
          <cell r="P81">
            <v>2010</v>
          </cell>
        </row>
        <row r="82">
          <cell r="P82">
            <v>2011</v>
          </cell>
        </row>
        <row r="83">
          <cell r="P83">
            <v>2012</v>
          </cell>
        </row>
        <row r="84">
          <cell r="P84">
            <v>2013</v>
          </cell>
        </row>
      </sheetData>
      <sheetData sheetId="9" refreshError="1"/>
      <sheetData sheetId="1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 ТЭЦ-12"/>
      <sheetName val="Source"/>
      <sheetName val="Месяцы"/>
    </sheetNames>
    <sheetDataSet>
      <sheetData sheetId="0"/>
      <sheetData sheetId="1">
        <row r="1">
          <cell r="A1" t="str">
            <v>январь</v>
          </cell>
          <cell r="B1">
            <v>1</v>
          </cell>
          <cell r="C1" t="str">
            <v>январь</v>
          </cell>
          <cell r="E1">
            <v>2011</v>
          </cell>
          <cell r="H1" t="str">
            <v>с учетом доп. выполнения</v>
          </cell>
        </row>
        <row r="2">
          <cell r="A2" t="str">
            <v>февраль</v>
          </cell>
          <cell r="B2">
            <v>2</v>
          </cell>
          <cell r="C2" t="str">
            <v>февраль</v>
          </cell>
          <cell r="E2">
            <v>2012</v>
          </cell>
        </row>
        <row r="3">
          <cell r="A3" t="str">
            <v>март</v>
          </cell>
          <cell r="B3">
            <v>3</v>
          </cell>
          <cell r="C3" t="str">
            <v>март</v>
          </cell>
        </row>
        <row r="4">
          <cell r="A4" t="str">
            <v>апрель</v>
          </cell>
          <cell r="B4">
            <v>4</v>
          </cell>
          <cell r="C4" t="str">
            <v>апрель</v>
          </cell>
        </row>
        <row r="5">
          <cell r="A5" t="str">
            <v>май</v>
          </cell>
          <cell r="B5">
            <v>5</v>
          </cell>
          <cell r="C5" t="str">
            <v>май</v>
          </cell>
        </row>
        <row r="6">
          <cell r="A6" t="str">
            <v>июнь</v>
          </cell>
          <cell r="B6">
            <v>6</v>
          </cell>
          <cell r="C6" t="str">
            <v>июнь</v>
          </cell>
        </row>
        <row r="7">
          <cell r="A7" t="str">
            <v>июль</v>
          </cell>
          <cell r="B7">
            <v>7</v>
          </cell>
          <cell r="C7" t="str">
            <v>июль</v>
          </cell>
        </row>
        <row r="8">
          <cell r="A8" t="str">
            <v>август</v>
          </cell>
          <cell r="B8">
            <v>8</v>
          </cell>
          <cell r="C8" t="str">
            <v>август</v>
          </cell>
        </row>
        <row r="9">
          <cell r="A9" t="str">
            <v>сентябрь</v>
          </cell>
          <cell r="B9">
            <v>9</v>
          </cell>
          <cell r="C9" t="str">
            <v>сентябрь</v>
          </cell>
        </row>
        <row r="10">
          <cell r="A10" t="str">
            <v>октябрь</v>
          </cell>
          <cell r="B10">
            <v>10</v>
          </cell>
          <cell r="C10" t="str">
            <v>октябрь</v>
          </cell>
        </row>
        <row r="11">
          <cell r="A11" t="str">
            <v>ноябрь</v>
          </cell>
          <cell r="B11">
            <v>11</v>
          </cell>
          <cell r="C11" t="str">
            <v>ноябрь</v>
          </cell>
        </row>
        <row r="12">
          <cell r="A12" t="str">
            <v>декабрь</v>
          </cell>
          <cell r="B12">
            <v>12</v>
          </cell>
          <cell r="C12" t="str">
            <v>декабрь</v>
          </cell>
        </row>
      </sheetData>
      <sheetData sheetId="2">
        <row r="1">
          <cell r="C1" t="str">
            <v>май 2011</v>
          </cell>
          <cell r="D1">
            <v>15</v>
          </cell>
        </row>
        <row r="2">
          <cell r="C2" t="str">
            <v>в т.ч. Прочие</v>
          </cell>
          <cell r="D2">
            <v>16</v>
          </cell>
        </row>
        <row r="3">
          <cell r="C3" t="str">
            <v>июнь 2011</v>
          </cell>
          <cell r="D3">
            <v>17</v>
          </cell>
        </row>
        <row r="4">
          <cell r="C4" t="str">
            <v>в т.ч. Прочие</v>
          </cell>
          <cell r="D4">
            <v>18</v>
          </cell>
        </row>
        <row r="5">
          <cell r="C5" t="str">
            <v>июль 2011</v>
          </cell>
          <cell r="D5">
            <v>19</v>
          </cell>
        </row>
        <row r="6">
          <cell r="C6" t="str">
            <v>в т.ч. Прочие</v>
          </cell>
          <cell r="D6">
            <v>20</v>
          </cell>
        </row>
        <row r="7">
          <cell r="C7" t="str">
            <v>август 2011</v>
          </cell>
          <cell r="D7">
            <v>21</v>
          </cell>
        </row>
        <row r="8">
          <cell r="C8" t="str">
            <v>в т.ч. Прочие</v>
          </cell>
          <cell r="D8">
            <v>22</v>
          </cell>
        </row>
        <row r="9">
          <cell r="C9" t="str">
            <v>сентябрь 2011</v>
          </cell>
          <cell r="D9">
            <v>23</v>
          </cell>
        </row>
        <row r="10">
          <cell r="C10" t="str">
            <v>в т.ч. Прочие</v>
          </cell>
          <cell r="D10">
            <v>24</v>
          </cell>
        </row>
        <row r="11">
          <cell r="C11" t="str">
            <v>октябрь 2011</v>
          </cell>
          <cell r="D11">
            <v>25</v>
          </cell>
        </row>
        <row r="12">
          <cell r="C12" t="str">
            <v>в т.ч. Прочие</v>
          </cell>
          <cell r="D12">
            <v>26</v>
          </cell>
        </row>
        <row r="13">
          <cell r="C13" t="str">
            <v>ноябрь 2011</v>
          </cell>
          <cell r="D13">
            <v>27</v>
          </cell>
        </row>
        <row r="14">
          <cell r="C14" t="str">
            <v>в т.ч. Прочие</v>
          </cell>
          <cell r="D14">
            <v>28</v>
          </cell>
        </row>
        <row r="15">
          <cell r="C15" t="str">
            <v>декабрь 2011</v>
          </cell>
          <cell r="D15">
            <v>29</v>
          </cell>
        </row>
        <row r="16">
          <cell r="C16" t="str">
            <v>в т.ч. Прочие</v>
          </cell>
          <cell r="D16">
            <v>30</v>
          </cell>
        </row>
        <row r="17">
          <cell r="C17" t="str">
            <v>январь 2012</v>
          </cell>
          <cell r="D17">
            <v>31</v>
          </cell>
        </row>
        <row r="18">
          <cell r="C18" t="str">
            <v>в т.ч. Прочие</v>
          </cell>
          <cell r="D18">
            <v>32</v>
          </cell>
        </row>
        <row r="19">
          <cell r="C19" t="str">
            <v>февраль 2012</v>
          </cell>
          <cell r="D19">
            <v>33</v>
          </cell>
        </row>
        <row r="20">
          <cell r="C20" t="str">
            <v>в т.ч. Прочие</v>
          </cell>
          <cell r="D20">
            <v>34</v>
          </cell>
        </row>
        <row r="21">
          <cell r="C21" t="str">
            <v>март 2012</v>
          </cell>
          <cell r="D21">
            <v>35</v>
          </cell>
        </row>
        <row r="22">
          <cell r="C22" t="str">
            <v>в т.ч. Прочие</v>
          </cell>
          <cell r="D22">
            <v>36</v>
          </cell>
        </row>
        <row r="23">
          <cell r="C23" t="str">
            <v>апрель 2012</v>
          </cell>
          <cell r="D23">
            <v>37</v>
          </cell>
        </row>
        <row r="24">
          <cell r="C24" t="str">
            <v>в т.ч. Прочие</v>
          </cell>
          <cell r="D24">
            <v>38</v>
          </cell>
        </row>
        <row r="25">
          <cell r="C25" t="str">
            <v>май 2012</v>
          </cell>
          <cell r="D25">
            <v>39</v>
          </cell>
        </row>
        <row r="26">
          <cell r="C26" t="str">
            <v>в т.ч. Прочие</v>
          </cell>
          <cell r="D26">
            <v>40</v>
          </cell>
        </row>
        <row r="27">
          <cell r="C27" t="str">
            <v>июнь 2012</v>
          </cell>
          <cell r="D27">
            <v>41</v>
          </cell>
        </row>
        <row r="28">
          <cell r="C28" t="str">
            <v>в т.ч. Прочие</v>
          </cell>
          <cell r="D28">
            <v>42</v>
          </cell>
        </row>
        <row r="29">
          <cell r="C29" t="str">
            <v>июль 2012</v>
          </cell>
          <cell r="D29">
            <v>43</v>
          </cell>
        </row>
        <row r="30">
          <cell r="C30" t="str">
            <v>в т.ч. Прочие</v>
          </cell>
          <cell r="D30">
            <v>44</v>
          </cell>
        </row>
        <row r="31">
          <cell r="C31" t="str">
            <v>август 2012</v>
          </cell>
          <cell r="D31">
            <v>45</v>
          </cell>
        </row>
        <row r="32">
          <cell r="C32" t="str">
            <v>в т.ч. Прочие</v>
          </cell>
          <cell r="D32">
            <v>46</v>
          </cell>
        </row>
        <row r="33">
          <cell r="C33" t="str">
            <v>сентябрь 2012</v>
          </cell>
          <cell r="D33">
            <v>47</v>
          </cell>
        </row>
        <row r="34">
          <cell r="C34" t="str">
            <v>в т.ч. Прочие</v>
          </cell>
          <cell r="D34">
            <v>48</v>
          </cell>
        </row>
        <row r="35">
          <cell r="C35" t="str">
            <v>октябрь 2012</v>
          </cell>
          <cell r="D35">
            <v>49</v>
          </cell>
        </row>
        <row r="36">
          <cell r="C36" t="str">
            <v>в т.ч. Прочие</v>
          </cell>
          <cell r="D36">
            <v>50</v>
          </cell>
        </row>
        <row r="37">
          <cell r="C37" t="str">
            <v>ноябрь 2012</v>
          </cell>
          <cell r="D37">
            <v>51</v>
          </cell>
        </row>
        <row r="38">
          <cell r="C38" t="str">
            <v>в т.ч. Прочие</v>
          </cell>
          <cell r="D38">
            <v>52</v>
          </cell>
        </row>
        <row r="39">
          <cell r="C39" t="str">
            <v>декабрь 2012</v>
          </cell>
          <cell r="D39">
            <v>53</v>
          </cell>
        </row>
        <row r="40">
          <cell r="C40" t="str">
            <v>в т.ч. Прочие</v>
          </cell>
          <cell r="D40">
            <v>54</v>
          </cell>
        </row>
        <row r="41">
          <cell r="C41" t="str">
            <v>январь 2013</v>
          </cell>
          <cell r="D41">
            <v>55</v>
          </cell>
        </row>
        <row r="42">
          <cell r="C42" t="str">
            <v>в т.ч. Прочие</v>
          </cell>
          <cell r="D42">
            <v>56</v>
          </cell>
        </row>
        <row r="43">
          <cell r="C43" t="str">
            <v>февраль 2013</v>
          </cell>
          <cell r="D43">
            <v>57</v>
          </cell>
        </row>
        <row r="44">
          <cell r="C44" t="str">
            <v>в т.ч. Прочие</v>
          </cell>
          <cell r="D44">
            <v>58</v>
          </cell>
        </row>
        <row r="45">
          <cell r="C45" t="str">
            <v>март 2013</v>
          </cell>
          <cell r="D45">
            <v>59</v>
          </cell>
        </row>
        <row r="46">
          <cell r="C46" t="str">
            <v>в т.ч. Прочие</v>
          </cell>
          <cell r="D46">
            <v>60</v>
          </cell>
        </row>
        <row r="47">
          <cell r="C47" t="str">
            <v>апрель 2013</v>
          </cell>
          <cell r="D47">
            <v>61</v>
          </cell>
        </row>
        <row r="48">
          <cell r="C48" t="str">
            <v>в т.ч. Прочие</v>
          </cell>
          <cell r="D48">
            <v>62</v>
          </cell>
        </row>
        <row r="49">
          <cell r="C49" t="str">
            <v>май 2013</v>
          </cell>
          <cell r="D49">
            <v>63</v>
          </cell>
        </row>
        <row r="50">
          <cell r="C50" t="str">
            <v>в т.ч. Прочие</v>
          </cell>
          <cell r="D50">
            <v>64</v>
          </cell>
        </row>
        <row r="51">
          <cell r="C51" t="str">
            <v>июнь 2013</v>
          </cell>
          <cell r="D51">
            <v>65</v>
          </cell>
        </row>
        <row r="52">
          <cell r="C52" t="str">
            <v>в т.ч. Прочие</v>
          </cell>
          <cell r="D52">
            <v>66</v>
          </cell>
        </row>
        <row r="53">
          <cell r="C53" t="str">
            <v>июль 2013</v>
          </cell>
          <cell r="D53">
            <v>67</v>
          </cell>
        </row>
        <row r="54">
          <cell r="C54" t="str">
            <v>в т.ч. Прочие</v>
          </cell>
          <cell r="D54">
            <v>68</v>
          </cell>
        </row>
        <row r="55">
          <cell r="C55" t="str">
            <v>август 2013</v>
          </cell>
          <cell r="D55">
            <v>69</v>
          </cell>
        </row>
        <row r="56">
          <cell r="C56" t="str">
            <v>в т.ч. Прочие</v>
          </cell>
          <cell r="D56">
            <v>70</v>
          </cell>
        </row>
        <row r="57">
          <cell r="C57" t="str">
            <v>сентябрь 2013</v>
          </cell>
          <cell r="D57">
            <v>71</v>
          </cell>
        </row>
        <row r="58">
          <cell r="C58" t="str">
            <v>в т.ч. Прочие</v>
          </cell>
          <cell r="D58">
            <v>72</v>
          </cell>
        </row>
        <row r="59">
          <cell r="C59" t="str">
            <v>октябрь 2013</v>
          </cell>
          <cell r="D59">
            <v>73</v>
          </cell>
        </row>
        <row r="60">
          <cell r="C60" t="str">
            <v>в т.ч. Прочие</v>
          </cell>
          <cell r="D60">
            <v>74</v>
          </cell>
        </row>
        <row r="61">
          <cell r="C61" t="str">
            <v>ноябрь 2013</v>
          </cell>
          <cell r="D61">
            <v>75</v>
          </cell>
        </row>
        <row r="62">
          <cell r="C62" t="str">
            <v>в т.ч. Прочие</v>
          </cell>
          <cell r="D62">
            <v>76</v>
          </cell>
        </row>
        <row r="63">
          <cell r="C63" t="str">
            <v>декабрь 2013</v>
          </cell>
          <cell r="D63">
            <v>77</v>
          </cell>
        </row>
        <row r="64">
          <cell r="C64" t="str">
            <v>в т.ч. Прочие</v>
          </cell>
          <cell r="D64">
            <v>78</v>
          </cell>
        </row>
      </sheetData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овое предложение"/>
      <sheetName val="Исходные даные"/>
      <sheetName val="Лизинг"/>
      <sheetName val="ЛП"/>
      <sheetName val="График ЛП"/>
      <sheetName val="Аморт.ускор"/>
      <sheetName val="Банк"/>
      <sheetName val="Налог на имущество"/>
      <sheetName val="Коэф-ты МЭР РФ"/>
    </sheetNames>
    <sheetDataSet>
      <sheetData sheetId="0"/>
      <sheetData sheetId="1">
        <row r="7">
          <cell r="D7">
            <v>6.6298342541436461E-2</v>
          </cell>
        </row>
        <row r="10">
          <cell r="D10">
            <v>0</v>
          </cell>
        </row>
        <row r="19">
          <cell r="D19">
            <v>0.13800000000000001</v>
          </cell>
        </row>
        <row r="27">
          <cell r="D27">
            <v>1</v>
          </cell>
        </row>
        <row r="34">
          <cell r="D34">
            <v>0</v>
          </cell>
        </row>
      </sheetData>
      <sheetData sheetId="2"/>
      <sheetData sheetId="3"/>
      <sheetData sheetId="4"/>
      <sheetData sheetId="5">
        <row r="4">
          <cell r="B4">
            <v>0</v>
          </cell>
        </row>
      </sheetData>
      <sheetData sheetId="6"/>
      <sheetData sheetId="7"/>
      <sheetData sheetId="8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Исходные даные"/>
      <sheetName val="Аморт.уско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начения"/>
      <sheetName val="Выборка_осн_показ"/>
      <sheetName val="Выборка_ЧА"/>
      <sheetName val="Выборка_фин_уст"/>
      <sheetName val="Выборка_фин_уст (год)"/>
      <sheetName val="Расходы на персонал"/>
      <sheetName val="10. БДР"/>
      <sheetName val="11. БДДС"/>
      <sheetName val="12. Баланс"/>
    </sheetNames>
    <sheetDataSet>
      <sheetData sheetId="0">
        <row r="2">
          <cell r="A2" t="str">
            <v>БДР ВСЕГО</v>
          </cell>
          <cell r="B2" t="str">
            <v>БДДС ВСЕГО</v>
          </cell>
          <cell r="C2" t="str">
            <v>Баланс</v>
          </cell>
          <cell r="F2" t="str">
            <v>план</v>
          </cell>
          <cell r="G2" t="str">
            <v>АйТи</v>
          </cell>
        </row>
        <row r="3">
          <cell r="A3" t="str">
            <v>БДР ИП ФСК</v>
          </cell>
          <cell r="B3" t="str">
            <v>БДДС ИП ФСК</v>
          </cell>
          <cell r="F3" t="str">
            <v>факт</v>
          </cell>
          <cell r="G3" t="str">
            <v>АПБЭ</v>
          </cell>
        </row>
        <row r="4">
          <cell r="A4" t="str">
            <v>БДР пр ФСК</v>
          </cell>
          <cell r="B4" t="str">
            <v>БДДС пр ФСК</v>
          </cell>
          <cell r="F4" t="str">
            <v>ожид</v>
          </cell>
          <cell r="G4" t="str">
            <v>НТЦ</v>
          </cell>
        </row>
        <row r="5">
          <cell r="A5" t="str">
            <v>БДР ФСК всего</v>
          </cell>
          <cell r="B5" t="str">
            <v>БДДС ФСК всего</v>
          </cell>
          <cell r="F5" t="str">
            <v>скорр. план</v>
          </cell>
          <cell r="G5" t="str">
            <v>ЭССК</v>
          </cell>
        </row>
        <row r="6">
          <cell r="A6" t="str">
            <v>БДР сторонн</v>
          </cell>
          <cell r="B6" t="str">
            <v>БДДС сторонн</v>
          </cell>
          <cell r="F6" t="str">
            <v>прогноз</v>
          </cell>
          <cell r="G6" t="str">
            <v>ЦИУС</v>
          </cell>
        </row>
        <row r="7">
          <cell r="G7" t="str">
            <v>КМС</v>
          </cell>
        </row>
        <row r="8">
          <cell r="G8" t="str">
            <v>МГТЭС</v>
          </cell>
        </row>
        <row r="9">
          <cell r="G9" t="str">
            <v>ТМС</v>
          </cell>
        </row>
        <row r="10">
          <cell r="G10" t="str">
            <v>МУСЭ</v>
          </cell>
        </row>
        <row r="11">
          <cell r="G11" t="str">
            <v>ЭСС</v>
          </cell>
        </row>
        <row r="12">
          <cell r="G12" t="str">
            <v>Чита</v>
          </cell>
        </row>
        <row r="13">
          <cell r="G13" t="str">
            <v>ИЭ</v>
          </cell>
        </row>
        <row r="14">
          <cell r="G14" t="str">
            <v>УА</v>
          </cell>
        </row>
        <row r="15">
          <cell r="G15" t="str">
            <v>ДЭСП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Исходные"/>
      <sheetName val="FST5"/>
      <sheetName val="Лист13"/>
      <sheetName val="ИТОГИ  по Н,Р,Э,Q"/>
      <sheetName val="Конст"/>
      <sheetName val="2008 -2010"/>
      <sheetName val="Регионы"/>
      <sheetName val="расшифровка"/>
      <sheetName val="1997"/>
      <sheetName val="1998"/>
      <sheetName val="2002(v1)"/>
      <sheetName val="2002(v2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бытки Саяногрск "/>
      <sheetName val="Тарифы ФСТ РФ на 2011 свод  "/>
      <sheetName val="Варианты расчётов (I-XII)"/>
      <sheetName val="Вариант XIII (аренда ГТУ)"/>
      <sheetName val="Смета на ввод  "/>
      <sheetName val="Эффект"/>
      <sheetName val="Арендные платежи ГТУ"/>
      <sheetName val="ТЭП ПД "/>
      <sheetName val="Прямые затраты на произ. ЭЛЕКТР"/>
      <sheetName val="Амортизация "/>
      <sheetName val="Коэф-ты МЭР РФ"/>
      <sheetName val=" Спецодежда"/>
      <sheetName val="Динамика ФОТ и СВ"/>
      <sheetName val="Команда проекта Подрядчика   "/>
      <sheetName val="Штатное расписание"/>
      <sheetName val="Расходы на ОП"/>
      <sheetName val="   Автотранспорт содержание   "/>
      <sheetName val="Страхование"/>
      <sheetName val="Дарьино Пушкино Игнатово состав"/>
    </sheetNames>
    <sheetDataSet>
      <sheetData sheetId="0" refreshError="1"/>
      <sheetData sheetId="1" refreshError="1"/>
      <sheetData sheetId="2"/>
      <sheetData sheetId="3">
        <row r="152">
          <cell r="D152">
            <v>1</v>
          </cell>
        </row>
        <row r="160">
          <cell r="D160">
            <v>28.145600000000002</v>
          </cell>
        </row>
        <row r="161">
          <cell r="D161">
            <v>40.526800000000001</v>
          </cell>
        </row>
        <row r="162">
          <cell r="D162">
            <v>0.34</v>
          </cell>
        </row>
      </sheetData>
      <sheetData sheetId="4" refreshError="1"/>
      <sheetData sheetId="5">
        <row r="13">
          <cell r="F13">
            <v>549278851.15984797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  <sheetName val="2 кв"/>
      <sheetName val="Эффект"/>
      <sheetName val="Вариант XIII (аренда ГТУ)"/>
      <sheetName val="Справочники"/>
      <sheetName val="Заголовок"/>
      <sheetName val="Исходные данные и тариф ЭЛЕКТР"/>
      <sheetName val="эл 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ПЦ-2014И"/>
      <sheetName val="ИПЦ-2014Д"/>
      <sheetName val="CPI foodimp"/>
      <sheetName val="печ2 И"/>
      <sheetName val="df04-07"/>
      <sheetName val="df08-12"/>
      <sheetName val="df13-14"/>
      <sheetName val="Мир _цены"/>
      <sheetName val="ИЦПМЭР"/>
      <sheetName val="электро-14И"/>
      <sheetName val="уголь-мазут"/>
      <sheetName val="пч-30"/>
      <sheetName val="df13-30 (2)"/>
      <sheetName val="2030-ЖКХ-газ"/>
      <sheetName val="vec"/>
      <sheetName val="электро-14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Лист13"/>
      <sheetName val="ИТОГИ  по Н,Р,Э,Q"/>
      <sheetName val="Справочники"/>
      <sheetName val="Заголовок"/>
      <sheetName val="AP_MVT"/>
      <sheetName val="COMPILE"/>
      <sheetName val="эл ст"/>
      <sheetName val="даты"/>
      <sheetName val="t_настройки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УТВЕРЖДЕНИЕ"/>
      <sheetName val="ШАБЛОН"/>
      <sheetName val="УТВЕРЖДЕНИЕ"/>
      <sheetName val="БДиР"/>
      <sheetName val="СВОД"/>
      <sheetName val="ОХР"/>
      <sheetName val="Прочие доходы и расходы"/>
      <sheetName val="ТЭП ПД"/>
      <sheetName val="Реализация "/>
      <sheetName val="Затраты на произв-во Тепл.Эн."/>
      <sheetName val="Налоги"/>
      <sheetName val="Ввод-выбытие ОС"/>
      <sheetName val="Капитальный ремонт"/>
      <sheetName val="Текущий ремонт зданий и сооруже"/>
      <sheetName val="Динамика ФОТ и ЕСН"/>
      <sheetName val="штат"/>
      <sheetName val="Аналитика  ЗП"/>
      <sheetName val="Аналитика  ЗП (ПЕРЕРАБОТАНА)"/>
      <sheetName val="Реестр договоров"/>
      <sheetName val="Затраты на произв-во прод.2 "/>
      <sheetName val="Затраты на произв-во прод.1"/>
      <sheetName val="Затраты на произв-во Элек. Энер"/>
      <sheetName val="Штатное расписание"/>
      <sheetName val="обслужи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2">
          <cell r="FA52">
            <v>0</v>
          </cell>
          <cell r="FB52">
            <v>0</v>
          </cell>
          <cell r="FC52">
            <v>1656000</v>
          </cell>
        </row>
        <row r="53">
          <cell r="FA53">
            <v>0</v>
          </cell>
          <cell r="FB53">
            <v>0</v>
          </cell>
          <cell r="FC53">
            <v>936000</v>
          </cell>
        </row>
        <row r="54">
          <cell r="FA54">
            <v>0</v>
          </cell>
          <cell r="FB54">
            <v>0</v>
          </cell>
          <cell r="FC54">
            <v>936000</v>
          </cell>
        </row>
        <row r="55">
          <cell r="FA55">
            <v>260000</v>
          </cell>
          <cell r="FB55">
            <v>0</v>
          </cell>
          <cell r="FC55">
            <v>0</v>
          </cell>
        </row>
        <row r="56">
          <cell r="FA56">
            <v>0</v>
          </cell>
          <cell r="FB56">
            <v>456000</v>
          </cell>
          <cell r="FC56">
            <v>0</v>
          </cell>
        </row>
        <row r="57">
          <cell r="FA57">
            <v>0</v>
          </cell>
          <cell r="FB57">
            <v>0</v>
          </cell>
          <cell r="FC57">
            <v>624000</v>
          </cell>
        </row>
        <row r="58">
          <cell r="FA58">
            <v>149500</v>
          </cell>
          <cell r="FB58">
            <v>0</v>
          </cell>
          <cell r="FC58">
            <v>0</v>
          </cell>
        </row>
        <row r="59">
          <cell r="FA59">
            <v>0</v>
          </cell>
          <cell r="FB59">
            <v>0</v>
          </cell>
          <cell r="FC59">
            <v>624000</v>
          </cell>
        </row>
        <row r="60">
          <cell r="FA60">
            <v>0</v>
          </cell>
          <cell r="FB60">
            <v>468000</v>
          </cell>
          <cell r="FC60">
            <v>0</v>
          </cell>
        </row>
        <row r="61">
          <cell r="FA61">
            <v>0</v>
          </cell>
          <cell r="FB61">
            <v>0</v>
          </cell>
          <cell r="FC61">
            <v>630500</v>
          </cell>
        </row>
        <row r="62">
          <cell r="FA62">
            <v>234000</v>
          </cell>
          <cell r="FB62">
            <v>0</v>
          </cell>
          <cell r="FC62">
            <v>0</v>
          </cell>
        </row>
        <row r="63">
          <cell r="FA63">
            <v>156000</v>
          </cell>
          <cell r="FB63">
            <v>0</v>
          </cell>
          <cell r="FC63">
            <v>0</v>
          </cell>
        </row>
        <row r="64">
          <cell r="FA64">
            <v>0</v>
          </cell>
          <cell r="FB64">
            <v>390000</v>
          </cell>
          <cell r="FC64">
            <v>0</v>
          </cell>
        </row>
        <row r="65">
          <cell r="FA65">
            <v>0</v>
          </cell>
          <cell r="FB65">
            <v>0</v>
          </cell>
          <cell r="FC65">
            <v>630500</v>
          </cell>
        </row>
        <row r="66">
          <cell r="FA66">
            <v>0</v>
          </cell>
          <cell r="FB66">
            <v>526500</v>
          </cell>
          <cell r="FC66">
            <v>0</v>
          </cell>
        </row>
        <row r="67">
          <cell r="FA67">
            <v>135000</v>
          </cell>
          <cell r="FB67">
            <v>0</v>
          </cell>
          <cell r="FC67">
            <v>0</v>
          </cell>
        </row>
        <row r="68">
          <cell r="FA68">
            <v>156000</v>
          </cell>
          <cell r="FB68">
            <v>0</v>
          </cell>
          <cell r="FC68">
            <v>0</v>
          </cell>
        </row>
        <row r="69">
          <cell r="FA69">
            <v>0</v>
          </cell>
          <cell r="FB69">
            <v>351000</v>
          </cell>
          <cell r="FC69">
            <v>0</v>
          </cell>
        </row>
        <row r="70">
          <cell r="FA70">
            <v>0</v>
          </cell>
          <cell r="FB70">
            <v>390000</v>
          </cell>
          <cell r="FC70">
            <v>0</v>
          </cell>
        </row>
        <row r="71">
          <cell r="FA71">
            <v>0</v>
          </cell>
          <cell r="FB71">
            <v>540000</v>
          </cell>
          <cell r="FC71">
            <v>0</v>
          </cell>
        </row>
        <row r="72">
          <cell r="FA72">
            <v>0</v>
          </cell>
          <cell r="FB72">
            <v>585000</v>
          </cell>
          <cell r="FC72">
            <v>0</v>
          </cell>
        </row>
        <row r="73">
          <cell r="FA73">
            <v>0</v>
          </cell>
          <cell r="FB73">
            <v>292500</v>
          </cell>
          <cell r="FC73">
            <v>0</v>
          </cell>
        </row>
        <row r="74">
          <cell r="FA74">
            <v>0</v>
          </cell>
          <cell r="FB74">
            <v>292500</v>
          </cell>
          <cell r="FC74">
            <v>0</v>
          </cell>
        </row>
        <row r="75">
          <cell r="FA75">
            <v>0</v>
          </cell>
          <cell r="FB75">
            <v>0</v>
          </cell>
          <cell r="FC75">
            <v>832000</v>
          </cell>
        </row>
        <row r="76">
          <cell r="FA76">
            <v>65000</v>
          </cell>
          <cell r="FB76">
            <v>0</v>
          </cell>
          <cell r="FC76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FES"/>
      <sheetName val="штат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.смета"/>
      <sheetName val="анализ сметы "/>
      <sheetName val="расшифровка 1,3"/>
      <sheetName val="отчет по договорам"/>
      <sheetName val="отчет по IX разделу сметы"/>
      <sheetName val="ремонт"/>
      <sheetName val="к ремонту"/>
      <sheetName val="Лист13"/>
      <sheetName val="ис_смета"/>
      <sheetName val="смета для МЭС"/>
      <sheetName val="Пер-Вл"/>
      <sheetName val="ис_смета2"/>
      <sheetName val="анализ_сметы_1"/>
      <sheetName val="расшифровка_1,31"/>
      <sheetName val="отчет_по_договорам1"/>
      <sheetName val="отчет_по_IX_разделу_сметы1"/>
      <sheetName val="к_ремонту1"/>
      <sheetName val="смета_для_МЭС1"/>
      <sheetName val="ис_смета1"/>
      <sheetName val="анализ_сметы_"/>
      <sheetName val="расшифровка_1,3"/>
      <sheetName val="отчет_по_договорам"/>
      <sheetName val="отчет_по_IX_разделу_сметы"/>
      <sheetName val="к_ремонту"/>
      <sheetName val="смета_для_МЭС"/>
      <sheetName val="I"/>
      <sheetName val="Source"/>
      <sheetName val="Месяцы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FST5"/>
      <sheetName val="Лист13"/>
      <sheetName val="тар"/>
      <sheetName val="т1.15(смета8а)"/>
      <sheetName val="ОСВ"/>
      <sheetName val="Калькуляция кв"/>
      <sheetName val="ИТОГИ  по Н,Р,Э,Q"/>
      <sheetName val="эл ст"/>
      <sheetName val="Source"/>
      <sheetName val="Месяцы"/>
      <sheetName val="Затраты"/>
      <sheetName val="ис.смета"/>
      <sheetName val="6"/>
      <sheetName val="t_Настройки"/>
      <sheetName val="Справочники"/>
      <sheetName val="Заголово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ля Силаева"/>
      <sheetName val="Реестр актов"/>
      <sheetName val="Счета"/>
      <sheetName val="Source"/>
      <sheetName val="Без НДС"/>
      <sheetName val="С НДС"/>
      <sheetName val="На оплату"/>
      <sheetName val="Лист1"/>
    </sheetNames>
    <sheetDataSet>
      <sheetData sheetId="0" refreshError="1"/>
      <sheetData sheetId="1" refreshError="1"/>
      <sheetData sheetId="2" refreshError="1"/>
      <sheetData sheetId="3">
        <row r="17">
          <cell r="I17" t="str">
            <v>Исполнители</v>
          </cell>
        </row>
        <row r="18">
          <cell r="I18" t="str">
            <v>Исполнители</v>
          </cell>
        </row>
        <row r="19">
          <cell r="I19" t="str">
            <v>с/с</v>
          </cell>
        </row>
        <row r="20">
          <cell r="I20" t="str">
            <v>АИМ</v>
          </cell>
        </row>
        <row r="21">
          <cell r="I21" t="str">
            <v>Ансер-Продашн</v>
          </cell>
        </row>
        <row r="22">
          <cell r="I22" t="str">
            <v>Аналитприбор</v>
          </cell>
        </row>
        <row r="23">
          <cell r="I23" t="str">
            <v>Анрон</v>
          </cell>
        </row>
        <row r="24">
          <cell r="I24" t="str">
            <v>Гидромашсервис</v>
          </cell>
        </row>
        <row r="25">
          <cell r="I25" t="str">
            <v>Гидросеть</v>
          </cell>
        </row>
        <row r="26">
          <cell r="I26" t="str">
            <v>СЗЭМ</v>
          </cell>
        </row>
        <row r="27">
          <cell r="I27" t="str">
            <v>СочиРемСтрой</v>
          </cell>
        </row>
        <row r="28">
          <cell r="I28" t="str">
            <v>ИТС</v>
          </cell>
        </row>
        <row r="29">
          <cell r="I29" t="str">
            <v>КСБ</v>
          </cell>
        </row>
        <row r="30">
          <cell r="I30" t="str">
            <v>СТК</v>
          </cell>
        </row>
        <row r="31">
          <cell r="I31" t="str">
            <v>ЭЦМ</v>
          </cell>
        </row>
        <row r="32">
          <cell r="I32" t="str">
            <v>ССО</v>
          </cell>
        </row>
        <row r="33">
          <cell r="I33" t="str">
            <v>ЭСКМ</v>
          </cell>
        </row>
        <row r="34">
          <cell r="I34" t="str">
            <v>Премиум Инжиниринг</v>
          </cell>
        </row>
        <row r="35">
          <cell r="I35" t="str">
            <v>Унихимтек</v>
          </cell>
        </row>
        <row r="36">
          <cell r="I36" t="str">
            <v>Вентиляция</v>
          </cell>
        </row>
        <row r="37">
          <cell r="I37" t="str">
            <v>Стальконструкция</v>
          </cell>
        </row>
        <row r="38">
          <cell r="I38" t="str">
            <v>Спецтехреконструкция</v>
          </cell>
        </row>
        <row r="39">
          <cell r="I39" t="str">
            <v>Энергострой</v>
          </cell>
        </row>
        <row r="40">
          <cell r="I40" t="str">
            <v>Элма</v>
          </cell>
        </row>
        <row r="41">
          <cell r="I41" t="str">
            <v>Акку-Фертриб</v>
          </cell>
        </row>
        <row r="42">
          <cell r="I42" t="str">
            <v>Балткран</v>
          </cell>
        </row>
        <row r="43">
          <cell r="I43" t="str">
            <v>Медиана-Фильтр</v>
          </cell>
        </row>
        <row r="44">
          <cell r="I44" t="str">
            <v>Подольск, Цеппелин-Русланд, Бел Энергомаш, ЭСКМ, Прогресс</v>
          </cell>
        </row>
        <row r="45">
          <cell r="I45" t="str">
            <v xml:space="preserve"> Цеппелин-Русланд,ЭСКМ</v>
          </cell>
        </row>
        <row r="46">
          <cell r="I46" t="str">
            <v>Сарэнергомаш</v>
          </cell>
        </row>
        <row r="47">
          <cell r="I47" t="str">
            <v>ЛДМ. Промэнерго</v>
          </cell>
        </row>
        <row r="48">
          <cell r="I48" t="str">
            <v>Марица</v>
          </cell>
        </row>
        <row r="49">
          <cell r="I49" t="str">
            <v>Сименс</v>
          </cell>
        </row>
        <row r="50">
          <cell r="I50" t="str">
            <v>Росэнерготранс</v>
          </cell>
        </row>
        <row r="51">
          <cell r="I51" t="str">
            <v>Оптим-кран</v>
          </cell>
        </row>
        <row r="52">
          <cell r="I52" t="str">
            <v>Остерон</v>
          </cell>
        </row>
        <row r="53">
          <cell r="I53" t="str">
            <v>Силовые машины</v>
          </cell>
        </row>
        <row r="54">
          <cell r="I54" t="str">
            <v>Подольский маш.з-д</v>
          </cell>
        </row>
        <row r="55">
          <cell r="I55" t="str">
            <v>Теплотекс АПВ</v>
          </cell>
        </row>
        <row r="56">
          <cell r="I56" t="str">
            <v>Силовые машиныБелЭнергоМашGEOЭнергомашсервисЭМПАУЭР ИнжинирингСименс</v>
          </cell>
        </row>
        <row r="57">
          <cell r="I57" t="str">
            <v>Прогресс</v>
          </cell>
        </row>
        <row r="58">
          <cell r="I58" t="str">
            <v>Прогресс, Подольск, Вентиляция</v>
          </cell>
        </row>
        <row r="59">
          <cell r="I59" t="str">
            <v>Отис Лифт, Подольск,Росэнерготранс. Вентиляция сервис, ЭСКМ, Оптим кран</v>
          </cell>
        </row>
        <row r="60">
          <cell r="I60" t="str">
            <v>Силовые машины, ПрогрессВентиляция, ЭЦМ</v>
          </cell>
        </row>
        <row r="61">
          <cell r="I61" t="str">
            <v>Энергопромкомплект</v>
          </cell>
        </row>
        <row r="62">
          <cell r="I62" t="str">
            <v>Энтехкомплекс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ЭС"/>
      <sheetName val="ГтЭС"/>
      <sheetName val="КС"/>
      <sheetName val="КнЭС"/>
      <sheetName val="ЛжЭС"/>
      <sheetName val="ЛпЭС"/>
      <sheetName val="НлЭС"/>
      <sheetName val="ПрЭС"/>
      <sheetName val="ТхэС"/>
      <sheetName val="Свод ПЭС"/>
      <sheetName val="5 мес факт"/>
      <sheetName val="6 мес.ожид."/>
      <sheetName val="1кв план НВД"/>
      <sheetName val="2кв план НВД"/>
      <sheetName val="УФ-61"/>
      <sheetName val="тар"/>
      <sheetName val="т1.15(смета8а)"/>
      <sheetName val="Кредиты полученные"/>
      <sheetName val="Займы выданные"/>
      <sheetName val="ис.смета"/>
      <sheetName val="Лист13"/>
      <sheetName val="Настройки"/>
      <sheetName val="Справочники"/>
      <sheetName val="Заголовок"/>
      <sheetName val="ИТ-бюджет"/>
      <sheetName val="прил.2.3. факт5 мес,ожид.6"/>
      <sheetName val="эл ст"/>
      <sheetName val="FST5"/>
      <sheetName val="Исходные данные"/>
      <sheetName val="Данные"/>
      <sheetName val="1БДР ЗбП печать"/>
      <sheetName val="t_Настройки"/>
      <sheetName val="Données"/>
      <sheetName val="Data"/>
      <sheetName val="расшифровка"/>
      <sheetName val="Лист1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асчёт"/>
      <sheetName val="Исходные данные"/>
      <sheetName val="СВОД"/>
      <sheetName val="Смета "/>
      <sheetName val="Сервис авто"/>
      <sheetName val="Шасси Камаз "/>
      <sheetName val="Общехозяйственные"/>
      <sheetName val="ФОТ ЦАР"/>
      <sheetName val="Цена Сервис-автомобиль ЦАР"/>
      <sheetName val="Аккумуляторная"/>
      <sheetName val="ОХР Участок обслуживания ДГУ"/>
      <sheetName val="ФОТ участок обслуживания ДГУ"/>
      <sheetName val="Расходы автотранспорт ХР"/>
      <sheetName val="Смета расходов ЧП"/>
      <sheetName val="Смета расходов ХР"/>
      <sheetName val="Расходы автотранспорт ЧП"/>
      <sheetName val="Расходы авто манипуляторы ЧП"/>
      <sheetName val="Спецодежда"/>
      <sheetName val="Расходы авто манипуляторы ХР"/>
      <sheetName val="Амортизация ДГУ Кубаньэнерго"/>
      <sheetName val="База ЦАР"/>
      <sheetName val="Командировочные расходы"/>
      <sheetName val="ФОТ РЦР ЦПРМ "/>
      <sheetName val="ОХР РЦР ЦПРМ Центральный офис"/>
      <sheetName val="Лизинг ОС"/>
      <sheetName val="Лизинг автотранспорт"/>
      <sheetName val="Дефицит"/>
      <sheetName val="РЦР ЦПРМ "/>
      <sheetName val="Финансовая модель МНН"/>
      <sheetName val="  МЭС-Юга и МГТЭС   "/>
      <sheetName val="ЮГ расходы"/>
      <sheetName val="Факт Саян_2"/>
    </sheetNames>
    <sheetDataSet>
      <sheetData sheetId="0" refreshError="1"/>
      <sheetData sheetId="1">
        <row r="3">
          <cell r="K3" t="str">
            <v>Всего</v>
          </cell>
        </row>
      </sheetData>
      <sheetData sheetId="2" refreshError="1"/>
      <sheetData sheetId="3">
        <row r="13">
          <cell r="D13">
            <v>63735259.354838714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 ПД "/>
      <sheetName val="Реализация"/>
      <sheetName val="Итого затраты"/>
      <sheetName val="ТО, персонал"/>
      <sheetName val="ТО САТ"/>
      <sheetName val="эффект"/>
      <sheetName val="Исходные данные тариф электрика"/>
      <sheetName val="Затраты на произ. элек.э"/>
      <sheetName val="БДР"/>
      <sheetName val="БДДС"/>
      <sheetName val="налоги. страхование"/>
      <sheetName val="Лизинг ДГУ"/>
      <sheetName val="Лизинг АВТО"/>
      <sheetName val="Коэф-ты МЭР РФ"/>
      <sheetName val="Динамика ФОТ и ЕСН"/>
      <sheetName val="Штатное расписание"/>
      <sheetName val=" спецодежда"/>
      <sheetName val="ОХР счёт 26"/>
      <sheetName val="Кредит (аннуитет)"/>
      <sheetName val="Кредит (дифференц)"/>
      <sheetName val="нефаз"/>
      <sheetName val="тар"/>
      <sheetName val="т1.15(смета8а)"/>
    </sheetNames>
    <sheetDataSet>
      <sheetData sheetId="0" refreshError="1"/>
      <sheetData sheetId="1" refreshError="1"/>
      <sheetData sheetId="2">
        <row r="5">
          <cell r="G5">
            <v>1.302417204931277</v>
          </cell>
        </row>
        <row r="8">
          <cell r="C8">
            <v>8000</v>
          </cell>
        </row>
        <row r="9">
          <cell r="C9">
            <v>4047059.1113683744</v>
          </cell>
        </row>
        <row r="10">
          <cell r="C10">
            <v>508</v>
          </cell>
        </row>
        <row r="11">
          <cell r="C11">
            <v>15</v>
          </cell>
        </row>
      </sheetData>
      <sheetData sheetId="3">
        <row r="13">
          <cell r="C13">
            <v>10</v>
          </cell>
        </row>
      </sheetData>
      <sheetData sheetId="4" refreshError="1"/>
      <sheetData sheetId="5" refreshError="1"/>
      <sheetData sheetId="6">
        <row r="143">
          <cell r="D143">
            <v>0.21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2">
          <cell r="G12">
            <v>4280</v>
          </cell>
        </row>
      </sheetData>
      <sheetData sheetId="17" refreshError="1"/>
      <sheetData sheetId="18" refreshError="1"/>
      <sheetData sheetId="19" refreshError="1"/>
      <sheetData sheetId="20">
        <row r="23">
          <cell r="K23">
            <v>740000</v>
          </cell>
        </row>
      </sheetData>
      <sheetData sheetId="21" refreshError="1"/>
      <sheetData sheetId="2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егионы"/>
      <sheetName val="Исходные"/>
      <sheetName val="НВВ субъектов"/>
      <sheetName val="Словарь"/>
      <sheetName val="2002(v1)"/>
      <sheetName val="тар"/>
      <sheetName val="т1.15(смета8а)"/>
      <sheetName val="t_Настройки"/>
      <sheetName val="Гр5(о)"/>
      <sheetName val="Данные"/>
      <sheetName val="Справочники"/>
      <sheetName val="Заголовок"/>
      <sheetName val="Коррект"/>
      <sheetName val="Source"/>
      <sheetName val="ИТОГИ  по Н,Р,Э,Q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.свед."/>
      <sheetName val="Таб1.1"/>
      <sheetName val="Таб1.2"/>
      <sheetName val="Таб2.1"/>
      <sheetName val="Таб3.1"/>
      <sheetName val="Таб3.2"/>
      <sheetName val="Таб4.1"/>
      <sheetName val="Таб4.2"/>
      <sheetName val="Таб5.1"/>
      <sheetName val="Таб6.1"/>
      <sheetName val="Таб6.2"/>
      <sheetName val="Таб6.3"/>
      <sheetName val="Таб6.4"/>
      <sheetName val="Таб7.1"/>
      <sheetName val="Таб7.2"/>
      <sheetName val="Таб7.3"/>
      <sheetName val="Таб7.5"/>
      <sheetName val="Таб7.6"/>
      <sheetName val="Экспресс-оценка"/>
      <sheetName val="Dati Caricati"/>
      <sheetName val="control"/>
      <sheetName val="БЕ-Сервис_НТЦ_Дальсельэнергопро"/>
      <sheetName val="vec"/>
      <sheetName val="1"/>
      <sheetName val="14б ДПН отчет"/>
      <sheetName val="16а Сводный анализ"/>
      <sheetName val="Сводка-20"/>
      <sheetName val="Сводка"/>
    </sheetNames>
    <sheetDataSet>
      <sheetData sheetId="0">
        <row r="34">
          <cell r="B34" t="str">
            <v>12 мес. план</v>
          </cell>
        </row>
      </sheetData>
      <sheetData sheetId="1">
        <row r="34">
          <cell r="B34" t="str">
            <v>12 мес. план</v>
          </cell>
        </row>
      </sheetData>
      <sheetData sheetId="2">
        <row r="34">
          <cell r="B34" t="str">
            <v>12 мес. план</v>
          </cell>
        </row>
        <row r="35">
          <cell r="B35" t="str">
            <v>I-й кв. факт</v>
          </cell>
        </row>
        <row r="36">
          <cell r="B36" t="str">
            <v>II-й кв. факт</v>
          </cell>
        </row>
        <row r="37">
          <cell r="B37" t="str">
            <v>6 мес. факт</v>
          </cell>
        </row>
        <row r="38">
          <cell r="B38" t="str">
            <v>III-й кв. факт</v>
          </cell>
        </row>
        <row r="39">
          <cell r="B39" t="str">
            <v>9 мес. факт</v>
          </cell>
        </row>
        <row r="40">
          <cell r="B40" t="str">
            <v>IV-й кв. факт</v>
          </cell>
        </row>
        <row r="41">
          <cell r="B41" t="str">
            <v>12 мес. факт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урс"/>
      <sheetName val="План производство"/>
      <sheetName val="Анализ реализации"/>
      <sheetName val="План продаж"/>
      <sheetName val="Потреб.ТЭР(топливо-энер. рес.)"/>
      <sheetName val="Потребность в сырье"/>
      <sheetName val="План закупок ТМЦ"/>
      <sheetName val="Лист1"/>
      <sheetName val="Затраты на АУП"/>
      <sheetName val="Командировочные расходы"/>
      <sheetName val="Общецеховые расходы"/>
      <sheetName val="Общезаводские расходы"/>
      <sheetName val="Коммерческие расходы"/>
      <sheetName val="Амортизация"/>
      <sheetName val="Заработная плата"/>
      <sheetName val="Калькуляция"/>
      <sheetName val="Распред. затрат по калькуляции"/>
      <sheetName val="Налоги"/>
      <sheetName val="Структура себестоимости"/>
      <sheetName val="План доходов и расходов"/>
      <sheetName val="Реализационная цена №1"/>
      <sheetName val="Реализационная цена №2"/>
      <sheetName val="Кредиты полученные"/>
      <sheetName val="Займы выданные"/>
      <sheetName val="Итого затраты"/>
      <sheetName val="ТО, персонал"/>
      <sheetName val=" спецодежда"/>
    </sheetNames>
    <sheetDataSet>
      <sheetData sheetId="0">
        <row r="6">
          <cell r="B6">
            <v>3.1995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 Бюджет АББМ сводный  "/>
      <sheetName val="1.  Исходная инф. и свод"/>
      <sheetName val="2.  Команда проекта Общества"/>
      <sheetName val="   Таблица документооборота "/>
      <sheetName val="Лист1"/>
      <sheetName val="Курс"/>
    </sheetNames>
    <sheetDataSet>
      <sheetData sheetId="0" refreshError="1"/>
      <sheetData sheetId="1" refreshError="1">
        <row r="22">
          <cell r="G22">
            <v>2111479373.625165</v>
          </cell>
        </row>
        <row r="29">
          <cell r="C29">
            <v>41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1.  Исходная инф. и свод"/>
      <sheetName val="Гр5(о)"/>
      <sheetName val="топография"/>
      <sheetName val="1кв."/>
      <sheetName val="2кв."/>
      <sheetName val="3кв."/>
      <sheetName val="4кв."/>
      <sheetName val="ТИТУЛ"/>
      <sheetName val="6.14"/>
      <sheetName val="ОБЩЕСТВА"/>
      <sheetName val="ИТ-бюджет"/>
      <sheetName val="Source"/>
      <sheetName val="Исходные данные"/>
      <sheetName val="t_Настрой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предложения"/>
      <sheetName val="Команда проекта"/>
      <sheetName val="Банковские гарантии"/>
      <sheetName val="ТЭП ПД "/>
      <sheetName val="Исходные данные и тариф ЭЛЕКТР"/>
      <sheetName val="Эффект"/>
      <sheetName val="Прямые затраты на произ. ЭЛЕКТР"/>
      <sheetName val="Амортизация"/>
      <sheetName val="Коэф-ты МЭР РФ"/>
      <sheetName val="Динамика ФОТ и СВ"/>
      <sheetName val="Штатное расписание"/>
      <sheetName val="ОХР счёт 26"/>
      <sheetName val=" спецодежда"/>
      <sheetName val="   ТО   "/>
      <sheetName val="Страхование"/>
      <sheetName val="эл ст"/>
      <sheetName val="Гр5(о)"/>
    </sheetNames>
    <sheetDataSet>
      <sheetData sheetId="0"/>
      <sheetData sheetId="1"/>
      <sheetData sheetId="2"/>
      <sheetData sheetId="3"/>
      <sheetData sheetId="4">
        <row r="166">
          <cell r="D166">
            <v>7.9</v>
          </cell>
        </row>
        <row r="178">
          <cell r="D178">
            <v>46.299599999999998</v>
          </cell>
        </row>
      </sheetData>
      <sheetData sheetId="5"/>
      <sheetData sheetId="6"/>
      <sheetData sheetId="7"/>
      <sheetData sheetId="8"/>
      <sheetData sheetId="9">
        <row r="20">
          <cell r="D20">
            <v>0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тар"/>
      <sheetName val="т1.15(смета8а)"/>
      <sheetName val="Лист13"/>
      <sheetName val="Ввод данных"/>
      <sheetName val="Гр5(о)"/>
      <sheetName val="ИТ-бюджет"/>
      <sheetName val="Исходные данные и тариф ЭЛЕКТР"/>
    </sheetNames>
    <sheetDataSet>
      <sheetData sheetId="0"/>
      <sheetData sheetId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  <sheetName val="См_2 Шатурс сети  проект работы"/>
      <sheetName val="Данные"/>
      <sheetName val="ПРОГНОЗ_1"/>
      <sheetName val="9. Смета затрат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Содержание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Список ДЗО"/>
      <sheetName val="Протокол изменений"/>
      <sheetName val="Технический лист"/>
      <sheetName val="идеи"/>
      <sheetName val="Макр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3">
          <cell r="I43">
            <v>1</v>
          </cell>
        </row>
      </sheetData>
      <sheetData sheetId="20"/>
      <sheetData sheetId="2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чка 2008"/>
      <sheetName val="точка 2009"/>
      <sheetName val="точка 2010"/>
      <sheetName val="Бизнес-план СВОД"/>
      <sheetName val="Волга"/>
      <sheetName val="Восток"/>
      <sheetName val="Сев-Зап"/>
      <sheetName val="Сибирь"/>
      <sheetName val="Урал"/>
      <sheetName val="Центр"/>
      <sheetName val="Юг"/>
      <sheetName val="анализ"/>
      <sheetName val="Распр накл"/>
      <sheetName val="Д.гар.-Вл"/>
      <sheetName val="Д.гар.-Вс"/>
      <sheetName val="Д.гар.-СЗ"/>
      <sheetName val="Д.гар.-С"/>
      <sheetName val="Д.гар.-У"/>
      <sheetName val="Д.гар.-Ц"/>
      <sheetName val="Д.гар.-Ю"/>
      <sheetName val="2СВОД-Д.гар"/>
      <sheetName val="Д.не г.-Вл"/>
      <sheetName val="Д.не г.-Вс"/>
      <sheetName val="Д.не г.-СЗ"/>
      <sheetName val="Д.не г.-С"/>
      <sheetName val="Д.не г.-У"/>
      <sheetName val="Д.не г.-Ц"/>
      <sheetName val="Д.не г.-Ю"/>
      <sheetName val="3СВОД-Д.не г."/>
      <sheetName val="Д.г+не г.-Вл"/>
      <sheetName val="Д.г+не г.-Вс"/>
      <sheetName val="Д.г+не г.-СЗ"/>
      <sheetName val="Д.г+не г.-С"/>
      <sheetName val="Д.г+не г.-У"/>
      <sheetName val="Д.г+не г.-Ц"/>
      <sheetName val="Д.г+не г.-Ю"/>
      <sheetName val="4СВОД-Д.г.+не г."/>
      <sheetName val="Д.ПР-Вл"/>
      <sheetName val="Д.ПР-Вс"/>
      <sheetName val="Д.ПР-СЗ"/>
      <sheetName val="Д.ПР-С"/>
      <sheetName val="Д.ПР-У"/>
      <sheetName val="Д.ПР-Ц"/>
      <sheetName val="Д.ПР-Ю"/>
      <sheetName val="5СВОД-Д.ПР"/>
      <sheetName val="Д.ИП-Вл"/>
      <sheetName val="Д.ИП-Вс"/>
      <sheetName val="Д.ИП-СЗ"/>
      <sheetName val="Д.ИП-С"/>
      <sheetName val="Д.ИП-У"/>
      <sheetName val="Д.ИП-Ц"/>
      <sheetName val="Д.ИП-Ю"/>
      <sheetName val="6СВОД-Д.ИП"/>
      <sheetName val="Дох-Вл"/>
      <sheetName val="Дох-Вс"/>
      <sheetName val="Дох-СЗ"/>
      <sheetName val="Дох-С"/>
      <sheetName val="Дох-У"/>
      <sheetName val="Дох-Ц"/>
      <sheetName val="Дох-Ю"/>
      <sheetName val="7СВОД-Дох"/>
      <sheetName val="Пер-Вл"/>
      <sheetName val="Пер-Вс"/>
      <sheetName val="Пер-СЗ"/>
      <sheetName val="Пер-С"/>
      <sheetName val="Пер-У"/>
      <sheetName val="Пер-Ц"/>
      <sheetName val="Пер-Ю"/>
      <sheetName val="8СВОД-Пер"/>
      <sheetName val="Р.пр.ФСК-Вл"/>
      <sheetName val="Р.пр.ФСК-Вс"/>
      <sheetName val="Р.пр.ФСК-СЗ"/>
      <sheetName val="Р.пр.ФСК-С"/>
      <sheetName val="Р.пр.ФСК-У"/>
      <sheetName val="Р.пр.ФСК-Ц"/>
      <sheetName val="Р.пр.ФСК-Ю"/>
      <sheetName val="9СВОД-Р.пр.ФСК"/>
      <sheetName val="Р.пр.ПР-Вл"/>
      <sheetName val="Р.пр.ПР-Вс"/>
      <sheetName val="Р.пр.ПР-СЗ"/>
      <sheetName val="Р.пр.ПР-С"/>
      <sheetName val="Р.пр.ПР-У"/>
      <sheetName val="Р.пр.ПР-Ц"/>
      <sheetName val="Р.пр.ПР-Ю"/>
      <sheetName val="10СВОД-Р.пр.ПР"/>
      <sheetName val="Р.пр.ИП-Вл"/>
      <sheetName val="Р.пр.ИП-Вс"/>
      <sheetName val="Р.пр.ИП-СЗ"/>
      <sheetName val="Р.пр.ИП-С"/>
      <sheetName val="Р.пр.ИП-У"/>
      <sheetName val="Р.пр.ИП-Ц"/>
      <sheetName val="Р.пр.ИП-Ю"/>
      <sheetName val="11СВОД-Р.пр.ИП"/>
      <sheetName val="Р.пр.-Вл"/>
      <sheetName val="Р.пр.-Вс"/>
      <sheetName val="Р.пр.-СЗ"/>
      <sheetName val="Р.пр.-С"/>
      <sheetName val="Р.пр.-У"/>
      <sheetName val="Р.пр.-Ц"/>
      <sheetName val="Р.пр.-Ю"/>
      <sheetName val="9+10+11СВОД-Р.пр."/>
      <sheetName val="Р.к.ФСК-Вл"/>
      <sheetName val="Р.к.ФСК-Вс"/>
      <sheetName val="Р.к.ФСК-СЗ"/>
      <sheetName val="Р.к.ФСК-С"/>
      <sheetName val="Р.к.ФСК-У"/>
      <sheetName val="Р.к.ФСК-Ц"/>
      <sheetName val="Р.к.ФСК-Ю"/>
      <sheetName val="Р.к.ФСК-ГСС"/>
      <sheetName val="12СВОД-Р.к.ФСК"/>
      <sheetName val="Р.к.ПР-Вл"/>
      <sheetName val="Р.к.ПР-Вс"/>
      <sheetName val="Р.к.ПР-СЗ"/>
      <sheetName val="Р.к.ПР-С"/>
      <sheetName val="Р.к.ПР-У"/>
      <sheetName val="Р.к.ПР-Ц"/>
      <sheetName val="Р.к.ПР-Ю"/>
      <sheetName val="14СВОД-Р.к.ПР"/>
      <sheetName val="Р.к.ИП-Вл"/>
      <sheetName val="Р.к.ИП-Вс"/>
      <sheetName val="Р.к.ИП-СЗ"/>
      <sheetName val="Р.к.ИП-С"/>
      <sheetName val="Р.к.ИП-У"/>
      <sheetName val="Р.к.ИП-Ц"/>
      <sheetName val="Р.к.ИП-Ю"/>
      <sheetName val="13СВОД-Р.к.ИП"/>
      <sheetName val="Р.к.-Вл"/>
      <sheetName val="Р.к.-Вс"/>
      <sheetName val="Р.к.-СЗ"/>
      <sheetName val="Р.к.-С"/>
      <sheetName val="Р.к.-У"/>
      <sheetName val="Р.к.-Ц"/>
      <sheetName val="Р.к.-Ю"/>
      <sheetName val="15СВОД-Р.к."/>
      <sheetName val="Р.-Вл"/>
      <sheetName val="Р.-Вс"/>
      <sheetName val="Р.-СЗ"/>
      <sheetName val="Р.-С"/>
      <sheetName val="Р.-У"/>
      <sheetName val="Р.-Ц"/>
      <sheetName val="Р.-Ю"/>
      <sheetName val="Р.-ГСС"/>
      <sheetName val="16СВОД-Р."/>
      <sheetName val="ПУ-Вл"/>
      <sheetName val="ПУ-Вс"/>
      <sheetName val="ПУ-СЗ"/>
      <sheetName val="ПУ-С"/>
      <sheetName val="ПУ-У"/>
      <sheetName val="ПУ-Ц"/>
      <sheetName val="ПУ-Ю"/>
      <sheetName val="17СВОД-ПУ"/>
      <sheetName val="СВОД-Ин."/>
      <sheetName val="БДДС-Вл"/>
      <sheetName val="БДДС-Вс"/>
      <sheetName val="БДДС-СЗ"/>
      <sheetName val="БДДС-С"/>
      <sheetName val="БДДС-У"/>
      <sheetName val="БДДС-Ц"/>
      <sheetName val="БДДС-Ю"/>
      <sheetName val="БДДС-ГСС"/>
      <sheetName val="СВОД-БДДС"/>
      <sheetName val="Баланс-Вл"/>
      <sheetName val="Баланс-Вс"/>
      <sheetName val="Баланс-СЗ"/>
      <sheetName val="Баланс-С"/>
      <sheetName val="Баланс-У"/>
      <sheetName val="Баланс-Ц"/>
      <sheetName val="Баланс-Ю"/>
      <sheetName val="СВОД-Баланс"/>
      <sheetName val="Данные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то"/>
      <sheetName val="дт"/>
    </sheetNames>
    <sheetDataSet>
      <sheetData sheetId="0"/>
      <sheetData sheetId="1">
        <row r="11">
          <cell r="B11">
            <v>25.67</v>
          </cell>
          <cell r="C11">
            <v>28.19</v>
          </cell>
        </row>
        <row r="12">
          <cell r="B12">
            <v>27.32</v>
          </cell>
          <cell r="C12">
            <v>30</v>
          </cell>
        </row>
        <row r="13">
          <cell r="B13">
            <v>47.83</v>
          </cell>
          <cell r="C13">
            <v>52.53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ендарный план откор (2)"/>
      <sheetName val="календарный план откор"/>
      <sheetName val="календарный план"/>
    </sheetNames>
    <sheetDataSet>
      <sheetData sheetId="0"/>
      <sheetData sheetId="1"/>
      <sheetData sheetId="2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2"/>
      <sheetName val="Заголовок"/>
      <sheetName val="Инструкция"/>
      <sheetName val="Справочники"/>
      <sheetName val="2009"/>
      <sheetName val="2010"/>
      <sheetName val="2011"/>
      <sheetName val="Приложение"/>
      <sheetName val="Регионы"/>
      <sheetName val="List"/>
      <sheetName val="TEHSHEET"/>
      <sheetName val="Исходные"/>
      <sheetName val="17СВОД-ПУ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Агинский Бурятский автономный округ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Настройки"/>
      <sheetName val="Данные"/>
      <sheetName val="ИТ-бюджет"/>
      <sheetName val="Справочник"/>
      <sheetName val="эл ст"/>
      <sheetName val="Производство электроэнергии"/>
      <sheetName val="Т12"/>
      <sheetName val="Т3"/>
      <sheetName val="Т6"/>
      <sheetName val=" НВВ передача"/>
      <sheetName val="6"/>
      <sheetName val="Заголовок"/>
      <sheetName val="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объектов"/>
      <sheetName val="Повтор"/>
      <sheetName val="СОб_СЭИ"/>
    </sheetNames>
    <definedNames>
      <definedName name="Объекты" refersTo="='Список объектов'!$B$6:$C$40"/>
    </definedNames>
    <sheetDataSet>
      <sheetData sheetId="0" refreshError="1">
        <row r="6">
          <cell r="B6">
            <v>1</v>
          </cell>
          <cell r="C6" t="str">
            <v>КРУЭ 220кВ РТС "Строгино" (разработка рабочей документации и осуществление авторского надзора строительства здания)</v>
          </cell>
        </row>
        <row r="7">
          <cell r="B7">
            <v>2</v>
          </cell>
          <cell r="C7" t="str">
            <v>Электростанция 450 МВт в Республике Молдова</v>
          </cell>
        </row>
        <row r="8">
          <cell r="B8">
            <v>3</v>
          </cell>
          <cell r="C8" t="str">
            <v>ОРУ 6/35кВ на площадке Игольско-Талового месторождения</v>
          </cell>
        </row>
        <row r="9">
          <cell r="B9">
            <v>4</v>
          </cell>
          <cell r="C9" t="str">
            <v>РД ТЭС мощностью 450 МВт в Молдове</v>
          </cell>
        </row>
        <row r="10">
          <cell r="B10">
            <v>5</v>
          </cell>
          <cell r="C10" t="str">
            <v>РД ТЭЦ ФГУП "Сибирский химический комбинат"</v>
          </cell>
        </row>
        <row r="11">
          <cell r="B11">
            <v>6</v>
          </cell>
          <cell r="C11" t="str">
            <v>РД РТС "Строгино"</v>
          </cell>
        </row>
        <row r="12">
          <cell r="B12">
            <v>7</v>
          </cell>
          <cell r="C12" t="str">
            <v>Энергоблок № 1 800МВт Талимарджанской ТЭС (вводв в эксплуатацию)</v>
          </cell>
        </row>
        <row r="13">
          <cell r="B13">
            <v>8</v>
          </cell>
          <cell r="C13" t="str">
            <v>АСУ ТП энергоблока № 4 Тюменской ТЭЦ-2</v>
          </cell>
        </row>
        <row r="14">
          <cell r="B14">
            <v>9</v>
          </cell>
          <cell r="C14" t="str">
            <v>Энергоблок № 1 800 МВт Талимарджанской ТЭС, включая основное и вспомогательное оборудование, системы управления, инженерные сети и коммуникации  в пределах зоны обслуживания</v>
          </cell>
        </row>
        <row r="15">
          <cell r="B15">
            <v>10</v>
          </cell>
          <cell r="C15" t="str">
            <v>Реконструкция Тюменской ТЭЦ-1 блок № 2, 220МВт</v>
          </cell>
        </row>
        <row r="16">
          <cell r="B16">
            <v>16500</v>
          </cell>
          <cell r="C16" t="str">
            <v xml:space="preserve">ПС 500 Ново-Анжерская     </v>
          </cell>
        </row>
        <row r="17">
          <cell r="B17">
            <v>12</v>
          </cell>
          <cell r="C17" t="str">
            <v>Строительство ПС 500 кВ "Барабинская"</v>
          </cell>
        </row>
        <row r="18">
          <cell r="B18">
            <v>13</v>
          </cell>
          <cell r="C18" t="str">
            <v>Электростанция для собств. нужд на Двуреченском месторождении</v>
          </cell>
        </row>
        <row r="19">
          <cell r="B19">
            <v>14</v>
          </cell>
          <cell r="C19" t="str">
            <v>НВ ГРЭС (Выполнение комплекса работ и услуг по тех.обслуживанию тепломеханического оборудования и технологических узлов)</v>
          </cell>
        </row>
        <row r="20">
          <cell r="B20">
            <v>15</v>
          </cell>
          <cell r="C20" t="str">
            <v>ПГУ-190/220 МВт Тюменской ТЭЦ-1 (Выполнение доводочных и режимно-наладочных работ во время опытной эксплуатации энергоблока)</v>
          </cell>
        </row>
        <row r="21">
          <cell r="B21">
            <v>16</v>
          </cell>
          <cell r="C21" t="str">
            <v>ТЭЦ-11 ОАО "Иркутскэнерго" ст. №3 ПТ-65-130 для оценки соответствия энергетических характеристик фактическим показателям работы. Корректировка энергетических характеристик турбоагрегата. Проведение комплексного  энерегтического обследования "Нижневартовск</v>
          </cell>
        </row>
        <row r="22">
          <cell r="B22">
            <v>17</v>
          </cell>
          <cell r="C22" t="str">
            <v>АСУ ТП э/б №4 800МВт Сургутской ГРЭС-2 (Комплекс работ по модернизации и вводу в эксплуатацию)</v>
          </cell>
        </row>
        <row r="23">
          <cell r="B23">
            <v>18</v>
          </cell>
          <cell r="C23" t="str">
            <v>Строительство эл. сетей Тюменьэнерго ("под ключ" )</v>
          </cell>
        </row>
        <row r="24">
          <cell r="B24">
            <v>2200</v>
          </cell>
          <cell r="C24" t="str">
            <v>ВЛ 500 кВ Курган-Козырево</v>
          </cell>
        </row>
        <row r="25">
          <cell r="B25">
            <v>20</v>
          </cell>
          <cell r="C25" t="str">
            <v>СМР на объектах ОАО "Тюменьэнерго"</v>
          </cell>
        </row>
        <row r="26">
          <cell r="B26">
            <v>21</v>
          </cell>
          <cell r="C26" t="str">
            <v>Кап. ремонт объектов ОАО "Тюменьэнерго"</v>
          </cell>
        </row>
        <row r="27">
          <cell r="B27">
            <v>22</v>
          </cell>
          <cell r="C27" t="str">
            <v>Тек. ремонту объектов ОАО "Тюменьэнерго"</v>
          </cell>
        </row>
        <row r="28">
          <cell r="B28">
            <v>23</v>
          </cell>
          <cell r="C28" t="str">
            <v>СМР на прочих объектах</v>
          </cell>
        </row>
        <row r="29">
          <cell r="B29">
            <v>24</v>
          </cell>
          <cell r="C29" t="str">
            <v>СГРЭС-1, СГРЭС-2 (РП автомат. регулирования отпуска тепловой энергии от источников)</v>
          </cell>
        </row>
        <row r="30">
          <cell r="B30">
            <v>32</v>
          </cell>
          <cell r="C30" t="str">
            <v>Кап. и тек. ремонту Прочих объектов</v>
          </cell>
        </row>
        <row r="31">
          <cell r="B31">
            <v>33</v>
          </cell>
          <cell r="C31" t="str">
            <v>Пуско-наладочные работы на Прочих объектах</v>
          </cell>
        </row>
        <row r="32">
          <cell r="B32">
            <v>34</v>
          </cell>
          <cell r="C32" t="str">
            <v>Проектные работы на Прочих объектах</v>
          </cell>
        </row>
        <row r="33">
          <cell r="B33">
            <v>35</v>
          </cell>
          <cell r="C33" t="str">
            <v>Реконструкция РТС "Строгино" с установкой ПГУ-ТЭС</v>
          </cell>
        </row>
        <row r="34">
          <cell r="B34">
            <v>36</v>
          </cell>
          <cell r="C34" t="str">
            <v>Система энергообеспечения на Западно-Салымском месторождении</v>
          </cell>
        </row>
        <row r="35">
          <cell r="B35">
            <v>37</v>
          </cell>
          <cell r="C35" t="str">
            <v>Каланинградская ТЭЦ-2 (поставка ПТК АСУ ТП)</v>
          </cell>
        </row>
        <row r="36">
          <cell r="B36">
            <v>38</v>
          </cell>
          <cell r="C36" t="str">
            <v>Оценка технического состояния котла и турбины и проведение экспертизы промышленной безопасности с целью продления сроков дальнейшей эксплуатации</v>
          </cell>
        </row>
        <row r="37">
          <cell r="B37">
            <v>39</v>
          </cell>
          <cell r="C37" t="str">
            <v>Разработка РД для строительства Железногорской ТЭЦ</v>
          </cell>
        </row>
        <row r="38">
          <cell r="B38">
            <v>40</v>
          </cell>
          <cell r="C38" t="str">
            <v xml:space="preserve">ОАО "Металлургический завод им. А.К.Серова" реконструкция внешнего электроснабжения сталеплавильного производства </v>
          </cell>
        </row>
        <row r="39">
          <cell r="B39">
            <v>41</v>
          </cell>
          <cell r="C39" t="str">
            <v>Энергоаудит на объектах прочих Заказчиков</v>
          </cell>
        </row>
        <row r="40">
          <cell r="B40">
            <v>42</v>
          </cell>
          <cell r="C40" t="str">
            <v xml:space="preserve">Строительство объектов "под ключ" </v>
          </cell>
        </row>
      </sheetData>
      <sheetData sheetId="1" refreshError="1"/>
      <sheetData sheetId="2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Регионы"/>
      <sheetName val="GEN_INFO"/>
      <sheetName val="COMPILE"/>
      <sheetName val="Макро"/>
      <sheetName val="Словарь"/>
      <sheetName val="Скорр_АБП_на 2009г_Смоленск_300"/>
      <sheetName val="Исходные"/>
      <sheetName val="Технический лист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1"/>
      <sheetName val="259-290"/>
      <sheetName val="р.Волхов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93-110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Б.Сатка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Регио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ПЭ и Показатели"/>
      <sheetName val="Т-2-ТОиР для ФСК - гар."/>
      <sheetName val="Т-3-ТОиР для ФСК - не гар."/>
      <sheetName val="Т-4-ТОиР для ФСК - свод"/>
      <sheetName val="Т-5-Сторона"/>
      <sheetName val="Т-6-ИП для ФСК"/>
      <sheetName val="Т-7-Доходы"/>
      <sheetName val="Т-8-Персонал"/>
      <sheetName val="Т-9-ПР ТОиР+АТО+СУС для ФСК"/>
      <sheetName val="Т-10-ПР Сторона"/>
      <sheetName val="Т-11-ПР ИП для ФСК"/>
      <sheetName val="Т-12-ПР АУП по ТОиР+АТО+СУС ФСК"/>
      <sheetName val="Т-13-ПР АУП по ИП для ФСК"/>
      <sheetName val="Т-14-ПР АУП по стороне"/>
      <sheetName val="Т-15-ПР АУП Свод"/>
      <sheetName val="Т-16-Расходы СВОД"/>
      <sheetName val="Т-17-ППиУ"/>
      <sheetName val="Т-18-Инвестиции"/>
      <sheetName val="Т-19-БДДС"/>
      <sheetName val="Т-20-БАЛАНС"/>
      <sheetName val="---"/>
      <sheetName val="Т-21-Формула стоимости аренды"/>
      <sheetName val="Бизнс-план"/>
      <sheetName val="Отчет о совместимости"/>
      <sheetName val="17СВОД-ПУ"/>
      <sheetName val="Смета"/>
      <sheetName val="Регионы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таблица 1"/>
      <sheetName val="Лист1"/>
      <sheetName val="Исходные"/>
      <sheetName val="т1.15(смета8а)"/>
      <sheetName val="6"/>
      <sheetName val="2002(v2)"/>
      <sheetName val="даты"/>
      <sheetName val="Вопросник"/>
      <sheetName val="Регионы"/>
      <sheetName val="Скорр_АБП_на 2009г_Твер_030809_"/>
      <sheetName val="17СВОД-ПУ"/>
    </sheetNames>
    <sheetDataSet>
      <sheetData sheetId="0" refreshError="1"/>
      <sheetData sheetId="1" refreshError="1">
        <row r="46">
          <cell r="L46">
            <v>0</v>
          </cell>
        </row>
        <row r="53">
          <cell r="L53">
            <v>0</v>
          </cell>
        </row>
        <row r="60">
          <cell r="L60">
            <v>0</v>
          </cell>
        </row>
        <row r="70">
          <cell r="L70">
            <v>0</v>
          </cell>
        </row>
        <row r="71">
          <cell r="L71">
            <v>0</v>
          </cell>
        </row>
        <row r="79">
          <cell r="L79">
            <v>0</v>
          </cell>
        </row>
        <row r="89">
          <cell r="L89">
            <v>0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t_настройки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3">
          <cell r="H33">
            <v>1</v>
          </cell>
        </row>
        <row r="84">
          <cell r="I84">
            <v>3</v>
          </cell>
        </row>
      </sheetData>
      <sheetData sheetId="20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Т-18-Инвестици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2002(v2)"/>
      <sheetName val="ПРОГНОЗ_1"/>
      <sheetName val="топография"/>
      <sheetName val="Т-18-Инвести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листов"/>
      <sheetName val="Сопроводительные материалы"/>
      <sheetName val="Индексы"/>
      <sheetName val="0"/>
      <sheetName val="ПУ"/>
      <sheetName val="Зтип"/>
      <sheetName val="1"/>
      <sheetName val="2"/>
      <sheetName val="2.1"/>
      <sheetName val="2.2"/>
      <sheetName val="2.3"/>
      <sheetName val="2.4"/>
      <sheetName val="4"/>
      <sheetName val="5"/>
      <sheetName val="6"/>
      <sheetName val="6.1"/>
      <sheetName val="9"/>
      <sheetName val="11"/>
      <sheetName val="12"/>
      <sheetName val="13"/>
      <sheetName val="15"/>
      <sheetName val="20"/>
      <sheetName val="22"/>
      <sheetName val="23"/>
      <sheetName val="24.1"/>
      <sheetName val="25"/>
      <sheetName val="Комментарии"/>
      <sheetName val="Проверка"/>
      <sheetName val="et_union"/>
      <sheetName val="TEHSHEET"/>
      <sheetName val="AllSheetsInThisWorkbook"/>
      <sheetName val="modList08"/>
      <sheetName val="modList03"/>
      <sheetName val="modList07"/>
      <sheetName val="modList09"/>
      <sheetName val="modList10"/>
      <sheetName val="modList11"/>
      <sheetName val="modList12"/>
      <sheetName val="modList13"/>
      <sheetName val="modList14"/>
      <sheetName val="modList15"/>
      <sheetName val="modList16"/>
      <sheetName val="modList17"/>
      <sheetName val="modfrmDictionary"/>
      <sheetName val="modListSopr"/>
      <sheetName val="modList24"/>
      <sheetName val="modList25"/>
      <sheetName val="modList05"/>
      <sheetName val="modCommandButton"/>
      <sheetName val="modList00"/>
      <sheetName val="modListComs"/>
      <sheetName val="REESTR_ORG"/>
      <sheetName val="REESTR_MO"/>
      <sheetName val="REESTR_COAL_MINE"/>
      <sheetName val="REESTR_OTH_FUEL"/>
      <sheetName val="modfrmReestr"/>
      <sheetName val="modfrmCheckUpdates"/>
      <sheetName val="modReestr"/>
      <sheetName val="modListProv"/>
      <sheetName val="modHyp"/>
      <sheetName val="modInfo"/>
      <sheetName val="modUpdTemplMain"/>
    </sheetNames>
    <sheetDataSet>
      <sheetData sheetId="0" refreshError="1"/>
      <sheetData sheetId="1" refreshError="1"/>
      <sheetData sheetId="2">
        <row r="8">
          <cell r="F8">
            <v>2015</v>
          </cell>
        </row>
        <row r="23">
          <cell r="F23" t="str">
            <v>И</v>
          </cell>
        </row>
        <row r="25">
          <cell r="F25" t="str">
            <v>!нет РД</v>
          </cell>
        </row>
        <row r="27">
          <cell r="F27" t="str">
            <v>да</v>
          </cell>
        </row>
        <row r="29">
          <cell r="F29" t="str">
            <v>Y</v>
          </cell>
        </row>
        <row r="31">
          <cell r="F31" t="str">
            <v>да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>
        <row r="140">
          <cell r="G140">
            <v>11489.124187328589</v>
          </cell>
        </row>
        <row r="153">
          <cell r="G153">
            <v>11489.124187328591</v>
          </cell>
        </row>
      </sheetData>
      <sheetData sheetId="12">
        <row r="140">
          <cell r="G140">
            <v>16364.745189160236</v>
          </cell>
        </row>
        <row r="153">
          <cell r="G153">
            <v>16364.745189160236</v>
          </cell>
        </row>
      </sheetData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Т-18-Инвестиции"/>
      <sheetName val="Исходные"/>
      <sheetName val="Регионы"/>
      <sheetName val="2002_v2_"/>
      <sheetName val="Гр5(о)"/>
      <sheetName val="Управление"/>
      <sheetName val="2009(2,3)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 тарифы"/>
      <sheetName val="НВВ утв тарифы (скорр баланс)"/>
      <sheetName val="НВВ утв тарифы"/>
      <sheetName val="НВВ система утв тарифы"/>
      <sheetName val="москва"/>
      <sheetName val="область"/>
      <sheetName val="ФОТ"/>
      <sheetName val="прибыль ЭКМО"/>
      <sheetName val="Лист2"/>
      <sheetName val="Лист1"/>
      <sheetName val="Лист3"/>
      <sheetName val="смета2005"/>
      <sheetName val="смета скорр"/>
      <sheetName val="АУП"/>
      <sheetName val="смета ЭКМО"/>
      <sheetName val="ФСК"/>
      <sheetName val="баланс"/>
      <sheetName val="баланс ФП"/>
      <sheetName val="смета"/>
      <sheetName val="тариф НВВ ФП"/>
      <sheetName val="баланс 3года"/>
      <sheetName val="п 1.1"/>
      <sheetName val="НВВ система утв тарифы (2)"/>
      <sheetName val="НВВ система 2007"/>
      <sheetName val="НВВ1"/>
      <sheetName val="НВВ2"/>
      <sheetName val="НВВ (таб1)"/>
      <sheetName val="НВВ  (Таб2)"/>
      <sheetName val="НВВ Москва "/>
      <sheetName val="НВВ Обл"/>
      <sheetName val="НВВ (таб1) (2)"/>
      <sheetName val="НВВ (Таб2) (2)"/>
      <sheetName val="НВВ Москва (2)"/>
      <sheetName val="НВВ Обл (2)"/>
      <sheetName val="НВВ МГЭК"/>
      <sheetName val="НВВ МГЭК(Таб2)"/>
      <sheetName val="НВВ  (таб1) (3)"/>
      <sheetName val="НВВ (Таб2) (3)"/>
      <sheetName val="НВВ Москва (3)"/>
      <sheetName val="НВВ Обл (3)"/>
      <sheetName val="лизинг присоединения"/>
      <sheetName val="смета ЭКМО (2)"/>
      <sheetName val="ФСК (2)"/>
      <sheetName val="баланс (2007 сбыт)"/>
      <sheetName val="НВВ Москва"/>
      <sheetName val="НВВ Москва-"/>
      <sheetName val="НВВ Москва+"/>
      <sheetName val="НВВ Область-"/>
      <sheetName val="НВВ Область+"/>
      <sheetName val="НВВ всего-"/>
      <sheetName val="НВВ всего+"/>
      <sheetName val="смета (2)"/>
      <sheetName val="тариф НВВ ФП (2)"/>
      <sheetName val="Лист3 (2)"/>
      <sheetName val="ИТОГИ  по Н,Р,Э,Q"/>
      <sheetName val="эл ст"/>
      <sheetName val="ИТ-бюджет"/>
      <sheetName val="t_настройки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2002(v2)"/>
    </sheetNames>
    <sheetDataSet>
      <sheetData sheetId="0"/>
      <sheetData sheetId="1" refreshError="1"/>
      <sheetData sheetId="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ЕИАС РЭА"/>
      <sheetName val="По Концерну Эксп"/>
      <sheetName val="Белоярская"/>
      <sheetName val="Волгодонская"/>
      <sheetName val="Нововоронежская"/>
      <sheetName val="Билибинская"/>
      <sheetName val="Балаковская"/>
      <sheetName val="Курская"/>
      <sheetName val="Ленинградская"/>
      <sheetName val="Калининская"/>
      <sheetName val="Смоленская"/>
      <sheetName val="Кольская"/>
      <sheetName val="ЦентрАпп"/>
      <sheetName val="Титул"/>
      <sheetName val="Вспом"/>
      <sheetName val="2002(v2)"/>
      <sheetName val="ПРОГНОЗ_1"/>
    </sheetNames>
    <sheetDataSet>
      <sheetData sheetId="0" refreshError="1"/>
      <sheetData sheetId="1" refreshError="1">
        <row r="7">
          <cell r="P7">
            <v>1.054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Стоимость оборудования"/>
      <sheetName val="Бюджет (по месяцам)"/>
      <sheetName val="БДДС 6 МГТЭС"/>
      <sheetName val="Доставка до Новороссийска"/>
      <sheetName val="Бюджетная заявка Минфин РФ"/>
      <sheetName val="3 МГТЭС БДДС"/>
      <sheetName val="Преимущества-Недостатки"/>
      <sheetName val="Исходные данные"/>
      <sheetName val="Лизинговые платежи"/>
      <sheetName val="График ЛП"/>
      <sheetName val="Аморт.ускоренная"/>
      <sheetName val="АРЕНДА"/>
      <sheetName val="Цена денег отвлечённых"/>
      <sheetName val="Стоимость оборудования МГТЭС"/>
      <sheetName val="ОПиУ"/>
      <sheetName val="БДР"/>
      <sheetName val="Комплектность Pratt &amp; Whitney"/>
      <sheetName val="Коэф-ты МЭР Р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0">
          <cell r="C10">
            <v>6.6298342541436461E-2</v>
          </cell>
        </row>
        <row r="36">
          <cell r="C36">
            <v>8.2500000000000004E-2</v>
          </cell>
        </row>
      </sheetData>
      <sheetData sheetId="9"/>
      <sheetData sheetId="10">
        <row r="11">
          <cell r="G11">
            <v>149119117.47</v>
          </cell>
        </row>
      </sheetData>
      <sheetData sheetId="11">
        <row r="7">
          <cell r="H7">
            <v>99231781.508722752</v>
          </cell>
        </row>
      </sheetData>
      <sheetData sheetId="12"/>
      <sheetData sheetId="13">
        <row r="6">
          <cell r="H6">
            <v>49500877.039999999</v>
          </cell>
        </row>
      </sheetData>
      <sheetData sheetId="14"/>
      <sheetData sheetId="15"/>
      <sheetData sheetId="16"/>
      <sheetData sheetId="17"/>
      <sheetData sheetId="18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2.1"/>
      <sheetName val="2.3"/>
      <sheetName val="2.4"/>
      <sheetName val="2.7"/>
      <sheetName val="2.9"/>
      <sheetName val="ПС ФСК"/>
      <sheetName val="ПС МС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 xml:space="preserve"> Опытная</v>
          </cell>
        </row>
        <row r="2">
          <cell r="A2" t="str">
            <v xml:space="preserve"> Калининская</v>
          </cell>
        </row>
        <row r="3">
          <cell r="A3" t="str">
            <v xml:space="preserve"> Новая</v>
          </cell>
        </row>
        <row r="4">
          <cell r="A4" t="str">
            <v xml:space="preserve"> Бологое</v>
          </cell>
        </row>
        <row r="5">
          <cell r="A5" t="str">
            <v xml:space="preserve"> Липецкая         </v>
          </cell>
        </row>
        <row r="6">
          <cell r="A6" t="str">
            <v xml:space="preserve"> Борино           </v>
          </cell>
        </row>
        <row r="7">
          <cell r="A7" t="str">
            <v xml:space="preserve"> Тамбовская       </v>
          </cell>
        </row>
        <row r="8">
          <cell r="A8" t="str">
            <v xml:space="preserve"> Елецкая</v>
          </cell>
        </row>
        <row r="9">
          <cell r="A9" t="str">
            <v xml:space="preserve"> Тростное</v>
          </cell>
        </row>
        <row r="10">
          <cell r="A10" t="str">
            <v xml:space="preserve"> Воронежская</v>
          </cell>
        </row>
        <row r="11">
          <cell r="A11" t="str">
            <v xml:space="preserve">  Лиски       </v>
          </cell>
        </row>
        <row r="12">
          <cell r="A12" t="str">
            <v xml:space="preserve"> Балашовская</v>
          </cell>
        </row>
        <row r="13">
          <cell r="A13" t="str">
            <v xml:space="preserve"> Фроловская</v>
          </cell>
        </row>
        <row r="14">
          <cell r="A14" t="str">
            <v xml:space="preserve"> Волга</v>
          </cell>
        </row>
        <row r="15">
          <cell r="A15" t="str">
            <v>ПС Трубная</v>
          </cell>
        </row>
        <row r="16">
          <cell r="A16" t="str">
            <v>ПС Южная (В-Д)</v>
          </cell>
        </row>
        <row r="17">
          <cell r="A17" t="str">
            <v>ПС Астрахань</v>
          </cell>
        </row>
        <row r="18">
          <cell r="A18" t="str">
            <v xml:space="preserve"> Владимирская</v>
          </cell>
        </row>
        <row r="19">
          <cell r="A19" t="str">
            <v xml:space="preserve"> Радуга</v>
          </cell>
        </row>
        <row r="20">
          <cell r="A20" t="str">
            <v xml:space="preserve"> Белозерская</v>
          </cell>
        </row>
        <row r="21">
          <cell r="A21" t="str">
            <v xml:space="preserve"> Вологодская</v>
          </cell>
        </row>
        <row r="22">
          <cell r="A22" t="str">
            <v xml:space="preserve"> Череповецкая</v>
          </cell>
        </row>
        <row r="23">
          <cell r="A23" t="str">
            <v>Белый Раст № 511</v>
          </cell>
        </row>
        <row r="24">
          <cell r="A24" t="str">
            <v>Каширская ГРЭС</v>
          </cell>
        </row>
        <row r="25">
          <cell r="A25" t="str">
            <v>ТЭЦ 26</v>
          </cell>
        </row>
        <row r="26">
          <cell r="A26" t="str">
            <v xml:space="preserve"> Луч</v>
          </cell>
        </row>
        <row r="27">
          <cell r="A27" t="str">
            <v xml:space="preserve"> Нижегородская</v>
          </cell>
        </row>
        <row r="28">
          <cell r="A28" t="str">
            <v xml:space="preserve"> Арзамасская</v>
          </cell>
        </row>
        <row r="29">
          <cell r="A29" t="str">
            <v xml:space="preserve"> Осиновка</v>
          </cell>
        </row>
        <row r="30">
          <cell r="A30" t="str">
            <v xml:space="preserve"> Звезда</v>
          </cell>
        </row>
        <row r="31">
          <cell r="A31" t="str">
            <v>Калужская</v>
          </cell>
        </row>
        <row r="32">
          <cell r="A32" t="str">
            <v>Михайловская</v>
          </cell>
        </row>
        <row r="33">
          <cell r="A33" t="str">
            <v xml:space="preserve"> Металлургическая</v>
          </cell>
        </row>
        <row r="34">
          <cell r="A34" t="str">
            <v xml:space="preserve"> Старый Оскол</v>
          </cell>
        </row>
        <row r="35">
          <cell r="A35" t="str">
            <v xml:space="preserve"> Белгород</v>
          </cell>
        </row>
        <row r="36">
          <cell r="A36" t="str">
            <v xml:space="preserve"> Губкин</v>
          </cell>
        </row>
        <row r="37">
          <cell r="A37" t="str">
            <v xml:space="preserve"> Валуйки</v>
          </cell>
        </row>
        <row r="38">
          <cell r="A38" t="str">
            <v xml:space="preserve"> Южная (Ч)</v>
          </cell>
        </row>
        <row r="39">
          <cell r="A39" t="str">
            <v xml:space="preserve"> Щебекино</v>
          </cell>
        </row>
        <row r="40">
          <cell r="A40" t="str">
            <v xml:space="preserve"> Фрунзенская</v>
          </cell>
        </row>
        <row r="41">
          <cell r="A41" t="str">
            <v>-</v>
          </cell>
        </row>
      </sheetData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  <sheetName val="БФ_2_5_П"/>
      <sheetName val="Лист13"/>
      <sheetName val="П-БР-2-2-П"/>
      <sheetName val="ИТ-бюджет"/>
      <sheetName val="Макро"/>
      <sheetName val="НП-2-12-П"/>
      <sheetName val="Заголовок"/>
      <sheetName val="ПРОГНОЗ_1"/>
      <sheetName val="ПС ФСК"/>
      <sheetName val="t_проверки"/>
      <sheetName val="Список ДЗО"/>
      <sheetName val="ИТОГИ  по Н,Р,Э,Q"/>
      <sheetName val="Бюджетные формы.Финансы v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  <sheetName val="БФ-2-5-П"/>
      <sheetName val="НП_2_12_П"/>
      <sheetName val="БФ-2-13-П"/>
      <sheetName val="Баланс"/>
      <sheetName val="Макро"/>
      <sheetName val="ИТ-бюджет"/>
      <sheetName val="t_настройки"/>
      <sheetName val="t_проверки"/>
      <sheetName val="Сценарные условия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естр выполненных работ"/>
      <sheetName val="Source"/>
      <sheetName val="Лист1"/>
      <sheetName val="Октябрь 2011"/>
      <sheetName val="Сентябрь 2011"/>
      <sheetName val="Август 2011"/>
      <sheetName val="Июль 2011"/>
      <sheetName val="Май 2011"/>
    </sheetNames>
    <sheetDataSet>
      <sheetData sheetId="0"/>
      <sheetData sheetId="1">
        <row r="1">
          <cell r="A1" t="str">
            <v>январь</v>
          </cell>
          <cell r="G1" t="str">
            <v>с учетом доп. выполнения</v>
          </cell>
        </row>
      </sheetData>
      <sheetData sheetId="2">
        <row r="1">
          <cell r="C1" t="str">
            <v>май 2011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ПС ФСК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График 2 "/>
      <sheetName val="ИТОГИ  по Н,Р,Э,Q"/>
      <sheetName val="MTL$-INTER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График 2 "/>
      <sheetName val="MTL$-INT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1_из"/>
      <sheetName val="2_из"/>
      <sheetName val="3_пр"/>
      <sheetName val="4_РЗ"/>
      <sheetName val="5_конф"/>
      <sheetName val="6_НКУ"/>
      <sheetName val="7_ОСТ"/>
      <sheetName val="8_ОСТ"/>
      <sheetName val="9_ ОСТ"/>
      <sheetName val="10_из"/>
      <sheetName val="11_пр"/>
    </sheetNames>
    <sheetDataSet>
      <sheetData sheetId="0"/>
      <sheetData sheetId="1"/>
      <sheetData sheetId="2">
        <row r="52">
          <cell r="U52">
            <v>55509.53366375</v>
          </cell>
        </row>
      </sheetData>
      <sheetData sheetId="3"/>
      <sheetData sheetId="4">
        <row r="31">
          <cell r="AM31">
            <v>507357.85727999988</v>
          </cell>
        </row>
      </sheetData>
      <sheetData sheetId="5">
        <row r="80">
          <cell r="AM80">
            <v>2713278.6131199999</v>
          </cell>
        </row>
        <row r="81">
          <cell r="AM81">
            <v>1693001.7169032255</v>
          </cell>
        </row>
      </sheetData>
      <sheetData sheetId="6">
        <row r="37">
          <cell r="L37">
            <v>1070409.6000000001</v>
          </cell>
        </row>
        <row r="39">
          <cell r="L39">
            <v>431616.77419354842</v>
          </cell>
        </row>
      </sheetData>
      <sheetData sheetId="7">
        <row r="30">
          <cell r="AN30">
            <v>799821.71784000006</v>
          </cell>
        </row>
        <row r="31">
          <cell r="AN31">
            <v>322508.75719354843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 план"/>
      <sheetName val="Свод"/>
      <sheetName val="см.1"/>
      <sheetName val="2РЗ"/>
      <sheetName val="3конф"/>
      <sheetName val="4_ГОиЧС"/>
      <sheetName val="5_ООС"/>
      <sheetName val="6_дендр"/>
      <sheetName val="7"/>
      <sheetName val="8исх"/>
      <sheetName val="9"/>
      <sheetName val="10"/>
      <sheetName val="Лист1"/>
      <sheetName val="1аАСУ"/>
      <sheetName val="Св.см."/>
    </sheetNames>
    <sheetDataSet>
      <sheetData sheetId="0" refreshError="1"/>
      <sheetData sheetId="1"/>
      <sheetData sheetId="2"/>
      <sheetData sheetId="3">
        <row r="116">
          <cell r="AF116">
            <v>3386402.2107519996</v>
          </cell>
        </row>
        <row r="117">
          <cell r="AF117">
            <v>1365485</v>
          </cell>
        </row>
      </sheetData>
      <sheetData sheetId="4">
        <row r="40">
          <cell r="L40">
            <v>724585</v>
          </cell>
        </row>
        <row r="43">
          <cell r="M43">
            <v>292171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Ввод параметров"/>
      <sheetName val="Описание"/>
      <sheetName val="Расчет средних тарифов"/>
      <sheetName val="Передача эл.энергии"/>
      <sheetName val="Структура нерег. цены"/>
      <sheetName val="Котловая модель"/>
      <sheetName val="Опросный лист Минэнерго"/>
      <sheetName val="Ключевые и оц. показатели"/>
      <sheetName val="Развернутый баланс э-э"/>
      <sheetName val="Расчет НИОКР"/>
      <sheetName val="ПКП"/>
      <sheetName val="КРПФ-2"/>
      <sheetName val="КТЛ"/>
      <sheetName val="КРП"/>
      <sheetName val="Дебиторская задолженность"/>
      <sheetName val="ТО"/>
      <sheetName val="План ремонтных работ"/>
      <sheetName val="Отчет по выполн. плана рем."/>
      <sheetName val="Доля затрат рем."/>
      <sheetName val="ТБР"/>
      <sheetName val="Смета затрат"/>
      <sheetName val="Прочие доходы и расходы"/>
      <sheetName val="Прогнозный баланс"/>
      <sheetName val="План приб. и уб."/>
      <sheetName val="Бюджет доходов и расходов"/>
      <sheetName val="Бенчмаркинг"/>
      <sheetName val="Расш. смета затрат"/>
      <sheetName val="Анализ ФХД ИПЦ"/>
      <sheetName val="Анализ ФХД Расходы"/>
      <sheetName val="Анализ ФХД Кредиты и займы"/>
      <sheetName val="Анализ ФХД Дебиторская задолж."/>
      <sheetName val="Инвестиции - Объекты РСК"/>
      <sheetName val="Инвестиции лизинг РСК"/>
      <sheetName val="t_Настройки"/>
      <sheetName val="Справочники"/>
      <sheetName val="Заголовок"/>
      <sheetName val="ИТ-бюджет"/>
      <sheetName val="НП-2-12-П"/>
      <sheetName val="эл ст"/>
      <sheetName val="Source"/>
      <sheetName val="t_проверки"/>
      <sheetName val="Сценарные условия"/>
      <sheetName val="Список ДЗО"/>
      <sheetName val="Данные"/>
      <sheetName val="Данные(2)"/>
      <sheetName val="Коррект"/>
    </sheetNames>
    <sheetDataSet>
      <sheetData sheetId="0">
        <row r="6">
          <cell r="C6" t="str">
            <v>ОАО «Межрегиональная распределительная сетевая компания Юга»</v>
          </cell>
        </row>
      </sheetData>
      <sheetData sheetId="1">
        <row r="6">
          <cell r="C6" t="str">
            <v>ОАО «Межрегиональная распределительная сетевая компания Юга»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7">
          <cell r="B7" t="str">
            <v>ОАО «МРСК Волги»</v>
          </cell>
        </row>
      </sheetData>
      <sheetData sheetId="34">
        <row r="7">
          <cell r="B7" t="str">
            <v>ОАО «МРСК Волги»</v>
          </cell>
        </row>
        <row r="42">
          <cell r="B42" t="str">
            <v>Контрагент 1.1</v>
          </cell>
        </row>
        <row r="43">
          <cell r="B43" t="str">
            <v>Контрагент 1.2</v>
          </cell>
        </row>
        <row r="44">
          <cell r="B44" t="str">
            <v>…</v>
          </cell>
        </row>
        <row r="45">
          <cell r="B45" t="str">
            <v>Контрагент 1.N</v>
          </cell>
        </row>
        <row r="46">
          <cell r="B46" t="str">
            <v>Контрагент 2.1</v>
          </cell>
        </row>
        <row r="47">
          <cell r="B47" t="str">
            <v>Контрагент 2.2</v>
          </cell>
        </row>
        <row r="48">
          <cell r="B48" t="str">
            <v>…</v>
          </cell>
        </row>
        <row r="49">
          <cell r="B49" t="str">
            <v>Контрагент 2.N</v>
          </cell>
        </row>
        <row r="50">
          <cell r="B50" t="str">
            <v>Контрагент 3.1</v>
          </cell>
        </row>
        <row r="51">
          <cell r="B51" t="str">
            <v>Контрагент 3.2</v>
          </cell>
        </row>
        <row r="52">
          <cell r="B52" t="str">
            <v>…</v>
          </cell>
        </row>
        <row r="53">
          <cell r="B53" t="str">
            <v>Контрагент 3.N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"/>
      <sheetName val="4.1.2"/>
      <sheetName val="БДР (план)"/>
      <sheetName val="БДДС (план)"/>
      <sheetName val="Баланс (план)"/>
      <sheetName val="Проверка"/>
      <sheetName val="code"/>
      <sheetName val="БДР (для заполн)"/>
      <sheetName val="БДДС (для заполн)"/>
      <sheetName val="Кредиты займы собств.цб"/>
      <sheetName val="ОС НМА РБП ДБП"/>
      <sheetName val="Див"/>
      <sheetName val="Баланс"/>
      <sheetName val="ПД и выплаты"/>
      <sheetName val="Упр.кор. БДР"/>
      <sheetName val="КП"/>
      <sheetName val="Инв (бизн)"/>
      <sheetName val="Доли инв (бизн)"/>
      <sheetName val="Инв (холд)"/>
      <sheetName val="Доли инв (холд)"/>
      <sheetName val="БДР (ю.л.)"/>
      <sheetName val="БДР (вн.б.)"/>
      <sheetName val="БДР (ю.л. без ВО)"/>
      <sheetName val="БДР (вн.х.)"/>
      <sheetName val="БДДС (ю.л.)"/>
      <sheetName val="БДДС (для конс)"/>
      <sheetName val="БДДС (вн.х.)"/>
      <sheetName val="REN 4.1.1"/>
      <sheetName val="REN 4.1.2"/>
      <sheetName val="REN 4.1.2_"/>
      <sheetName val="REN 4.1.3"/>
      <sheetName val="Параметры"/>
      <sheetName val="2РЗ"/>
      <sheetName val="3конф"/>
      <sheetName val="См-2 Шатурс сети  проект работы"/>
      <sheetName val="Список ДЗО"/>
      <sheetName val="1_из"/>
      <sheetName val="3_пр"/>
      <sheetName val="4_РЗ"/>
      <sheetName val="5_конф"/>
      <sheetName val="6_НКУ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E5" t="str">
            <v>1000 мелочей</v>
          </cell>
        </row>
        <row r="6">
          <cell r="E6" t="str">
            <v>Basly Management Limited</v>
          </cell>
        </row>
        <row r="7">
          <cell r="E7" t="str">
            <v>Celent Enterprises, Inc (Belize)</v>
          </cell>
        </row>
        <row r="8">
          <cell r="E8" t="str">
            <v>Electricity Distribution Management Limited</v>
          </cell>
        </row>
        <row r="9">
          <cell r="E9" t="str">
            <v>ENERGY ENTERPRISES AG</v>
          </cell>
        </row>
        <row r="10">
          <cell r="E10" t="str">
            <v>Galad Financing, Ltd (Belize)</v>
          </cell>
        </row>
        <row r="11">
          <cell r="E11" t="str">
            <v>Grangeville Management Limited</v>
          </cell>
        </row>
        <row r="12">
          <cell r="E12" t="str">
            <v>Humgate Holdings Limited</v>
          </cell>
        </row>
        <row r="13">
          <cell r="E13" t="str">
            <v>IDE Electricity Distribution Investments Limited (Кипр)</v>
          </cell>
        </row>
        <row r="14">
          <cell r="E14" t="str">
            <v>Indville Management Limited</v>
          </cell>
        </row>
        <row r="15">
          <cell r="E15" t="str">
            <v>Inguri Management Limited</v>
          </cell>
        </row>
        <row r="16">
          <cell r="E16" t="str">
            <v>Integrated Energy Systems Finance Limited</v>
          </cell>
        </row>
        <row r="17">
          <cell r="E17" t="str">
            <v>Integrated Energy Systems Limited (Belize)</v>
          </cell>
        </row>
        <row r="18">
          <cell r="E18" t="str">
            <v>Integrated Energy Systems Limited (Cyprus)</v>
          </cell>
        </row>
        <row r="19">
          <cell r="E19" t="str">
            <v>Junar Investments Limited</v>
          </cell>
        </row>
        <row r="20">
          <cell r="E20" t="str">
            <v>Keeper Management Ltd.</v>
          </cell>
        </row>
        <row r="21">
          <cell r="E21" t="str">
            <v>Merol Trading Limited</v>
          </cell>
        </row>
        <row r="22">
          <cell r="E22" t="str">
            <v>Narell Enterprises LTD</v>
          </cell>
        </row>
        <row r="23">
          <cell r="E23" t="str">
            <v>Samsonia</v>
          </cell>
        </row>
        <row r="24">
          <cell r="E24" t="str">
            <v>Thingol Universal  S.A.</v>
          </cell>
        </row>
        <row r="25">
          <cell r="E25" t="str">
            <v>Turlin Management LTD</v>
          </cell>
        </row>
        <row r="26">
          <cell r="E26" t="str">
            <v>WESTERN CAPITAL HOLDINGS AG</v>
          </cell>
        </row>
        <row r="27">
          <cell r="E27" t="str">
            <v>Wilmington Investments Limited</v>
          </cell>
        </row>
        <row r="28">
          <cell r="E28" t="str">
            <v>Zasio Enterprises LTD</v>
          </cell>
        </row>
        <row r="29">
          <cell r="E29" t="str">
            <v>Абразив "Торговая компания ", ООО</v>
          </cell>
        </row>
        <row r="30">
          <cell r="E30" t="str">
            <v>Абсолютъ, ООО</v>
          </cell>
        </row>
        <row r="31">
          <cell r="E31" t="str">
            <v>Автоэнергосервис</v>
          </cell>
        </row>
        <row r="32">
          <cell r="E32" t="str">
            <v>АКАДЕМСЕРВИС</v>
          </cell>
        </row>
        <row r="33">
          <cell r="E33" t="str">
            <v>Алтайские коммунальные системы, ОАО</v>
          </cell>
        </row>
        <row r="34">
          <cell r="E34" t="str">
            <v>Альфа Техсервис</v>
          </cell>
        </row>
        <row r="35">
          <cell r="E35" t="str">
            <v>Амурские коммунальные системы, ОАО</v>
          </cell>
        </row>
        <row r="36">
          <cell r="E36" t="str">
            <v>Аноров</v>
          </cell>
        </row>
        <row r="37">
          <cell r="E37" t="str">
            <v>Аргон, ООО</v>
          </cell>
        </row>
        <row r="38">
          <cell r="E38" t="str">
            <v>Аркостиль</v>
          </cell>
        </row>
        <row r="39">
          <cell r="E39" t="str">
            <v>Архангельские КС, ОАО</v>
          </cell>
        </row>
        <row r="40">
          <cell r="E40" t="str">
            <v>Астарта Дизайн стулия ООО</v>
          </cell>
        </row>
        <row r="41">
          <cell r="E41" t="str">
            <v>Аэроклуб</v>
          </cell>
        </row>
        <row r="42">
          <cell r="E42" t="str">
            <v>Балтик Бизнес Медиа</v>
          </cell>
        </row>
        <row r="43">
          <cell r="E43" t="str">
            <v>БизнесЛинк, ЗАО</v>
          </cell>
        </row>
        <row r="44">
          <cell r="E44" t="str">
            <v>Бизнес-Сервис, ООО</v>
          </cell>
        </row>
        <row r="45">
          <cell r="E45" t="str">
            <v>Бизнесэнерготрейд, ЗАО</v>
          </cell>
        </row>
        <row r="46">
          <cell r="E46" t="str">
            <v>Биллинговый центр, ООО</v>
          </cell>
        </row>
        <row r="47">
          <cell r="E47" t="str">
            <v>Боанд</v>
          </cell>
        </row>
        <row r="48">
          <cell r="E48" t="str">
            <v>Бритиш Эруэйз Плс</v>
          </cell>
        </row>
        <row r="49">
          <cell r="E49" t="str">
            <v>Брянские КС, ОАО</v>
          </cell>
        </row>
        <row r="50">
          <cell r="E50" t="str">
            <v>Бурятские коммунальные системы, ОАО</v>
          </cell>
        </row>
        <row r="51">
          <cell r="E51" t="str">
            <v>ВВ-Консалтинг, ООО</v>
          </cell>
        </row>
        <row r="52">
          <cell r="E52" t="str">
            <v>Веб Сервис</v>
          </cell>
        </row>
        <row r="53">
          <cell r="E53" t="str">
            <v>Верещагиноэнерго-Сервис, ООО</v>
          </cell>
        </row>
        <row r="54">
          <cell r="E54" t="str">
            <v>Верхневолжский энергетический дом, ООО</v>
          </cell>
        </row>
        <row r="55">
          <cell r="E55" t="str">
            <v>Визард-Плюс</v>
          </cell>
        </row>
        <row r="56">
          <cell r="E56" t="str">
            <v>Владимирская энергосбытовая компания, ОАО</v>
          </cell>
        </row>
        <row r="57">
          <cell r="E57" t="str">
            <v>Владимирские  магистральные сети, ОАО</v>
          </cell>
        </row>
        <row r="58">
          <cell r="E58" t="str">
            <v>Владимирские коммунальные системы, ОАО</v>
          </cell>
        </row>
        <row r="59">
          <cell r="E59" t="str">
            <v>Владимирэнерго, ОАО</v>
          </cell>
        </row>
        <row r="60">
          <cell r="E60" t="str">
            <v>Владимирэнергоремонт, ОАО</v>
          </cell>
        </row>
        <row r="61">
          <cell r="E61" t="str">
            <v>ВМ</v>
          </cell>
        </row>
        <row r="62">
          <cell r="E62" t="str">
            <v>Внешторгбанк Розничные услуги</v>
          </cell>
        </row>
        <row r="63">
          <cell r="E63" t="str">
            <v>Волго-Вятские КС, ООО</v>
          </cell>
        </row>
        <row r="64">
          <cell r="E64" t="str">
            <v>Волгоградские коммунальные системы, ОАО</v>
          </cell>
        </row>
        <row r="65">
          <cell r="E65" t="str">
            <v>Востоксибэлектросетьстрой, ОАО</v>
          </cell>
        </row>
        <row r="66">
          <cell r="E66" t="str">
            <v>Все для бухгалтера</v>
          </cell>
        </row>
        <row r="67">
          <cell r="E67" t="str">
            <v>Вторая генерирующая компания оптового рынка (ОГК-2), ОАО</v>
          </cell>
        </row>
        <row r="68">
          <cell r="E68" t="str">
            <v>Г.Р.О.- Инвест, ООО</v>
          </cell>
        </row>
        <row r="69">
          <cell r="E69" t="str">
            <v>Газинвест, ООО</v>
          </cell>
        </row>
        <row r="70">
          <cell r="E70" t="str">
            <v>Газмонтаж, ЗАО</v>
          </cell>
        </row>
        <row r="71">
          <cell r="E71" t="str">
            <v>Газотурбинные технологии</v>
          </cell>
        </row>
        <row r="72">
          <cell r="E72" t="str">
            <v>Газраспредсеть, ОАО</v>
          </cell>
        </row>
        <row r="73">
          <cell r="E73" t="str">
            <v>ГазСервис плюс, ОАО</v>
          </cell>
        </row>
        <row r="74">
          <cell r="E74" t="str">
            <v>Газтэк, ЗАО</v>
          </cell>
        </row>
        <row r="75">
          <cell r="E75" t="str">
            <v>Газэкс, ЗАО</v>
          </cell>
        </row>
        <row r="76">
          <cell r="E76" t="str">
            <v>Газэкс-Менеджмент, ООО</v>
          </cell>
        </row>
        <row r="77">
          <cell r="E77" t="str">
            <v>ГАЗЭКС-Финанс, ООО</v>
          </cell>
        </row>
        <row r="78">
          <cell r="E78" t="str">
            <v>Газэнергоресурс, ООО</v>
          </cell>
        </row>
        <row r="79">
          <cell r="E79" t="str">
            <v>Гипрокоммунэнерго, ООО</v>
          </cell>
        </row>
        <row r="80">
          <cell r="E80" t="str">
            <v>Гипрониигаз-МП</v>
          </cell>
        </row>
        <row r="81">
          <cell r="E81" t="str">
            <v>Городское ОСБ 8586</v>
          </cell>
        </row>
        <row r="82">
          <cell r="E82" t="str">
            <v>Горэлектросеть, ООО (Н.Серги)</v>
          </cell>
        </row>
        <row r="83">
          <cell r="E83" t="str">
            <v>Горэлектросеть, Первоуральск, ОАО</v>
          </cell>
        </row>
        <row r="84">
          <cell r="E84" t="str">
            <v>Гостиница Центральная</v>
          </cell>
        </row>
        <row r="85">
          <cell r="E85" t="str">
            <v>Гремячинскэнерго-Сервис, ООО</v>
          </cell>
        </row>
        <row r="86">
          <cell r="E86" t="str">
            <v>Гугушина Наталья Николаевна</v>
          </cell>
        </row>
        <row r="87">
          <cell r="E87" t="str">
            <v>Дальневосточная энергетическая управляющая компания – Коммунальные системы (ДВЭУК-КС), ОАО</v>
          </cell>
        </row>
        <row r="88">
          <cell r="E88" t="str">
            <v>ДАМАСК</v>
          </cell>
        </row>
        <row r="89">
          <cell r="E89" t="str">
            <v>Департамент ГУВД</v>
          </cell>
        </row>
        <row r="90">
          <cell r="E90" t="str">
            <v>ДЖЭТКОМ</v>
          </cell>
        </row>
        <row r="91">
          <cell r="E91" t="str">
            <v>ДИРЕКТ-ДИЗАЙН</v>
          </cell>
        </row>
        <row r="92">
          <cell r="E92" t="str">
            <v>Днепрогаз, АО</v>
          </cell>
        </row>
        <row r="93">
          <cell r="E93" t="str">
            <v>Домоуправление НИИ МП</v>
          </cell>
        </row>
        <row r="94">
          <cell r="E94" t="str">
            <v>Донецкгоргаз, АО</v>
          </cell>
        </row>
        <row r="95">
          <cell r="E95" t="str">
            <v>Донские коммунальные системы, ОАО</v>
          </cell>
        </row>
        <row r="96">
          <cell r="E96" t="str">
            <v>Ежедневная городская газета "Н</v>
          </cell>
        </row>
        <row r="97">
          <cell r="E97" t="str">
            <v>Екатеринбургская сбытовая компания, ЗАО</v>
          </cell>
        </row>
        <row r="98">
          <cell r="E98" t="str">
            <v>Запсибэлектросетьстрой, ОАО</v>
          </cell>
        </row>
        <row r="99">
          <cell r="E99" t="str">
            <v>Ивановская энергосбытовая компания, ОАО</v>
          </cell>
        </row>
        <row r="100">
          <cell r="E100" t="str">
            <v>Ивановские  магистральные сети, ОАО</v>
          </cell>
        </row>
        <row r="101">
          <cell r="E101" t="str">
            <v>Ивэнерго, ОАО</v>
          </cell>
        </row>
        <row r="102">
          <cell r="E102" t="str">
            <v>Ижевскгаз,ОАО</v>
          </cell>
        </row>
        <row r="103">
          <cell r="E103" t="str">
            <v>Издательский дом "Томский вестник", ЗАО</v>
          </cell>
        </row>
        <row r="104">
          <cell r="E104" t="str">
            <v>Изолитэлектромашхозторг</v>
          </cell>
        </row>
        <row r="105">
          <cell r="E105" t="str">
            <v>ИМКОМ, ЗАО</v>
          </cell>
        </row>
        <row r="106">
          <cell r="E106" t="str">
            <v>Инвестпартнер, ООО</v>
          </cell>
        </row>
        <row r="107">
          <cell r="E107" t="str">
            <v>ИНКОТЭК-Регион</v>
          </cell>
        </row>
        <row r="108">
          <cell r="E108" t="str">
            <v>Институт фондового рынка и упр</v>
          </cell>
        </row>
        <row r="109">
          <cell r="E109" t="str">
            <v>Интернет Решения ООО</v>
          </cell>
        </row>
        <row r="110">
          <cell r="E110" t="str">
            <v>Инфосант, ООО</v>
          </cell>
        </row>
        <row r="111">
          <cell r="E111" t="str">
            <v>ИП Беляев</v>
          </cell>
        </row>
        <row r="112">
          <cell r="E112" t="str">
            <v>Иргиредмет</v>
          </cell>
        </row>
        <row r="113">
          <cell r="E113" t="str">
            <v>Иркутскоблгаз, ОАО</v>
          </cell>
        </row>
        <row r="114">
          <cell r="E114" t="str">
            <v>Исант</v>
          </cell>
        </row>
        <row r="115">
          <cell r="E115" t="str">
            <v>ИТ Энерго-Консалт, ООО</v>
          </cell>
        </row>
        <row r="116">
          <cell r="E116" t="str">
            <v>Калужские КС, ОАО</v>
          </cell>
        </row>
        <row r="117">
          <cell r="E117" t="str">
            <v>КБ-Трест, ООО</v>
          </cell>
        </row>
        <row r="118">
          <cell r="E118" t="str">
            <v>Квартет и К</v>
          </cell>
        </row>
        <row r="119">
          <cell r="E119" t="str">
            <v>Кировводоканал, ООО</v>
          </cell>
        </row>
        <row r="120">
          <cell r="E120" t="str">
            <v>Кировградмежрайгаз, ОАО</v>
          </cell>
        </row>
        <row r="121">
          <cell r="E121" t="str">
            <v>Кировские  магистральные электрические сети, ОАО</v>
          </cell>
        </row>
        <row r="122">
          <cell r="E122" t="str">
            <v>Кировские коммунальные системы, ОАО</v>
          </cell>
        </row>
        <row r="123">
          <cell r="E123" t="str">
            <v>Кировэнерго, ОАО</v>
          </cell>
        </row>
        <row r="124">
          <cell r="E124" t="str">
            <v>Кировэнергосбыт, ОАО</v>
          </cell>
        </row>
        <row r="125">
          <cell r="E125" t="str">
            <v>Классик-Лайн</v>
          </cell>
        </row>
        <row r="126">
          <cell r="E126" t="str">
            <v>Ковровская энергетическая компания, ОАО</v>
          </cell>
        </row>
        <row r="127">
          <cell r="E127" t="str">
            <v>Коми Алюминий</v>
          </cell>
        </row>
        <row r="128">
          <cell r="E128" t="str">
            <v>Коми энергосбытовая компания, ОАО</v>
          </cell>
        </row>
        <row r="129">
          <cell r="E129" t="str">
            <v>Комиэнерго, ОАО</v>
          </cell>
        </row>
        <row r="130">
          <cell r="E130" t="str">
            <v>Коммунэнергогаз, ООО</v>
          </cell>
        </row>
        <row r="131">
          <cell r="E131" t="str">
            <v>Комплексные ТелеСистемы, ООО</v>
          </cell>
        </row>
        <row r="132">
          <cell r="E132" t="str">
            <v>Комплексный расчетный центр, ООО</v>
          </cell>
        </row>
        <row r="133">
          <cell r="E133" t="str">
            <v>Комтек-Компьютерз</v>
          </cell>
        </row>
        <row r="134">
          <cell r="E134" t="str">
            <v>Комэнерго, ЗАО</v>
          </cell>
        </row>
        <row r="135">
          <cell r="E135" t="str">
            <v>Конференс энд Бизнес Сервис</v>
          </cell>
        </row>
        <row r="136">
          <cell r="E136" t="str">
            <v>Красногвардейсктеплоэнерго, ОАО</v>
          </cell>
        </row>
        <row r="137">
          <cell r="E137" t="str">
            <v>Краснотурьинскмежрайгаз, ОАО</v>
          </cell>
        </row>
        <row r="138">
          <cell r="E138" t="str">
            <v>Красноуральскмежрайгаз, ОАО</v>
          </cell>
        </row>
        <row r="139">
          <cell r="E139" t="str">
            <v>Криворожгаз, АО</v>
          </cell>
        </row>
        <row r="140">
          <cell r="E140" t="str">
            <v>Курганоблгаз, ОАО</v>
          </cell>
        </row>
        <row r="141">
          <cell r="E141" t="str">
            <v>Курские КС, ОАО</v>
          </cell>
        </row>
        <row r="142">
          <cell r="E142" t="str">
            <v>Кушвмежрайгаз, ОАО</v>
          </cell>
        </row>
        <row r="143">
          <cell r="E143" t="str">
            <v>КЭC-Ульяновская водопроводная компания, ООО</v>
          </cell>
        </row>
        <row r="144">
          <cell r="E144" t="str">
            <v>КЭC-Ульяновская электросетевая компания, ООО</v>
          </cell>
        </row>
        <row r="145">
          <cell r="E145" t="str">
            <v>КЭС Финансы, ООО</v>
          </cell>
        </row>
        <row r="146">
          <cell r="E146" t="str">
            <v>КЭС Холдинг, ООО</v>
          </cell>
        </row>
        <row r="147">
          <cell r="E147" t="str">
            <v>КЭС, ЗАО</v>
          </cell>
        </row>
        <row r="148">
          <cell r="E148" t="str">
            <v>КЭС-Бизнес Сервис, ООО</v>
          </cell>
        </row>
        <row r="149">
          <cell r="E149" t="str">
            <v>КЭСК-Мультиэнергетика, ООО</v>
          </cell>
        </row>
        <row r="150">
          <cell r="E150" t="str">
            <v>КЭС-Мультиэнергетика, ЗАО</v>
          </cell>
        </row>
        <row r="151">
          <cell r="E151" t="str">
            <v>КЭС-Прикамье, ОАО</v>
          </cell>
        </row>
        <row r="152">
          <cell r="E152" t="str">
            <v>КЭС-Производство, ООО</v>
          </cell>
        </row>
        <row r="153">
          <cell r="E153" t="str">
            <v>КЭС-Развитие, ООО</v>
          </cell>
        </row>
        <row r="154">
          <cell r="E154" t="str">
            <v>КЭС-Трейдинг, ООО</v>
          </cell>
        </row>
        <row r="155">
          <cell r="E155" t="str">
            <v>КЭС-Удмуртии, ООО</v>
          </cell>
        </row>
        <row r="156">
          <cell r="E156" t="str">
            <v>КЭС-Ульяновская тепловая компания, ООО</v>
          </cell>
        </row>
        <row r="157">
          <cell r="E157" t="str">
            <v>КЭС-Энергетические решения, ООО</v>
          </cell>
        </row>
        <row r="158">
          <cell r="E158" t="str">
            <v>КЭС-ЭнергоСтройИнжиниринг, Гмбх</v>
          </cell>
        </row>
        <row r="159">
          <cell r="E159" t="str">
            <v>КЭС-ЭнергоСтройИнжиниринг, ЗАО</v>
          </cell>
        </row>
        <row r="160">
          <cell r="E160" t="str">
            <v>КЭС-ЭнергоСтройИнжиниринг, С.А.Р.Л.</v>
          </cell>
        </row>
        <row r="161">
          <cell r="E161" t="str">
            <v>Лантан Лазер</v>
          </cell>
        </row>
        <row r="162">
          <cell r="E162" t="str">
            <v>Ленинградские областные коммунальные системы» (ЗАО «ЛОКС»), ЗАО</v>
          </cell>
        </row>
        <row r="163">
          <cell r="E163" t="str">
            <v>ЛизингГрупп, ООО</v>
          </cell>
        </row>
        <row r="164">
          <cell r="E164" t="str">
            <v>Ломоносовский фарфоровый завод</v>
          </cell>
        </row>
        <row r="165">
          <cell r="E165" t="str">
            <v>Магистральная сетевая компания Ростовэнерго, ОАО</v>
          </cell>
        </row>
        <row r="166">
          <cell r="E166" t="str">
            <v>Магистральная электрическая сеть Республики Коми, ОАО</v>
          </cell>
        </row>
        <row r="167">
          <cell r="E167" t="str">
            <v>МаИС, ЗАО</v>
          </cell>
        </row>
        <row r="168">
          <cell r="E168" t="str">
            <v>Марьинорощинское отделение 7981/01347 г. Москва</v>
          </cell>
        </row>
        <row r="169">
          <cell r="E169" t="str">
            <v>МГУ им. М.В. Ломоносова</v>
          </cell>
        </row>
        <row r="170">
          <cell r="E170" t="str">
            <v>Мега-Строй-Арсенал, ООО</v>
          </cell>
        </row>
        <row r="171">
          <cell r="E171" t="str">
            <v>Мегафинанс, ООО</v>
          </cell>
        </row>
        <row r="172">
          <cell r="E172" t="str">
            <v>Межрегиональная снабженческая компания, ЗАО</v>
          </cell>
        </row>
        <row r="173">
          <cell r="E173" t="str">
            <v>Межрегиональная энергосбытовая компания, ООО</v>
          </cell>
        </row>
        <row r="174">
          <cell r="E174" t="str">
            <v>Мерол Трейдинг Лимитед</v>
          </cell>
        </row>
        <row r="175">
          <cell r="E175" t="str">
            <v>МОО "Институт проблем РР"</v>
          </cell>
        </row>
        <row r="176">
          <cell r="E176" t="str">
            <v>М-Регион, ООО</v>
          </cell>
        </row>
        <row r="177">
          <cell r="E177" t="str">
            <v>МСС</v>
          </cell>
        </row>
        <row r="178">
          <cell r="E178" t="str">
            <v>Надвоицкая энергетическая компания, ООО</v>
          </cell>
        </row>
        <row r="179">
          <cell r="E179" t="str">
            <v>Наяда</v>
          </cell>
        </row>
        <row r="180">
          <cell r="E180" t="str">
            <v>Невьянскмежрайгаз, ОАО</v>
          </cell>
        </row>
        <row r="181">
          <cell r="E181" t="str">
            <v>Невьянскменжрайгаз, ОАО</v>
          </cell>
        </row>
        <row r="182">
          <cell r="E182" t="str">
            <v>Нижегородская генерирующая компания, ОАО</v>
          </cell>
        </row>
        <row r="183">
          <cell r="E183" t="str">
            <v>Нижегородская магистральная сетевая компания, ОАО</v>
          </cell>
        </row>
        <row r="184">
          <cell r="E184" t="str">
            <v>Нижегородская сбытовая компания, ОАО</v>
          </cell>
        </row>
        <row r="185">
          <cell r="E185" t="str">
            <v>Нижегородская энергоремонтная компания, ОАО</v>
          </cell>
        </row>
        <row r="186">
          <cell r="E186" t="str">
            <v>Нижегородские КС, ОАО</v>
          </cell>
        </row>
        <row r="187">
          <cell r="E187" t="str">
            <v>Нижний Тагилмежрайгаз, ОАО</v>
          </cell>
        </row>
        <row r="188">
          <cell r="E188" t="str">
            <v>Нижновэнерго, ОАО</v>
          </cell>
        </row>
        <row r="189">
          <cell r="E189" t="str">
            <v>НИИТЭХИМ</v>
          </cell>
        </row>
        <row r="190">
          <cell r="E190" t="str">
            <v>Новейшие ТехнологииОАО</v>
          </cell>
        </row>
        <row r="191">
          <cell r="E191" t="str">
            <v>Новороссийская топливно-энергетическая компания (НовоТЭК), ООО</v>
          </cell>
        </row>
        <row r="192">
          <cell r="E192" t="str">
            <v>Ноябрьскгаздобыча</v>
          </cell>
        </row>
        <row r="193">
          <cell r="E193" t="str">
            <v>Ноябрьскэлектросетьстрой, ОАО</v>
          </cell>
        </row>
        <row r="194">
          <cell r="E194" t="str">
            <v>Объединенная лизинговая компания, ООО</v>
          </cell>
        </row>
        <row r="195">
          <cell r="E195" t="str">
            <v>Объединенная промышленная редакция</v>
          </cell>
        </row>
        <row r="196">
          <cell r="E196" t="str">
            <v>ОЛК (Энергетика), ООО</v>
          </cell>
        </row>
        <row r="197">
          <cell r="E197" t="str">
            <v>ООО"Ихаус"</v>
          </cell>
        </row>
        <row r="198">
          <cell r="E198" t="str">
            <v>Оптима, ЗАО</v>
          </cell>
        </row>
        <row r="199">
          <cell r="E199" t="str">
            <v>Оренбургские КС, ОАО</v>
          </cell>
        </row>
        <row r="200">
          <cell r="E200" t="str">
            <v>Отделение по ЗАО УФК по г. Москве (ФГУ ФИПС</v>
          </cell>
        </row>
        <row r="201">
          <cell r="E201" t="str">
            <v>Паритет</v>
          </cell>
        </row>
        <row r="202">
          <cell r="E202" t="str">
            <v>Пен Клуб</v>
          </cell>
        </row>
        <row r="203">
          <cell r="E203" t="str">
            <v>Пензаэнерго, ОАО</v>
          </cell>
        </row>
        <row r="204">
          <cell r="E204" t="str">
            <v>Пензенская  магистральная сетевая компания, ОАО</v>
          </cell>
        </row>
        <row r="205">
          <cell r="E205" t="str">
            <v>Пензенская энергоремонтная компания, ОАО</v>
          </cell>
        </row>
        <row r="206">
          <cell r="E206" t="str">
            <v>Пензенская энергосбытовая компания, ОАО</v>
          </cell>
        </row>
        <row r="207">
          <cell r="E207" t="str">
            <v>Первоуральскгаз, ОАО</v>
          </cell>
        </row>
        <row r="208">
          <cell r="E208" t="str">
            <v>Передовые технологии, ООО</v>
          </cell>
        </row>
        <row r="209">
          <cell r="E209" t="str">
            <v>Пермская магистральная сетевая компания, ОАО</v>
          </cell>
        </row>
        <row r="210">
          <cell r="E210" t="str">
            <v>Пермская Теплоэнергетическая Компания, ЗАО</v>
          </cell>
        </row>
        <row r="211">
          <cell r="E211" t="str">
            <v>Пермская энергосбытовая компания, ОАО</v>
          </cell>
        </row>
        <row r="212">
          <cell r="E212" t="str">
            <v>Пермские КС, ОАО</v>
          </cell>
        </row>
        <row r="213">
          <cell r="E213" t="str">
            <v>Пермэнерго, ОАО</v>
          </cell>
        </row>
        <row r="214">
          <cell r="E214" t="str">
            <v>ПермЭнергоКомплекс, ООО</v>
          </cell>
        </row>
        <row r="215">
          <cell r="E215" t="str">
            <v>Пермэнергоремонт, ОАО</v>
          </cell>
        </row>
        <row r="216">
          <cell r="E216" t="str">
            <v>Пермэнергоспецремонт, ОАО</v>
          </cell>
        </row>
        <row r="217">
          <cell r="E217" t="str">
            <v>Петрозаводские коммунальные системы, ОАО</v>
          </cell>
        </row>
        <row r="218">
          <cell r="E218" t="str">
            <v>Полевскоймежрайгаз, ОАО</v>
          </cell>
        </row>
        <row r="219">
          <cell r="E219" t="str">
            <v>ПОЛЕТ-ХРОНОС</v>
          </cell>
        </row>
        <row r="220">
          <cell r="E220" t="str">
            <v>Правовед</v>
          </cell>
        </row>
        <row r="221">
          <cell r="E221" t="str">
            <v>Продалить</v>
          </cell>
        </row>
        <row r="222">
          <cell r="E222" t="str">
            <v>Производственно-технический Департамент</v>
          </cell>
        </row>
        <row r="223">
          <cell r="E223" t="str">
            <v>Профессиональный центр оценк и</v>
          </cell>
        </row>
        <row r="224">
          <cell r="E224" t="str">
            <v>Псковэнерго, ОАО</v>
          </cell>
        </row>
        <row r="225">
          <cell r="E225" t="str">
            <v>Ревдагазсервис, ОАО</v>
          </cell>
        </row>
        <row r="226">
          <cell r="E226" t="str">
            <v>Региональная управляющая компания Дом-Прикамье" (г.Пермь), ООО</v>
          </cell>
        </row>
        <row r="227">
          <cell r="E227" t="str">
            <v>Региональная управляющая компания УльяновскДомСервиc, ООО</v>
          </cell>
        </row>
        <row r="228">
          <cell r="E228" t="str">
            <v>Регионгазхолдинг, ОАО</v>
          </cell>
        </row>
        <row r="229">
          <cell r="E229" t="str">
            <v>Редакция газеты "Звезда"</v>
          </cell>
        </row>
        <row r="230">
          <cell r="E230" t="str">
            <v>Ремикс-Групп, ООО</v>
          </cell>
        </row>
        <row r="231">
          <cell r="E231" t="str">
            <v>РКС Инвест, ОАО</v>
          </cell>
        </row>
        <row r="232">
          <cell r="E232" t="str">
            <v>РКС, ОАО</v>
          </cell>
        </row>
        <row r="233">
          <cell r="E233" t="str">
            <v>РКС-Светодизайн, ООО</v>
          </cell>
        </row>
        <row r="234">
          <cell r="E234" t="str">
            <v>Росинка-2</v>
          </cell>
        </row>
        <row r="235">
          <cell r="E235" t="str">
            <v>Ростовводоканал, ОАО</v>
          </cell>
        </row>
        <row r="236">
          <cell r="E236" t="str">
            <v>Ростовэнерго, ОАО</v>
          </cell>
        </row>
        <row r="237">
          <cell r="E237" t="str">
            <v>Роял-Консалт, ООО</v>
          </cell>
        </row>
        <row r="238">
          <cell r="E238" t="str">
            <v>РСК(Региональная сетевая компания), ОАО</v>
          </cell>
        </row>
        <row r="239">
          <cell r="E239" t="str">
            <v>РТК, ООО</v>
          </cell>
        </row>
        <row r="240">
          <cell r="E240" t="str">
            <v>Рубин, ОАО</v>
          </cell>
        </row>
        <row r="241">
          <cell r="E241" t="str">
            <v>РусМедиаГрупп</v>
          </cell>
        </row>
        <row r="242">
          <cell r="E242" t="str">
            <v>Рязанские КС, ОАО</v>
          </cell>
        </row>
        <row r="243">
          <cell r="E243" t="str">
            <v>Сайменсгруп</v>
          </cell>
        </row>
        <row r="244">
          <cell r="E244" t="str">
            <v>Самарские КС, ОАО</v>
          </cell>
        </row>
        <row r="245">
          <cell r="E245" t="str">
            <v>Санкт-Петербуржские  коммунальные системы, ОАО</v>
          </cell>
        </row>
        <row r="246">
          <cell r="E246" t="str">
            <v>Саратовские КС, ОАО</v>
          </cell>
        </row>
        <row r="247">
          <cell r="E247" t="str">
            <v>Свердл Обл Агенство полит.инф</v>
          </cell>
        </row>
        <row r="248">
          <cell r="E248" t="str">
            <v>Свердловская энергосервисная компания, ОАО</v>
          </cell>
        </row>
        <row r="249">
          <cell r="E249" t="str">
            <v>Свердловские  магистральные сети, ОАО</v>
          </cell>
        </row>
        <row r="250">
          <cell r="E250" t="str">
            <v>Свердловские коммунальные системы, ОАО</v>
          </cell>
        </row>
        <row r="251">
          <cell r="E251" t="str">
            <v>Свердловскоблгаз,ОАО</v>
          </cell>
        </row>
        <row r="252">
          <cell r="E252" t="str">
            <v>Свердловэлектроремонт</v>
          </cell>
        </row>
        <row r="253">
          <cell r="E253" t="str">
            <v>Свердловэнерго, АО</v>
          </cell>
        </row>
        <row r="254">
          <cell r="E254" t="str">
            <v>Свердловэнергосбыт, ОАО</v>
          </cell>
        </row>
        <row r="255">
          <cell r="E255" t="str">
            <v>СВЭКО(Свердловская энергетическая компания), ЗАО</v>
          </cell>
        </row>
        <row r="256">
          <cell r="E256" t="str">
            <v>СГ-Авто, ООО</v>
          </cell>
        </row>
        <row r="257">
          <cell r="E257" t="str">
            <v>СГ-Авто-ВСК, ООО</v>
          </cell>
        </row>
        <row r="258">
          <cell r="E258" t="str">
            <v>СГ-Инвест. ОАО</v>
          </cell>
        </row>
        <row r="259">
          <cell r="E259" t="str">
            <v>СГ-Трейд, ООО</v>
          </cell>
        </row>
        <row r="260">
          <cell r="E260" t="str">
            <v>СГ-Трейд, ООО (Москва)</v>
          </cell>
        </row>
        <row r="261">
          <cell r="E261" t="str">
            <v>Северные регионы, ООО</v>
          </cell>
        </row>
        <row r="262">
          <cell r="E262" t="str">
            <v>Северный морской путь</v>
          </cell>
        </row>
        <row r="263">
          <cell r="E263" t="str">
            <v>Северный регион, ООО</v>
          </cell>
        </row>
        <row r="264">
          <cell r="E264" t="str">
            <v>Серовмежрайгаз, ОАО</v>
          </cell>
        </row>
        <row r="265">
          <cell r="E265" t="str">
            <v>СибирьГазСервис, ОАО</v>
          </cell>
        </row>
        <row r="266">
          <cell r="E266" t="str">
            <v>Сибэлектросетьстрой</v>
          </cell>
        </row>
        <row r="267">
          <cell r="E267" t="str">
            <v>Сибэлектросетьстрой, ОАО</v>
          </cell>
        </row>
        <row r="268">
          <cell r="E268" t="str">
            <v>Ситиком</v>
          </cell>
        </row>
        <row r="269">
          <cell r="E269" t="str">
            <v>Смоленские КС, ОАО</v>
          </cell>
        </row>
        <row r="270">
          <cell r="E270" t="str">
            <v>СофтИнформКомплект</v>
          </cell>
        </row>
        <row r="271">
          <cell r="E271" t="str">
            <v>Социальная ответственность, ООО</v>
          </cell>
        </row>
        <row r="272">
          <cell r="E272" t="str">
            <v>Среднерусский банк Сбербанка России (Операционное</v>
          </cell>
        </row>
        <row r="273">
          <cell r="E273" t="str">
            <v>Среднеуральская газовая компания, ООО</v>
          </cell>
        </row>
        <row r="274">
          <cell r="E274" t="str">
            <v>Сток-Экспресс, ООО</v>
          </cell>
        </row>
        <row r="275">
          <cell r="E275" t="str">
            <v>Стратегические бизнес-системы, ООО</v>
          </cell>
        </row>
        <row r="276">
          <cell r="E276" t="str">
            <v>Стройгазсервис, ООО</v>
          </cell>
        </row>
        <row r="277">
          <cell r="E277" t="str">
            <v>Стройтехресурс, ЗАО</v>
          </cell>
        </row>
        <row r="278">
          <cell r="E278" t="str">
            <v>СтройТрансСофт</v>
          </cell>
        </row>
        <row r="279">
          <cell r="E279" t="str">
            <v>Тагилгазкомплект, ООО</v>
          </cell>
        </row>
        <row r="280">
          <cell r="E280" t="str">
            <v>ТАЙМ-ЛАГ</v>
          </cell>
        </row>
        <row r="281">
          <cell r="E281" t="str">
            <v>Тамбовские коммунальные системы, ОАО</v>
          </cell>
        </row>
        <row r="282">
          <cell r="E282" t="str">
            <v>Тверская водопроводная компания, ООО</v>
          </cell>
        </row>
        <row r="283">
          <cell r="E283" t="str">
            <v>Тверская теплоснабжающая компания, ООО</v>
          </cell>
        </row>
        <row r="284">
          <cell r="E284" t="str">
            <v>Тверские коммунальные системы, ОАО</v>
          </cell>
        </row>
        <row r="285">
          <cell r="E285" t="str">
            <v>Тверьуправдом, ООО</v>
          </cell>
        </row>
        <row r="286">
          <cell r="E286" t="str">
            <v>ТГК-5, ОАО</v>
          </cell>
        </row>
        <row r="287">
          <cell r="E287" t="str">
            <v>ТГК-6, ОАО</v>
          </cell>
        </row>
        <row r="288">
          <cell r="E288" t="str">
            <v>ТГК-9, ОАО</v>
          </cell>
        </row>
        <row r="289">
          <cell r="E289" t="str">
            <v>Телемеханик, ООО</v>
          </cell>
        </row>
        <row r="290">
          <cell r="E290" t="str">
            <v>ТЕРРА ООО</v>
          </cell>
        </row>
        <row r="291">
          <cell r="E291" t="str">
            <v>Терра, ООО</v>
          </cell>
        </row>
        <row r="292">
          <cell r="E292" t="str">
            <v>Технология комфорта, ООО</v>
          </cell>
        </row>
        <row r="293">
          <cell r="E293" t="str">
            <v>ТехноЭнергия</v>
          </cell>
        </row>
        <row r="294">
          <cell r="E294" t="str">
            <v>Техэксперт, ООО</v>
          </cell>
        </row>
        <row r="295">
          <cell r="E295" t="str">
            <v>ТИКС, ОАО</v>
          </cell>
        </row>
        <row r="296">
          <cell r="E296" t="str">
            <v>Томские коммунальные системы, ОАО</v>
          </cell>
        </row>
        <row r="297">
          <cell r="E297" t="str">
            <v>Топ Клин</v>
          </cell>
        </row>
        <row r="298">
          <cell r="E298" t="str">
            <v>Трансгазсервис, ООО</v>
          </cell>
        </row>
        <row r="299">
          <cell r="E299" t="str">
            <v>Транс-Шоу Тур</v>
          </cell>
        </row>
        <row r="300">
          <cell r="E300" t="str">
            <v>Трейдсистем, ООО</v>
          </cell>
        </row>
        <row r="301">
          <cell r="E301" t="str">
            <v>Тюменские коммунальные системы, ОАО</v>
          </cell>
        </row>
        <row r="302">
          <cell r="E302" t="str">
            <v>Удмурдские  магистральные  сети, ОАО</v>
          </cell>
        </row>
        <row r="303">
          <cell r="E303" t="str">
            <v>Удмуртгаз, ОАО</v>
          </cell>
        </row>
        <row r="304">
          <cell r="E304" t="str">
            <v>Удмуртская энергосбытовая компания, ОАО</v>
          </cell>
        </row>
        <row r="305">
          <cell r="E305" t="str">
            <v>Удмуртские коммунальные сиситемы, ОАО</v>
          </cell>
        </row>
        <row r="306">
          <cell r="E306" t="str">
            <v>Удмуртские коммунальные системы, ОАО</v>
          </cell>
        </row>
        <row r="307">
          <cell r="E307" t="str">
            <v>Удмуртэнерго, ОАО</v>
          </cell>
        </row>
        <row r="308">
          <cell r="E308" t="str">
            <v>УниверсалЭкспо, ЗАО</v>
          </cell>
        </row>
        <row r="309">
          <cell r="E309" t="str">
            <v>Уникс, ЗАО</v>
          </cell>
        </row>
        <row r="310">
          <cell r="E310" t="str">
            <v>Уорд Хауэл Интернэшнл</v>
          </cell>
        </row>
        <row r="311">
          <cell r="E311" t="str">
            <v>УралГазСервис, ЗАО</v>
          </cell>
        </row>
        <row r="312">
          <cell r="E312" t="str">
            <v>Уралгазстрой, ООО</v>
          </cell>
        </row>
        <row r="313">
          <cell r="E313" t="str">
            <v>Уралдомсервис, ООО</v>
          </cell>
        </row>
        <row r="314">
          <cell r="E314" t="str">
            <v>Уралиндустрия, ООО</v>
          </cell>
        </row>
        <row r="315">
          <cell r="E315" t="str">
            <v>Уралцентр, ЗАО</v>
          </cell>
        </row>
        <row r="316">
          <cell r="E316" t="str">
            <v>Уральская торгово-промышленная палата</v>
          </cell>
        </row>
        <row r="317">
          <cell r="E317" t="str">
            <v>Уральские газовые сети, ОАО</v>
          </cell>
        </row>
        <row r="318">
          <cell r="E318" t="str">
            <v>Уральские инфраструктурные технологии, ООО</v>
          </cell>
        </row>
        <row r="319">
          <cell r="E319" t="str">
            <v>Уралэнергосервис, ООО</v>
          </cell>
        </row>
        <row r="320">
          <cell r="E320" t="str">
            <v>УТЭК-Владимирcкой области, ЗАО</v>
          </cell>
        </row>
        <row r="321">
          <cell r="E321" t="str">
            <v>Фаворит</v>
          </cell>
        </row>
        <row r="322">
          <cell r="E322" t="str">
            <v>Федеральный центр продаж, ЗАО</v>
          </cell>
        </row>
        <row r="323">
          <cell r="E323" t="str">
            <v>Ферра, ООО</v>
          </cell>
        </row>
        <row r="324">
          <cell r="E324" t="str">
            <v>Финкорп, ООО</v>
          </cell>
        </row>
        <row r="325">
          <cell r="E325" t="str">
            <v>Финрезерв, ООО</v>
          </cell>
        </row>
        <row r="326">
          <cell r="E326" t="str">
            <v>фирма Лира</v>
          </cell>
        </row>
        <row r="327">
          <cell r="E327" t="str">
            <v>ФОРМУЛА</v>
          </cell>
        </row>
        <row r="328">
          <cell r="E328" t="str">
            <v>ФСТ.com, ООО</v>
          </cell>
        </row>
        <row r="329">
          <cell r="E329" t="str">
            <v>Харьковгоргаз, АО</v>
          </cell>
        </row>
        <row r="330">
          <cell r="E330" t="str">
            <v>Харьковский</v>
          </cell>
        </row>
        <row r="331">
          <cell r="E331" t="str">
            <v>Центр дополнительного образования "Эксперт"</v>
          </cell>
        </row>
        <row r="332">
          <cell r="E332" t="str">
            <v>Челгаз-Проект, ООО</v>
          </cell>
        </row>
        <row r="333">
          <cell r="E333" t="str">
            <v>Челгаз-Промэксплуатация, ООО</v>
          </cell>
        </row>
        <row r="334">
          <cell r="E334" t="str">
            <v>Челгазтранс, ООО</v>
          </cell>
        </row>
        <row r="335">
          <cell r="E335" t="str">
            <v>Челгаз-Электрозащита, ООО</v>
          </cell>
        </row>
        <row r="336">
          <cell r="E336" t="str">
            <v>Челябинскгоргаз, ОАО</v>
          </cell>
        </row>
        <row r="337">
          <cell r="E337" t="str">
            <v>Четвертая генерирующая компания оптового рынка (ОГК-4), ОАО</v>
          </cell>
        </row>
        <row r="338">
          <cell r="E338" t="str">
            <v>Читаоблгаз, ОАО</v>
          </cell>
        </row>
        <row r="339">
          <cell r="E339" t="str">
            <v>Читинские коммунальные системы, ОАО</v>
          </cell>
        </row>
        <row r="340">
          <cell r="E340" t="str">
            <v>ЧОП " Система безопасности  ОАО РКС, ООО</v>
          </cell>
        </row>
        <row r="341">
          <cell r="E341" t="str">
            <v>ЧП Долгих Сергей Владмимрович</v>
          </cell>
        </row>
        <row r="342">
          <cell r="E342" t="str">
            <v>Чувашские коммунальные системы, ОАО</v>
          </cell>
        </row>
        <row r="343">
          <cell r="E343" t="str">
            <v>Школа менеджмента</v>
          </cell>
        </row>
        <row r="344">
          <cell r="E344" t="str">
            <v>Эй-Джи-Эй Менеджемент Лимитед</v>
          </cell>
        </row>
        <row r="345">
          <cell r="E345" t="str">
            <v>ЭКМО, ЗАО</v>
          </cell>
        </row>
        <row r="346">
          <cell r="E346" t="str">
            <v>ЭКМО-Пермь, ЗАО</v>
          </cell>
        </row>
        <row r="347">
          <cell r="E347" t="str">
            <v>ЭКСПОИНДУСТРИЯ ООО</v>
          </cell>
        </row>
        <row r="348">
          <cell r="E348" t="str">
            <v>Электросетьпроект, ЗАО</v>
          </cell>
        </row>
        <row r="349">
          <cell r="E349" t="str">
            <v>ЭЛКОНВ Компания ООО</v>
          </cell>
        </row>
        <row r="350">
          <cell r="E350" t="str">
            <v>Энергокомкомплект, ООО</v>
          </cell>
        </row>
        <row r="351">
          <cell r="E351" t="str">
            <v>Энергокомплекс, ООО</v>
          </cell>
        </row>
        <row r="352">
          <cell r="E352" t="str">
            <v>Энергокомфорт Тверь", ООО</v>
          </cell>
        </row>
        <row r="353">
          <cell r="E353" t="str">
            <v>Энергокомфорт" Амур", ООО</v>
          </cell>
        </row>
        <row r="354">
          <cell r="E354" t="str">
            <v>Энергокомфорт" Владимир", ООО</v>
          </cell>
        </row>
        <row r="355">
          <cell r="E355" t="str">
            <v>Энергокомфорт" Дон", ООО</v>
          </cell>
        </row>
        <row r="356">
          <cell r="E356" t="str">
            <v>Энергокомфорт" Карелия", ООО</v>
          </cell>
        </row>
        <row r="357">
          <cell r="E357" t="str">
            <v>Энергокомфорт" Киров", ООО</v>
          </cell>
        </row>
        <row r="358">
          <cell r="E358" t="str">
            <v>Энергокомфорт" Сибирь", ООО</v>
          </cell>
        </row>
        <row r="359">
          <cell r="E359" t="str">
            <v>Энергокомфорт" Тамбов", ООО</v>
          </cell>
        </row>
        <row r="360">
          <cell r="E360" t="str">
            <v>Энергокомфорт" Удмуртия", ООО</v>
          </cell>
        </row>
        <row r="361">
          <cell r="E361" t="str">
            <v>Энергоконсалт, ООО</v>
          </cell>
        </row>
        <row r="362">
          <cell r="E362" t="str">
            <v>Энергоремонт</v>
          </cell>
        </row>
        <row r="363">
          <cell r="E363" t="str">
            <v>Энергоремонт, ОАО</v>
          </cell>
        </row>
        <row r="364">
          <cell r="E364" t="str">
            <v>Энергосбыт Ростовэнерго, ОАО</v>
          </cell>
        </row>
        <row r="365">
          <cell r="E365" t="str">
            <v>Энергоэксплуатация, ООО</v>
          </cell>
        </row>
        <row r="366">
          <cell r="E366" t="str">
            <v>Юниаструм, ООО</v>
          </cell>
        </row>
        <row r="367">
          <cell r="E367" t="str">
            <v>Юнис, ООО</v>
          </cell>
        </row>
        <row r="368">
          <cell r="E368" t="str">
            <v>ЮРЛИТ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й"/>
      <sheetName val="ремонты"/>
      <sheetName val="инфл"/>
      <sheetName val="Таблица А1"/>
      <sheetName val="Таблица А2"/>
      <sheetName val="Таблица А3"/>
      <sheetName val="инфлИНВ"/>
      <sheetName val="индИНВ"/>
      <sheetName val="Таблица А4"/>
      <sheetName val="Таблица А5"/>
      <sheetName val="Таблица А6"/>
      <sheetName val="пост.изд"/>
      <sheetName val="Таблица А7"/>
      <sheetName val="перОб"/>
      <sheetName val="Таблица А8"/>
      <sheetName val="долг"/>
      <sheetName val="Таблица А9"/>
      <sheetName val="Таблица А10"/>
      <sheetName val="Таблица А11"/>
      <sheetName val="Таблица А12"/>
      <sheetName val="Таблица А13"/>
      <sheetName val="Таблица А14"/>
      <sheetName val="бюджетная"/>
      <sheetName val="ТехЭк"/>
      <sheetName val="Cебестоимость"/>
      <sheetName val="Приложение Б Рис 1"/>
      <sheetName val="Приложение Б Рис 2"/>
      <sheetName val="графики"/>
      <sheetName val="Чувства"/>
      <sheetName val="Служебный"/>
      <sheetName val="Содержание"/>
      <sheetName val="Табл"/>
      <sheetName val="Чув"/>
      <sheetName val="ГрафЧув"/>
      <sheetName val="Параметры"/>
      <sheetName val="2РЗ"/>
      <sheetName val="3конф"/>
      <sheetName val="См-2 Шатурс сети  проект работы"/>
      <sheetName val="НП-2-12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4">
          <cell r="B14" t="str">
            <v>Ставка налога с продаж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</row>
        <row r="16">
          <cell r="B16" t="str">
            <v>Ставка налога на имущество</v>
          </cell>
          <cell r="C16">
            <v>0.02</v>
          </cell>
          <cell r="D16">
            <v>0.02</v>
          </cell>
          <cell r="E16">
            <v>0.02</v>
          </cell>
          <cell r="F16">
            <v>0.02</v>
          </cell>
          <cell r="G16">
            <v>0.02</v>
          </cell>
          <cell r="H16">
            <v>0.02</v>
          </cell>
          <cell r="I16">
            <v>0.02</v>
          </cell>
          <cell r="J16">
            <v>0.02</v>
          </cell>
          <cell r="K16">
            <v>0.02</v>
          </cell>
          <cell r="L16">
            <v>0.02</v>
          </cell>
          <cell r="M16">
            <v>0.02</v>
          </cell>
          <cell r="N16">
            <v>0.02</v>
          </cell>
          <cell r="O16">
            <v>0.02</v>
          </cell>
          <cell r="P16">
            <v>0.02</v>
          </cell>
          <cell r="Q16">
            <v>0.02</v>
          </cell>
          <cell r="R16">
            <v>0.02</v>
          </cell>
          <cell r="S16">
            <v>0.02</v>
          </cell>
          <cell r="T16">
            <v>0.02</v>
          </cell>
          <cell r="U16">
            <v>0.02</v>
          </cell>
          <cell r="V16">
            <v>0.02</v>
          </cell>
          <cell r="W16">
            <v>0.02</v>
          </cell>
          <cell r="X16">
            <v>0.02</v>
          </cell>
          <cell r="Y16">
            <v>0.02</v>
          </cell>
          <cell r="Z16">
            <v>0.02</v>
          </cell>
          <cell r="AA16">
            <v>0.02</v>
          </cell>
          <cell r="AB16">
            <v>0.02</v>
          </cell>
          <cell r="AC16">
            <v>0.02</v>
          </cell>
          <cell r="AD16">
            <v>0.02</v>
          </cell>
          <cell r="AE16">
            <v>0.02</v>
          </cell>
          <cell r="AF16">
            <v>0.02</v>
          </cell>
        </row>
        <row r="18">
          <cell r="B18" t="str">
            <v>Ставка налога на содержание жил. фонда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</row>
        <row r="20">
          <cell r="B20" t="str">
            <v>Ставка налога на пользователей а/дорог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4">
          <cell r="B24" t="str">
            <v>Ставка  налога на операции с ЦБ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6">
          <cell r="B26" t="str">
            <v>целевой сбор на содержание милиции, ставка</v>
          </cell>
          <cell r="C26">
            <v>0.03</v>
          </cell>
          <cell r="D26">
            <v>0.03</v>
          </cell>
          <cell r="E26">
            <v>0.03</v>
          </cell>
          <cell r="F26">
            <v>0.03</v>
          </cell>
          <cell r="G26">
            <v>0.03</v>
          </cell>
          <cell r="H26">
            <v>0.03</v>
          </cell>
          <cell r="I26">
            <v>0.03</v>
          </cell>
          <cell r="J26">
            <v>0.03</v>
          </cell>
          <cell r="K26">
            <v>0.03</v>
          </cell>
          <cell r="L26">
            <v>0.03</v>
          </cell>
          <cell r="M26">
            <v>0.03</v>
          </cell>
          <cell r="N26">
            <v>0.03</v>
          </cell>
          <cell r="O26">
            <v>0.03</v>
          </cell>
          <cell r="P26">
            <v>0.03</v>
          </cell>
          <cell r="Q26">
            <v>0.03</v>
          </cell>
          <cell r="R26">
            <v>0.03</v>
          </cell>
          <cell r="S26">
            <v>0.03</v>
          </cell>
          <cell r="T26">
            <v>0.03</v>
          </cell>
          <cell r="U26">
            <v>0.03</v>
          </cell>
          <cell r="V26">
            <v>0.03</v>
          </cell>
          <cell r="W26">
            <v>0.03</v>
          </cell>
          <cell r="X26">
            <v>0.03</v>
          </cell>
          <cell r="Y26">
            <v>0.03</v>
          </cell>
          <cell r="Z26">
            <v>0.03</v>
          </cell>
          <cell r="AA26">
            <v>0.03</v>
          </cell>
          <cell r="AB26">
            <v>0.03</v>
          </cell>
          <cell r="AC26">
            <v>0.03</v>
          </cell>
          <cell r="AD26">
            <v>0.03</v>
          </cell>
          <cell r="AE26">
            <v>0.03</v>
          </cell>
          <cell r="AF26">
            <v>0.03</v>
          </cell>
        </row>
        <row r="28">
          <cell r="B28" t="str">
            <v>сбор на благоустройство территории, ставка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30">
          <cell r="B30" t="str">
            <v>Ставка налога на владельцев трансп. средств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2">
          <cell r="B32" t="str">
            <v>Ставка отчисления на нужды противопож.службы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8">
          <cell r="B38" t="str">
            <v>Ставка отчислений в фонды НИОКР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40">
          <cell r="B40" t="str">
            <v>Ставка налога  на обязательное социальное страхование **)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</sheetData>
      <sheetData sheetId="21" refreshError="1"/>
      <sheetData sheetId="22" refreshError="1"/>
      <sheetData sheetId="23" refreshError="1">
        <row r="9">
          <cell r="B9" t="str">
            <v xml:space="preserve"> - тепловая</v>
          </cell>
          <cell r="C9" t="str">
            <v>Гкал./час</v>
          </cell>
          <cell r="D9">
            <v>13</v>
          </cell>
        </row>
        <row r="17">
          <cell r="B17" t="str">
            <v>в натуральном выражениии:</v>
          </cell>
        </row>
        <row r="19">
          <cell r="B19" t="str">
            <v xml:space="preserve"> - теплоэнергии с коллекторов</v>
          </cell>
          <cell r="C19" t="str">
            <v>тыс.Гкал/год</v>
          </cell>
          <cell r="D19">
            <v>68.353999999999999</v>
          </cell>
        </row>
        <row r="20">
          <cell r="B20" t="str">
            <v>в стоимостном выражении:</v>
          </cell>
        </row>
        <row r="22">
          <cell r="B22" t="str">
            <v xml:space="preserve"> - теплоэнергии с коллекторов</v>
          </cell>
          <cell r="C22" t="str">
            <v>млн.$(млн.руб)</v>
          </cell>
          <cell r="D22">
            <v>24.534419120737859</v>
          </cell>
          <cell r="E22" t="str">
            <v>(0,75)</v>
          </cell>
        </row>
        <row r="23">
          <cell r="B23" t="str">
            <v>Всего</v>
          </cell>
          <cell r="C23" t="str">
            <v>млн.$(млн.руб)</v>
          </cell>
          <cell r="D23">
            <v>2045.9527071207378</v>
          </cell>
          <cell r="E23" t="str">
            <v>(62,26)</v>
          </cell>
        </row>
        <row r="27">
          <cell r="B27" t="str">
            <v xml:space="preserve"> - на отпущенную теплоэнергию</v>
          </cell>
          <cell r="C27" t="str">
            <v>кг/гкал</v>
          </cell>
          <cell r="D27">
            <v>160.86000000000001</v>
          </cell>
        </row>
        <row r="32">
          <cell r="B32" t="str">
            <v>в натуральном выражении:</v>
          </cell>
        </row>
        <row r="34">
          <cell r="B34" t="str">
            <v xml:space="preserve"> - теплоэнергии </v>
          </cell>
          <cell r="C34" t="str">
            <v>тыс.Гкал/чел.</v>
          </cell>
          <cell r="D34">
            <v>0.27017391304347826</v>
          </cell>
        </row>
        <row r="57">
          <cell r="B57" t="str">
            <v xml:space="preserve"> - теплоэнергии </v>
          </cell>
          <cell r="C57" t="str">
            <v>$/Гкал (тыс.руб/Гкал)</v>
          </cell>
          <cell r="D57">
            <v>326.30156804998927</v>
          </cell>
          <cell r="E57" t="str">
            <v>(9,93)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БДР (без вн.об)"/>
      <sheetName val="БДР (вн.бизн)"/>
      <sheetName val="БДР (вн.холд)"/>
      <sheetName val="БДР (свод)"/>
      <sheetName val="БДР (базовый)"/>
      <sheetName val="БДР (старый формат)"/>
      <sheetName val="БДДС (свод)"/>
      <sheetName val="БДДС (вн.холд)"/>
      <sheetName val="Баланс"/>
      <sheetName val="КП"/>
      <sheetName val="НДС"/>
      <sheetName val="БДДС (опер.деят)"/>
      <sheetName val="Кредиты займы собств.цб"/>
      <sheetName val="Цен.бум 3х лиц"/>
      <sheetName val="Кап.влож"/>
      <sheetName val="Инвест.влож"/>
      <sheetName val="Фин.деят"/>
      <sheetName val="Див"/>
      <sheetName val="ПД"/>
      <sheetName val="Кап.затраты"/>
      <sheetName val="БДДС (Шаблон)"/>
      <sheetName val="РБП ДБП"/>
      <sheetName val="Упр.кор. БДР"/>
      <sheetName val="REN_4.1.1(ю_л)"/>
      <sheetName val="REN_4.1.1(для конс)"/>
      <sheetName val="REN_4.1.2(ю_л)"/>
      <sheetName val="REN_4.1.2(для конс)"/>
      <sheetName val="REN_4.1.3"/>
      <sheetName val="Параметры"/>
      <sheetName val="Т12"/>
      <sheetName val="Таблица А13"/>
      <sheetName val="ТехЭк"/>
      <sheetName val="2РЗ"/>
      <sheetName val="3конф"/>
      <sheetName val="Sourc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AJ5" t="str">
            <v>В</v>
          </cell>
        </row>
      </sheetData>
      <sheetData sheetId="28">
        <row r="5">
          <cell r="AJ5" t="str">
            <v>В</v>
          </cell>
        </row>
      </sheetData>
      <sheetData sheetId="29" refreshError="1">
        <row r="5">
          <cell r="AJ5" t="str">
            <v>В</v>
          </cell>
          <cell r="AK5" t="str">
            <v>Выплаты</v>
          </cell>
          <cell r="AL5">
            <v>57</v>
          </cell>
          <cell r="AM5">
            <v>1</v>
          </cell>
        </row>
        <row r="6">
          <cell r="AJ6" t="str">
            <v>В-1</v>
          </cell>
          <cell r="AK6" t="str">
            <v>Материалы</v>
          </cell>
          <cell r="AL6">
            <v>58</v>
          </cell>
          <cell r="AM6">
            <v>1</v>
          </cell>
        </row>
        <row r="7">
          <cell r="AJ7" t="str">
            <v>В-10</v>
          </cell>
          <cell r="AK7" t="str">
            <v>Прочие общехозяйственные и административно-управленческие расходы</v>
          </cell>
          <cell r="AL7">
            <v>115</v>
          </cell>
          <cell r="AM7">
            <v>1</v>
          </cell>
        </row>
        <row r="8">
          <cell r="AJ8" t="str">
            <v>В-10-1</v>
          </cell>
          <cell r="AK8" t="str">
            <v>Выплаты на HR</v>
          </cell>
          <cell r="AL8">
            <v>116</v>
          </cell>
          <cell r="AM8">
            <v>1</v>
          </cell>
        </row>
        <row r="9">
          <cell r="AJ9" t="str">
            <v>В-10-1-1</v>
          </cell>
          <cell r="AK9" t="str">
            <v>Подбор персонала</v>
          </cell>
          <cell r="AL9">
            <v>117</v>
          </cell>
        </row>
        <row r="10">
          <cell r="AJ10" t="str">
            <v>В-10-1-2</v>
          </cell>
          <cell r="AK10" t="str">
            <v>Расходы на развитие персонала</v>
          </cell>
          <cell r="AL10">
            <v>118</v>
          </cell>
        </row>
        <row r="11">
          <cell r="AJ11" t="str">
            <v>В-10-1-3</v>
          </cell>
          <cell r="AK11" t="str">
            <v>Корпоративные программы</v>
          </cell>
          <cell r="AL11">
            <v>119</v>
          </cell>
          <cell r="AM11">
            <v>1</v>
          </cell>
        </row>
        <row r="12">
          <cell r="AJ12" t="str">
            <v>В-10-1-3-1</v>
          </cell>
          <cell r="AK12" t="str">
            <v>спортивно-оздоровительные мероприятия</v>
          </cell>
          <cell r="AL12">
            <v>120</v>
          </cell>
        </row>
        <row r="13">
          <cell r="AJ13" t="str">
            <v>В-10-1-3-2</v>
          </cell>
          <cell r="AK13" t="str">
            <v>общекорпоративные мероприятия</v>
          </cell>
          <cell r="AL13">
            <v>121</v>
          </cell>
        </row>
        <row r="14">
          <cell r="AJ14" t="str">
            <v>В-10-1-4</v>
          </cell>
          <cell r="AK14" t="str">
            <v>ДМС</v>
          </cell>
          <cell r="AL14">
            <v>122</v>
          </cell>
        </row>
        <row r="15">
          <cell r="AJ15" t="str">
            <v>В-10-1-5</v>
          </cell>
          <cell r="AK15" t="str">
            <v>Прочие выплаты на HR</v>
          </cell>
          <cell r="AL15">
            <v>123</v>
          </cell>
        </row>
        <row r="16">
          <cell r="AJ16" t="str">
            <v>В-10-2</v>
          </cell>
          <cell r="AK16" t="str">
            <v>Командировочные</v>
          </cell>
          <cell r="AL16">
            <v>124</v>
          </cell>
        </row>
        <row r="17">
          <cell r="AJ17" t="str">
            <v>В-10-3</v>
          </cell>
          <cell r="AK17" t="str">
            <v>Представительские</v>
          </cell>
          <cell r="AL17">
            <v>125</v>
          </cell>
        </row>
        <row r="18">
          <cell r="AJ18" t="str">
            <v>В-10-4</v>
          </cell>
          <cell r="AK18" t="str">
            <v>Расходы на ИТ и связь</v>
          </cell>
          <cell r="AL18">
            <v>126</v>
          </cell>
          <cell r="AM18">
            <v>1</v>
          </cell>
        </row>
        <row r="19">
          <cell r="AJ19" t="str">
            <v>В-10-4-1</v>
          </cell>
          <cell r="AK19" t="str">
            <v>Мобильная связь</v>
          </cell>
          <cell r="AL19">
            <v>127</v>
          </cell>
        </row>
        <row r="20">
          <cell r="AJ20" t="str">
            <v>В-10-4-10</v>
          </cell>
          <cell r="AK20" t="str">
            <v>Почтово-телеграфные расходы</v>
          </cell>
          <cell r="AL20">
            <v>136</v>
          </cell>
        </row>
        <row r="21">
          <cell r="AJ21" t="str">
            <v>В-10-4-11</v>
          </cell>
          <cell r="AK21" t="str">
            <v>Прочие расходы на ИТ</v>
          </cell>
          <cell r="AL21">
            <v>137</v>
          </cell>
        </row>
        <row r="22">
          <cell r="AJ22" t="str">
            <v>В-10-4-2</v>
          </cell>
          <cell r="AK22" t="str">
            <v>Приобретение компьютеров, оргтехники, средств связи , НМА (не амортизируемого)</v>
          </cell>
          <cell r="AL22">
            <v>128</v>
          </cell>
        </row>
        <row r="23">
          <cell r="AJ23" t="str">
            <v>В-10-4-3</v>
          </cell>
          <cell r="AK23" t="str">
            <v>Аренда ОС и НМА (ИТ)</v>
          </cell>
          <cell r="AL23">
            <v>129</v>
          </cell>
        </row>
        <row r="24">
          <cell r="AJ24" t="str">
            <v>В-10-4-4</v>
          </cell>
          <cell r="AK24" t="str">
            <v>Лизинг ОС и НМА (ИТ)</v>
          </cell>
          <cell r="AL24">
            <v>130</v>
          </cell>
        </row>
        <row r="25">
          <cell r="AJ25" t="str">
            <v>В-10-4-5</v>
          </cell>
          <cell r="AK25" t="str">
            <v>Информационные услуги</v>
          </cell>
          <cell r="AL25">
            <v>131</v>
          </cell>
        </row>
        <row r="26">
          <cell r="AJ26" t="str">
            <v>В-10-4-6</v>
          </cell>
          <cell r="AK26" t="str">
            <v>Расходные материалы (ИТ)</v>
          </cell>
          <cell r="AL26">
            <v>132</v>
          </cell>
        </row>
        <row r="27">
          <cell r="AJ27" t="str">
            <v>В-10-4-7</v>
          </cell>
          <cell r="AK27" t="str">
            <v>Ремонт и эксплуатация (ИТ)</v>
          </cell>
          <cell r="AL27">
            <v>133</v>
          </cell>
        </row>
        <row r="28">
          <cell r="AJ28" t="str">
            <v>В-10-4-8</v>
          </cell>
          <cell r="AK28" t="str">
            <v>Связь</v>
          </cell>
          <cell r="AL28">
            <v>134</v>
          </cell>
        </row>
        <row r="29">
          <cell r="AJ29" t="str">
            <v>В-10-4-9</v>
          </cell>
          <cell r="AK29" t="str">
            <v>Интернет</v>
          </cell>
          <cell r="AL29">
            <v>135</v>
          </cell>
        </row>
        <row r="30">
          <cell r="AJ30" t="str">
            <v>В-10-5</v>
          </cell>
          <cell r="AK30" t="str">
            <v>Содержание помещений</v>
          </cell>
          <cell r="AL30">
            <v>138</v>
          </cell>
          <cell r="AM30">
            <v>1</v>
          </cell>
        </row>
        <row r="31">
          <cell r="AJ31" t="str">
            <v>В-10-5-1</v>
          </cell>
          <cell r="AK31" t="str">
            <v>Приобретение мебели, офис. оборудования (не амортизируемого)</v>
          </cell>
          <cell r="AL31">
            <v>139</v>
          </cell>
        </row>
        <row r="32">
          <cell r="AJ32" t="str">
            <v>В-10-5-2</v>
          </cell>
          <cell r="AK32" t="str">
            <v>Аренда ОС (АХО)</v>
          </cell>
          <cell r="AL32">
            <v>140</v>
          </cell>
          <cell r="AM32">
            <v>1</v>
          </cell>
        </row>
        <row r="33">
          <cell r="AJ33" t="str">
            <v>В-10-5-2-1</v>
          </cell>
          <cell r="AK33" t="str">
            <v>аренда ОС</v>
          </cell>
          <cell r="AL33">
            <v>141</v>
          </cell>
        </row>
        <row r="34">
          <cell r="AJ34" t="str">
            <v>В-10-5-2-2</v>
          </cell>
          <cell r="AK34" t="str">
            <v>аренда квартиры</v>
          </cell>
          <cell r="AL34">
            <v>142</v>
          </cell>
        </row>
        <row r="35">
          <cell r="AJ35" t="str">
            <v>В-10-5-3</v>
          </cell>
          <cell r="AK35" t="str">
            <v>Лизинг ОС (АХО)</v>
          </cell>
          <cell r="AL35">
            <v>143</v>
          </cell>
        </row>
        <row r="36">
          <cell r="AJ36" t="str">
            <v>В-10-5-4</v>
          </cell>
          <cell r="AK36" t="str">
            <v>Ремонт и эксплуатация зданий и помещений</v>
          </cell>
          <cell r="AL36">
            <v>144</v>
          </cell>
        </row>
        <row r="37">
          <cell r="AJ37" t="str">
            <v>В-10-5-5</v>
          </cell>
          <cell r="AK37" t="str">
            <v>Ремонт мебели, бытовой техники и пр.</v>
          </cell>
          <cell r="AL37">
            <v>145</v>
          </cell>
          <cell r="AM37">
            <v>1</v>
          </cell>
        </row>
        <row r="38">
          <cell r="AJ38" t="str">
            <v>В-10-5-5-1</v>
          </cell>
          <cell r="AK38" t="str">
            <v>ремонт мебели</v>
          </cell>
          <cell r="AL38">
            <v>146</v>
          </cell>
        </row>
        <row r="39">
          <cell r="AJ39" t="str">
            <v>В-10-5-5-2</v>
          </cell>
          <cell r="AK39" t="str">
            <v>ремонт бытовой техники</v>
          </cell>
          <cell r="AL39">
            <v>147</v>
          </cell>
        </row>
        <row r="40">
          <cell r="AJ40" t="str">
            <v>В-10-5-6</v>
          </cell>
          <cell r="AK40" t="str">
            <v>Страхование ОС</v>
          </cell>
          <cell r="AL40">
            <v>148</v>
          </cell>
        </row>
        <row r="41">
          <cell r="AJ41" t="str">
            <v>В-10-5-7</v>
          </cell>
          <cell r="AK41" t="str">
            <v>Канцтовары</v>
          </cell>
          <cell r="AL41">
            <v>149</v>
          </cell>
        </row>
        <row r="42">
          <cell r="AJ42" t="str">
            <v>В-10-5-8</v>
          </cell>
          <cell r="AK42" t="str">
            <v>Охрана</v>
          </cell>
          <cell r="AL42">
            <v>150</v>
          </cell>
        </row>
        <row r="43">
          <cell r="AJ43" t="str">
            <v>В-10-5-9</v>
          </cell>
          <cell r="AK43" t="str">
            <v>Прочие хоз. расходы</v>
          </cell>
          <cell r="AL43">
            <v>151</v>
          </cell>
          <cell r="AM43">
            <v>1</v>
          </cell>
        </row>
        <row r="44">
          <cell r="AJ44" t="str">
            <v>В-10-5-9-1</v>
          </cell>
          <cell r="AK44" t="str">
            <v>покупка воды в офис</v>
          </cell>
          <cell r="AL44">
            <v>152</v>
          </cell>
        </row>
        <row r="45">
          <cell r="AJ45" t="str">
            <v>В-10-5-9-2</v>
          </cell>
          <cell r="AK45" t="str">
            <v>уборка офисов</v>
          </cell>
          <cell r="AL45">
            <v>153</v>
          </cell>
        </row>
        <row r="46">
          <cell r="AJ46" t="str">
            <v>В-10-5-9-3</v>
          </cell>
          <cell r="AK46" t="str">
            <v>оформление и обустройство офисов</v>
          </cell>
          <cell r="AL46">
            <v>154</v>
          </cell>
        </row>
        <row r="47">
          <cell r="AJ47" t="str">
            <v>В-10-5-9-4</v>
          </cell>
          <cell r="AK47" t="str">
            <v>хоз.расходы прочие</v>
          </cell>
          <cell r="AL47">
            <v>155</v>
          </cell>
        </row>
        <row r="48">
          <cell r="AJ48" t="str">
            <v>В-10-6</v>
          </cell>
          <cell r="AK48" t="str">
            <v>Транспорт</v>
          </cell>
          <cell r="AL48">
            <v>156</v>
          </cell>
          <cell r="AM48">
            <v>1</v>
          </cell>
        </row>
        <row r="49">
          <cell r="AJ49" t="str">
            <v>В-10-6-1</v>
          </cell>
          <cell r="AK49" t="str">
            <v>Аренда а/м, субаренда а/м</v>
          </cell>
          <cell r="AL49">
            <v>157</v>
          </cell>
          <cell r="AM49">
            <v>1</v>
          </cell>
        </row>
        <row r="50">
          <cell r="AJ50" t="str">
            <v>В-10-6-1-1</v>
          </cell>
          <cell r="AK50" t="str">
            <v>Аренда а/м, субаренда а/м</v>
          </cell>
          <cell r="AL50">
            <v>158</v>
          </cell>
        </row>
        <row r="51">
          <cell r="AJ51" t="str">
            <v>В-10-6-1-2</v>
          </cell>
          <cell r="AK51" t="str">
            <v>Аренда автостоянки</v>
          </cell>
          <cell r="AL51">
            <v>159</v>
          </cell>
        </row>
        <row r="52">
          <cell r="AJ52" t="str">
            <v>В-10-6-2</v>
          </cell>
          <cell r="AK52" t="str">
            <v>Лизинг а/м , сублизинг а/м</v>
          </cell>
          <cell r="AL52">
            <v>160</v>
          </cell>
        </row>
        <row r="53">
          <cell r="AJ53" t="str">
            <v>В-10-6-3</v>
          </cell>
          <cell r="AK53" t="str">
            <v>Ремонт и эксплуатация а/м</v>
          </cell>
          <cell r="AL53">
            <v>161</v>
          </cell>
        </row>
        <row r="54">
          <cell r="AJ54" t="str">
            <v>В-10-6-4</v>
          </cell>
          <cell r="AK54" t="str">
            <v>ГСМ</v>
          </cell>
          <cell r="AL54">
            <v>162</v>
          </cell>
        </row>
        <row r="55">
          <cell r="AJ55" t="str">
            <v>В-10-6-5</v>
          </cell>
          <cell r="AK55" t="str">
            <v>Страхование А/м</v>
          </cell>
          <cell r="AL55">
            <v>163</v>
          </cell>
        </row>
        <row r="56">
          <cell r="AJ56" t="str">
            <v>В-10-6-6</v>
          </cell>
          <cell r="AK56" t="str">
            <v>Прочие расходы на транспорт</v>
          </cell>
          <cell r="AL56">
            <v>164</v>
          </cell>
        </row>
        <row r="57">
          <cell r="AJ57" t="str">
            <v>В-10-7</v>
          </cell>
          <cell r="AK57" t="str">
            <v>Консалтинг, аудит</v>
          </cell>
          <cell r="AL57">
            <v>165</v>
          </cell>
          <cell r="AM57">
            <v>1</v>
          </cell>
        </row>
        <row r="58">
          <cell r="AJ58" t="str">
            <v>В-10-7-1</v>
          </cell>
          <cell r="AK58" t="str">
            <v>Аудиторские услуги</v>
          </cell>
          <cell r="AL58">
            <v>166</v>
          </cell>
        </row>
        <row r="59">
          <cell r="AJ59" t="str">
            <v>В-10-7-2</v>
          </cell>
          <cell r="AK59" t="str">
            <v>Консалтинг</v>
          </cell>
          <cell r="AL59">
            <v>167</v>
          </cell>
          <cell r="AM59">
            <v>1</v>
          </cell>
        </row>
        <row r="60">
          <cell r="AJ60" t="str">
            <v>В-10-7-2-1</v>
          </cell>
          <cell r="AK60" t="str">
            <v>консультационные услуги</v>
          </cell>
          <cell r="AL60">
            <v>168</v>
          </cell>
        </row>
        <row r="61">
          <cell r="AJ61" t="str">
            <v>В-10-7-2-2</v>
          </cell>
          <cell r="AK61" t="str">
            <v>услуги налоговых консультантов</v>
          </cell>
          <cell r="AL61">
            <v>169</v>
          </cell>
        </row>
        <row r="62">
          <cell r="AJ62" t="str">
            <v>В-10-7-3</v>
          </cell>
          <cell r="AK62" t="str">
            <v>Прочие консультационные услуги</v>
          </cell>
          <cell r="AL62">
            <v>170</v>
          </cell>
        </row>
        <row r="63">
          <cell r="AJ63" t="str">
            <v>В-10-7-4</v>
          </cell>
          <cell r="AK63" t="str">
            <v>Переводы</v>
          </cell>
          <cell r="AL63">
            <v>171</v>
          </cell>
        </row>
        <row r="64">
          <cell r="AJ64" t="str">
            <v>В-10-8</v>
          </cell>
          <cell r="AK64" t="str">
            <v>Расходы на юридическое и прочее сопровождение</v>
          </cell>
          <cell r="AL64">
            <v>172</v>
          </cell>
          <cell r="AM64">
            <v>1</v>
          </cell>
        </row>
        <row r="65">
          <cell r="AJ65" t="str">
            <v>В-10-8-1</v>
          </cell>
          <cell r="AK65" t="str">
            <v>Юридические услуги</v>
          </cell>
          <cell r="AL65">
            <v>173</v>
          </cell>
        </row>
        <row r="66">
          <cell r="AJ66" t="str">
            <v>В-10-8-2</v>
          </cell>
          <cell r="AK66" t="str">
            <v>Нотариальные услуги</v>
          </cell>
          <cell r="AL66">
            <v>174</v>
          </cell>
        </row>
        <row r="67">
          <cell r="AJ67" t="str">
            <v>В-10-8-3</v>
          </cell>
          <cell r="AK67" t="str">
            <v>Депозитарные услуги</v>
          </cell>
          <cell r="AL67">
            <v>175</v>
          </cell>
        </row>
        <row r="68">
          <cell r="AJ68" t="str">
            <v>В-10-8-4</v>
          </cell>
          <cell r="AK68" t="str">
            <v>Брокерские услуги</v>
          </cell>
          <cell r="AL68">
            <v>176</v>
          </cell>
        </row>
        <row r="69">
          <cell r="AJ69" t="str">
            <v>В-10-8-5</v>
          </cell>
          <cell r="AK69" t="str">
            <v>Услуги регистраторов</v>
          </cell>
          <cell r="AL69">
            <v>177</v>
          </cell>
        </row>
        <row r="70">
          <cell r="AJ70" t="str">
            <v>В-10-8-6</v>
          </cell>
          <cell r="AK70" t="str">
            <v>Судебные издержки</v>
          </cell>
          <cell r="AL70">
            <v>178</v>
          </cell>
        </row>
        <row r="71">
          <cell r="AJ71" t="str">
            <v>В-10-8-7</v>
          </cell>
          <cell r="AK71" t="str">
            <v>Лицензирование и сертификация</v>
          </cell>
          <cell r="AL71">
            <v>179</v>
          </cell>
        </row>
        <row r="72">
          <cell r="AJ72" t="str">
            <v>В-10-8-8</v>
          </cell>
          <cell r="AK72" t="str">
            <v>Прочие расходы на юр.сопровождение</v>
          </cell>
          <cell r="AL72">
            <v>180</v>
          </cell>
        </row>
        <row r="73">
          <cell r="AJ73" t="str">
            <v>В-10-9</v>
          </cell>
          <cell r="AK73" t="str">
            <v>Расходы на PR и маркетинг</v>
          </cell>
          <cell r="AL73">
            <v>181</v>
          </cell>
          <cell r="AM73">
            <v>1</v>
          </cell>
        </row>
        <row r="74">
          <cell r="AJ74" t="str">
            <v>В-10-9-1</v>
          </cell>
          <cell r="AK74" t="str">
            <v>GR- мероприятия</v>
          </cell>
          <cell r="AL74">
            <v>182</v>
          </cell>
        </row>
        <row r="75">
          <cell r="AJ75" t="str">
            <v>В-10-9-2</v>
          </cell>
          <cell r="AK75" t="str">
            <v>PR-мероприятия</v>
          </cell>
          <cell r="AL75">
            <v>183</v>
          </cell>
        </row>
        <row r="76">
          <cell r="AJ76" t="str">
            <v>В-10-9-3</v>
          </cell>
          <cell r="AK76" t="str">
            <v>Размещение рекламы и информации (в т.ч.выставки)</v>
          </cell>
          <cell r="AL76">
            <v>184</v>
          </cell>
        </row>
        <row r="77">
          <cell r="AJ77" t="str">
            <v>В-10-9-4</v>
          </cell>
          <cell r="AK77" t="str">
            <v>Дизайн, полиграфия</v>
          </cell>
          <cell r="AL77">
            <v>185</v>
          </cell>
        </row>
        <row r="78">
          <cell r="AJ78" t="str">
            <v>В-10-9-5</v>
          </cell>
          <cell r="AK78" t="str">
            <v>Сувенирная продукция</v>
          </cell>
          <cell r="AL78">
            <v>186</v>
          </cell>
        </row>
        <row r="79">
          <cell r="AJ79" t="str">
            <v>В-10-9-6</v>
          </cell>
          <cell r="AK79" t="str">
            <v>Международные проекты и мероприятия</v>
          </cell>
          <cell r="AL79">
            <v>187</v>
          </cell>
        </row>
        <row r="80">
          <cell r="AJ80" t="str">
            <v>В-10-9-7</v>
          </cell>
          <cell r="AK80" t="str">
            <v>Литература и подписка на СМИ</v>
          </cell>
          <cell r="AL80">
            <v>188</v>
          </cell>
        </row>
        <row r="81">
          <cell r="AJ81" t="str">
            <v>В-10-9-8</v>
          </cell>
          <cell r="AK81" t="str">
            <v>Прочие PR-расходы</v>
          </cell>
          <cell r="AL81">
            <v>189</v>
          </cell>
        </row>
        <row r="82">
          <cell r="AJ82" t="str">
            <v>В-11</v>
          </cell>
          <cell r="AK82" t="str">
            <v>Налоги и сборы</v>
          </cell>
          <cell r="AL82">
            <v>190</v>
          </cell>
          <cell r="AM82">
            <v>1</v>
          </cell>
        </row>
        <row r="83">
          <cell r="AJ83" t="str">
            <v>В-1-1</v>
          </cell>
          <cell r="AK83" t="str">
            <v>Основные материалы</v>
          </cell>
          <cell r="AL83">
            <v>59</v>
          </cell>
          <cell r="AM83">
            <v>1</v>
          </cell>
        </row>
        <row r="84">
          <cell r="AJ84" t="str">
            <v>В-11-1</v>
          </cell>
          <cell r="AK84" t="str">
            <v>Налог на имущество</v>
          </cell>
          <cell r="AL84">
            <v>191</v>
          </cell>
        </row>
        <row r="85">
          <cell r="AJ85" t="str">
            <v>В-1-1-1</v>
          </cell>
          <cell r="AK85" t="str">
            <v>железобетон</v>
          </cell>
          <cell r="AL85">
            <v>60</v>
          </cell>
        </row>
        <row r="86">
          <cell r="AJ86" t="str">
            <v>В-11-10</v>
          </cell>
          <cell r="AK86" t="str">
            <v>Пошлины</v>
          </cell>
          <cell r="AL86">
            <v>200</v>
          </cell>
        </row>
        <row r="87">
          <cell r="AJ87" t="str">
            <v>В-11-11</v>
          </cell>
          <cell r="AK87" t="str">
            <v>Пени и штрафы по налогам</v>
          </cell>
          <cell r="AL87">
            <v>201</v>
          </cell>
        </row>
        <row r="88">
          <cell r="AJ88" t="str">
            <v>В-11-12</v>
          </cell>
          <cell r="AK88" t="str">
            <v>Прочие налоги и сборы</v>
          </cell>
          <cell r="AL88">
            <v>202</v>
          </cell>
        </row>
        <row r="89">
          <cell r="AJ89" t="str">
            <v>В-11-2</v>
          </cell>
          <cell r="AK89" t="str">
            <v>Налог на землю</v>
          </cell>
          <cell r="AL89">
            <v>192</v>
          </cell>
        </row>
        <row r="90">
          <cell r="AJ90" t="str">
            <v>В-1-1-2</v>
          </cell>
          <cell r="AK90" t="str">
            <v>металлоконструкции</v>
          </cell>
          <cell r="AL90">
            <v>61</v>
          </cell>
        </row>
        <row r="91">
          <cell r="AJ91" t="str">
            <v>В-11-3</v>
          </cell>
          <cell r="AK91" t="str">
            <v>Плата за закрязнения окружающей среды</v>
          </cell>
          <cell r="AL91">
            <v>193</v>
          </cell>
        </row>
        <row r="92">
          <cell r="AJ92" t="str">
            <v>В-1-1-3</v>
          </cell>
          <cell r="AK92" t="str">
            <v>металлоизделия</v>
          </cell>
          <cell r="AL92">
            <v>62</v>
          </cell>
        </row>
        <row r="93">
          <cell r="AJ93" t="str">
            <v>В-11-4</v>
          </cell>
          <cell r="AK93" t="str">
            <v>Плата за пользование водными ресурсами</v>
          </cell>
          <cell r="AL93">
            <v>194</v>
          </cell>
        </row>
        <row r="94">
          <cell r="AJ94" t="str">
            <v>В-1-1-4</v>
          </cell>
          <cell r="AK94" t="str">
            <v>оборудование</v>
          </cell>
          <cell r="AL94">
            <v>63</v>
          </cell>
        </row>
        <row r="95">
          <cell r="AJ95" t="str">
            <v>В-11-5</v>
          </cell>
          <cell r="AK95" t="str">
            <v>Арендная плата за землю</v>
          </cell>
          <cell r="AL95">
            <v>195</v>
          </cell>
        </row>
        <row r="96">
          <cell r="AJ96" t="str">
            <v>В-1-1-5</v>
          </cell>
          <cell r="AK96" t="str">
            <v>провод</v>
          </cell>
          <cell r="AL96">
            <v>64</v>
          </cell>
        </row>
        <row r="97">
          <cell r="AJ97" t="str">
            <v>В-11-6</v>
          </cell>
          <cell r="AK97" t="str">
            <v>Транспортный налог</v>
          </cell>
          <cell r="AL97">
            <v>196</v>
          </cell>
        </row>
        <row r="98">
          <cell r="AJ98" t="str">
            <v>В-1-1-6</v>
          </cell>
          <cell r="AK98" t="str">
            <v>кабельная продукция</v>
          </cell>
          <cell r="AL98">
            <v>65</v>
          </cell>
        </row>
        <row r="99">
          <cell r="AJ99" t="str">
            <v>В-11-7</v>
          </cell>
          <cell r="AK99" t="str">
            <v>Налог на прибыль</v>
          </cell>
          <cell r="AL99">
            <v>197</v>
          </cell>
        </row>
        <row r="100">
          <cell r="AJ100" t="str">
            <v>В-1-1-7</v>
          </cell>
          <cell r="AK100" t="str">
            <v>прочие основные материалы</v>
          </cell>
          <cell r="AL100">
            <v>66</v>
          </cell>
        </row>
        <row r="101">
          <cell r="AJ101" t="str">
            <v>В-11-8</v>
          </cell>
          <cell r="AK101" t="str">
            <v>НДС</v>
          </cell>
          <cell r="AL101">
            <v>198</v>
          </cell>
        </row>
        <row r="102">
          <cell r="AJ102" t="str">
            <v>В-11-9</v>
          </cell>
          <cell r="AK102" t="str">
            <v>ЕСН</v>
          </cell>
          <cell r="AL102">
            <v>199</v>
          </cell>
        </row>
        <row r="103">
          <cell r="AJ103" t="str">
            <v>В-12</v>
          </cell>
          <cell r="AK103" t="str">
            <v>Прочие выплаты</v>
          </cell>
          <cell r="AL103">
            <v>203</v>
          </cell>
          <cell r="AM103">
            <v>1</v>
          </cell>
        </row>
        <row r="104">
          <cell r="AJ104" t="str">
            <v>В-1-2</v>
          </cell>
          <cell r="AK104" t="str">
            <v>Вспомогательные материалы</v>
          </cell>
          <cell r="AL104">
            <v>67</v>
          </cell>
          <cell r="AM104">
            <v>1</v>
          </cell>
        </row>
        <row r="105">
          <cell r="AJ105" t="str">
            <v>В-12-1</v>
          </cell>
          <cell r="AK105" t="str">
            <v>Выплаты от потребителей товаров, работ,услуг по агентскому договору для третьих лиц</v>
          </cell>
          <cell r="AL105">
            <v>204</v>
          </cell>
          <cell r="AM105">
            <v>1</v>
          </cell>
        </row>
        <row r="106">
          <cell r="AJ106" t="str">
            <v>В-1-2-1</v>
          </cell>
          <cell r="AK106" t="str">
            <v>вспомогательные производственнные материалы</v>
          </cell>
          <cell r="AL106">
            <v>68</v>
          </cell>
        </row>
        <row r="107">
          <cell r="AJ107" t="str">
            <v>В-12-10</v>
          </cell>
          <cell r="AK107" t="str">
            <v>Выплаты прочие</v>
          </cell>
          <cell r="AL107">
            <v>223</v>
          </cell>
        </row>
        <row r="108">
          <cell r="AJ108" t="str">
            <v>В-12-1-1</v>
          </cell>
          <cell r="AK108" t="str">
            <v>Коммунальные услуги</v>
          </cell>
          <cell r="AL108">
            <v>205</v>
          </cell>
          <cell r="AM108">
            <v>1</v>
          </cell>
        </row>
        <row r="109">
          <cell r="AJ109" t="str">
            <v>В-12-1-1-1</v>
          </cell>
          <cell r="AK109" t="str">
            <v>водоснабжение ХВС</v>
          </cell>
          <cell r="AL109">
            <v>206</v>
          </cell>
        </row>
        <row r="110">
          <cell r="AJ110" t="str">
            <v>В-12-1-1-2</v>
          </cell>
          <cell r="AK110" t="str">
            <v>водоснабжение ГВС</v>
          </cell>
          <cell r="AL110">
            <v>207</v>
          </cell>
        </row>
        <row r="111">
          <cell r="AJ111" t="str">
            <v>В-12-1-1-3</v>
          </cell>
          <cell r="AK111" t="str">
            <v>водоотведение</v>
          </cell>
          <cell r="AL111">
            <v>208</v>
          </cell>
        </row>
        <row r="112">
          <cell r="AJ112" t="str">
            <v>В-12-1-1-4</v>
          </cell>
          <cell r="AK112" t="str">
            <v>вывоз ЖБО</v>
          </cell>
          <cell r="AL112">
            <v>209</v>
          </cell>
        </row>
        <row r="113">
          <cell r="AJ113" t="str">
            <v>В-12-1-1-5</v>
          </cell>
          <cell r="AK113" t="str">
            <v>теплоэнергия</v>
          </cell>
          <cell r="AL113">
            <v>210</v>
          </cell>
        </row>
        <row r="114">
          <cell r="AJ114" t="str">
            <v>В-12-1-2</v>
          </cell>
          <cell r="AK114" t="str">
            <v>Услуги по капитальному ремонту</v>
          </cell>
          <cell r="AL114">
            <v>211</v>
          </cell>
        </row>
        <row r="115">
          <cell r="AJ115" t="str">
            <v>В-12-1-3</v>
          </cell>
          <cell r="AK115" t="str">
            <v>Плата за найм в бюджет муниципального образования</v>
          </cell>
          <cell r="AL115">
            <v>212</v>
          </cell>
        </row>
        <row r="116">
          <cell r="AJ116" t="str">
            <v>В-12-1-4</v>
          </cell>
          <cell r="AK116" t="str">
            <v>Благоустройство муниципального образования</v>
          </cell>
          <cell r="AL116">
            <v>213</v>
          </cell>
        </row>
        <row r="117">
          <cell r="AJ117" t="str">
            <v>В-12-1-5</v>
          </cell>
          <cell r="AK117" t="str">
            <v>Дополнительные платные услуги</v>
          </cell>
          <cell r="AL117">
            <v>214</v>
          </cell>
        </row>
        <row r="118">
          <cell r="AJ118" t="str">
            <v>В-12-2</v>
          </cell>
          <cell r="AK118" t="str">
            <v>Услуги ЕРКЦ</v>
          </cell>
          <cell r="AL118">
            <v>215</v>
          </cell>
        </row>
        <row r="119">
          <cell r="AJ119" t="str">
            <v>В-1-2-2</v>
          </cell>
          <cell r="AK119" t="str">
            <v>запчасти</v>
          </cell>
          <cell r="AL119">
            <v>69</v>
          </cell>
        </row>
        <row r="120">
          <cell r="AJ120" t="str">
            <v>В-12-3</v>
          </cell>
          <cell r="AK120" t="str">
            <v>Выплаты по охране окружающей среды</v>
          </cell>
          <cell r="AL120">
            <v>216</v>
          </cell>
        </row>
        <row r="121">
          <cell r="AJ121" t="str">
            <v>В-1-2-3</v>
          </cell>
          <cell r="AK121" t="str">
            <v>спецодежда</v>
          </cell>
          <cell r="AL121">
            <v>70</v>
          </cell>
        </row>
        <row r="122">
          <cell r="AJ122" t="str">
            <v>В-12-4</v>
          </cell>
          <cell r="AK122" t="str">
            <v>Выплаты на охрану труда</v>
          </cell>
          <cell r="AL122">
            <v>217</v>
          </cell>
        </row>
        <row r="123">
          <cell r="AJ123" t="str">
            <v>В-1-2-4</v>
          </cell>
          <cell r="AK123" t="str">
            <v>инструмент и приспособления</v>
          </cell>
          <cell r="AL123">
            <v>71</v>
          </cell>
        </row>
        <row r="124">
          <cell r="AJ124" t="str">
            <v>В-12-5</v>
          </cell>
          <cell r="AK124" t="str">
            <v>Страхование ОПФ</v>
          </cell>
          <cell r="AL124">
            <v>218</v>
          </cell>
        </row>
        <row r="125">
          <cell r="AJ125" t="str">
            <v>В-1-2-5</v>
          </cell>
          <cell r="AK125" t="str">
            <v>химреагенты</v>
          </cell>
          <cell r="AL125">
            <v>72</v>
          </cell>
        </row>
        <row r="126">
          <cell r="AJ126" t="str">
            <v>В-12-6</v>
          </cell>
          <cell r="AK126" t="str">
            <v>Банковские комиссии</v>
          </cell>
          <cell r="AL126">
            <v>219</v>
          </cell>
        </row>
        <row r="127">
          <cell r="AJ127" t="str">
            <v>В-1-2-6</v>
          </cell>
          <cell r="AK127" t="str">
            <v>ГСМ</v>
          </cell>
          <cell r="AL127">
            <v>73</v>
          </cell>
        </row>
        <row r="128">
          <cell r="AJ128" t="str">
            <v>В-12-7</v>
          </cell>
          <cell r="AK128" t="str">
            <v>Комиссии</v>
          </cell>
          <cell r="AL128">
            <v>220</v>
          </cell>
        </row>
        <row r="129">
          <cell r="AJ129" t="str">
            <v>В-1-2-7</v>
          </cell>
          <cell r="AK129" t="str">
            <v>прочие МТР</v>
          </cell>
          <cell r="AL129">
            <v>74</v>
          </cell>
        </row>
        <row r="130">
          <cell r="AJ130" t="str">
            <v>В-12-8</v>
          </cell>
          <cell r="AK130" t="str">
            <v>Возврат ошибочно перечисленных сумм</v>
          </cell>
          <cell r="AL130">
            <v>221</v>
          </cell>
        </row>
        <row r="131">
          <cell r="AJ131" t="str">
            <v>В-12-9</v>
          </cell>
          <cell r="AK131" t="str">
            <v>Выплаты штрафов, пеней, неустоек</v>
          </cell>
          <cell r="AL131">
            <v>222</v>
          </cell>
        </row>
        <row r="132">
          <cell r="AJ132" t="str">
            <v>В-13</v>
          </cell>
          <cell r="AK132" t="str">
            <v>Резерв</v>
          </cell>
          <cell r="AL132">
            <v>224</v>
          </cell>
        </row>
        <row r="133">
          <cell r="AJ133" t="str">
            <v>В-2</v>
          </cell>
          <cell r="AK133" t="str">
            <v>Топливо</v>
          </cell>
          <cell r="AL133">
            <v>75</v>
          </cell>
          <cell r="AM133">
            <v>1</v>
          </cell>
        </row>
        <row r="134">
          <cell r="AJ134" t="str">
            <v>В-2-1</v>
          </cell>
          <cell r="AK134" t="str">
            <v>газ</v>
          </cell>
          <cell r="AL134">
            <v>76</v>
          </cell>
        </row>
        <row r="135">
          <cell r="AJ135" t="str">
            <v>В-2-2</v>
          </cell>
          <cell r="AK135" t="str">
            <v>уголь</v>
          </cell>
          <cell r="AL135">
            <v>77</v>
          </cell>
        </row>
        <row r="136">
          <cell r="AJ136" t="str">
            <v>В-2-3</v>
          </cell>
          <cell r="AK136" t="str">
            <v>мазут</v>
          </cell>
          <cell r="AL136">
            <v>78</v>
          </cell>
        </row>
        <row r="137">
          <cell r="AJ137" t="str">
            <v>В-2-4</v>
          </cell>
          <cell r="AK137" t="str">
            <v>прочие виды топлива</v>
          </cell>
          <cell r="AL137">
            <v>79</v>
          </cell>
        </row>
        <row r="138">
          <cell r="AJ138" t="str">
            <v>В-3</v>
          </cell>
          <cell r="AK138" t="str">
            <v>Покупные ресурсы</v>
          </cell>
          <cell r="AL138">
            <v>80</v>
          </cell>
          <cell r="AM138">
            <v>1</v>
          </cell>
        </row>
        <row r="139">
          <cell r="AJ139" t="str">
            <v>В-3-1</v>
          </cell>
          <cell r="AK139" t="str">
            <v>электрическая энергия</v>
          </cell>
          <cell r="AL139">
            <v>81</v>
          </cell>
        </row>
        <row r="140">
          <cell r="AJ140" t="str">
            <v>В-3-2</v>
          </cell>
          <cell r="AK140" t="str">
            <v>тепловая энергия</v>
          </cell>
          <cell r="AL140">
            <v>82</v>
          </cell>
        </row>
        <row r="141">
          <cell r="AJ141" t="str">
            <v>В-3-3</v>
          </cell>
          <cell r="AK141" t="str">
            <v>вода</v>
          </cell>
          <cell r="AL141">
            <v>83</v>
          </cell>
        </row>
        <row r="142">
          <cell r="AJ142" t="str">
            <v>В-3-4</v>
          </cell>
          <cell r="AK142" t="str">
            <v>природный газ</v>
          </cell>
          <cell r="AL142">
            <v>84</v>
          </cell>
        </row>
        <row r="143">
          <cell r="AJ143" t="str">
            <v>В-4</v>
          </cell>
          <cell r="AK143" t="str">
            <v>Услуги производственного характера</v>
          </cell>
          <cell r="AL143">
            <v>85</v>
          </cell>
          <cell r="AM143">
            <v>1</v>
          </cell>
        </row>
        <row r="144">
          <cell r="AJ144" t="str">
            <v>В-4-1</v>
          </cell>
          <cell r="AK144" t="str">
            <v>услуги по ремонту оборудования, зданий, сооружений</v>
          </cell>
          <cell r="AL144">
            <v>86</v>
          </cell>
        </row>
        <row r="145">
          <cell r="AJ145" t="str">
            <v>В-4-2</v>
          </cell>
          <cell r="AK145" t="str">
            <v>услуги МУП</v>
          </cell>
          <cell r="AL145">
            <v>87</v>
          </cell>
        </row>
        <row r="146">
          <cell r="AJ146" t="str">
            <v>В-4-3</v>
          </cell>
          <cell r="AK146" t="str">
            <v>услуги по эксплуатации оборудования, зданий, сооружений</v>
          </cell>
          <cell r="AL146">
            <v>88</v>
          </cell>
        </row>
        <row r="147">
          <cell r="AJ147" t="str">
            <v>В-4-4</v>
          </cell>
          <cell r="AK147" t="str">
            <v>услуги по содержанию и ремонту жилья</v>
          </cell>
          <cell r="AL147">
            <v>89</v>
          </cell>
        </row>
        <row r="148">
          <cell r="AJ148" t="str">
            <v>В-4-5</v>
          </cell>
          <cell r="AK148" t="str">
            <v>услуги по вывозу ТБО</v>
          </cell>
          <cell r="AL148">
            <v>90</v>
          </cell>
        </row>
        <row r="149">
          <cell r="AJ149" t="str">
            <v>В-4-6</v>
          </cell>
          <cell r="AK149" t="str">
            <v>услуги сторонних субподрядных организаций</v>
          </cell>
          <cell r="AL149">
            <v>91</v>
          </cell>
        </row>
        <row r="150">
          <cell r="AJ150" t="str">
            <v>В-4-7</v>
          </cell>
          <cell r="AK150" t="str">
            <v>транспортные услуги</v>
          </cell>
          <cell r="AL150">
            <v>92</v>
          </cell>
        </row>
        <row r="151">
          <cell r="AJ151" t="str">
            <v>В-4-8</v>
          </cell>
          <cell r="AK151" t="str">
            <v>транспортировка газа (в том числе транзит)</v>
          </cell>
          <cell r="AL151">
            <v>93</v>
          </cell>
        </row>
        <row r="152">
          <cell r="AJ152" t="str">
            <v>В-4-9</v>
          </cell>
          <cell r="AK152" t="str">
            <v>прочие услуги сторонних организаций</v>
          </cell>
          <cell r="AL152">
            <v>94</v>
          </cell>
        </row>
        <row r="153">
          <cell r="AJ153" t="str">
            <v>В-5</v>
          </cell>
          <cell r="AK153" t="str">
            <v>Аренда и лизинг ОПФ</v>
          </cell>
          <cell r="AL153">
            <v>95</v>
          </cell>
        </row>
        <row r="154">
          <cell r="AJ154" t="str">
            <v>В-6</v>
          </cell>
          <cell r="AK154" t="str">
            <v>Товары для перепродажи</v>
          </cell>
          <cell r="AL154">
            <v>96</v>
          </cell>
          <cell r="AM154">
            <v>1</v>
          </cell>
        </row>
        <row r="155">
          <cell r="AJ155" t="str">
            <v>В-6-1</v>
          </cell>
          <cell r="AK155" t="str">
            <v>мазут</v>
          </cell>
          <cell r="AL155">
            <v>97</v>
          </cell>
        </row>
        <row r="156">
          <cell r="AJ156" t="str">
            <v>В-6-2</v>
          </cell>
          <cell r="AK156" t="str">
            <v>уголь</v>
          </cell>
          <cell r="AL156">
            <v>98</v>
          </cell>
        </row>
        <row r="157">
          <cell r="AJ157" t="str">
            <v>В-6-3</v>
          </cell>
          <cell r="AK157" t="str">
            <v>ТМЦ</v>
          </cell>
          <cell r="AL157">
            <v>99</v>
          </cell>
        </row>
        <row r="158">
          <cell r="AJ158" t="str">
            <v>В-6-4</v>
          </cell>
          <cell r="AK158" t="str">
            <v>газ</v>
          </cell>
          <cell r="AL158">
            <v>100</v>
          </cell>
          <cell r="AM158">
            <v>1</v>
          </cell>
        </row>
        <row r="159">
          <cell r="AJ159" t="str">
            <v>В-6-4-1</v>
          </cell>
          <cell r="AK159" t="str">
            <v>сжиженный газ</v>
          </cell>
          <cell r="AL159">
            <v>101</v>
          </cell>
        </row>
        <row r="160">
          <cell r="AJ160" t="str">
            <v>В-6-4-2</v>
          </cell>
          <cell r="AK160" t="str">
            <v>природный газ</v>
          </cell>
          <cell r="AL160">
            <v>102</v>
          </cell>
        </row>
        <row r="161">
          <cell r="AJ161" t="str">
            <v>В-6-5</v>
          </cell>
          <cell r="AK161" t="str">
            <v>прочие товары для перепродажи</v>
          </cell>
          <cell r="AL161">
            <v>103</v>
          </cell>
        </row>
        <row r="162">
          <cell r="AJ162" t="str">
            <v>В-7</v>
          </cell>
          <cell r="AK162" t="str">
            <v>Оплата по договору управления</v>
          </cell>
          <cell r="AL162">
            <v>104</v>
          </cell>
        </row>
        <row r="163">
          <cell r="AJ163" t="str">
            <v>В-8</v>
          </cell>
          <cell r="AK163" t="str">
            <v>Оплата услуг аутсорсинговых компаний</v>
          </cell>
          <cell r="AL163">
            <v>105</v>
          </cell>
          <cell r="AM163">
            <v>1</v>
          </cell>
        </row>
        <row r="164">
          <cell r="AJ164" t="str">
            <v>В-8-1</v>
          </cell>
          <cell r="AK164" t="str">
            <v>оплата услуг по ведению бухгалтерского, налогового и др. учета</v>
          </cell>
          <cell r="AL164">
            <v>106</v>
          </cell>
        </row>
        <row r="165">
          <cell r="AJ165" t="str">
            <v>В-8-2</v>
          </cell>
          <cell r="AK165" t="str">
            <v>оплата ИТ услуг</v>
          </cell>
          <cell r="AL165">
            <v>107</v>
          </cell>
        </row>
        <row r="166">
          <cell r="AJ166" t="str">
            <v>В-8-3</v>
          </cell>
          <cell r="AK166" t="str">
            <v>оплата АХО услуг</v>
          </cell>
          <cell r="AL166">
            <v>108</v>
          </cell>
        </row>
        <row r="167">
          <cell r="AJ167" t="str">
            <v>В-8-4</v>
          </cell>
          <cell r="AK167" t="str">
            <v>оплата прочих услуг по аутсорсингу</v>
          </cell>
          <cell r="AL167">
            <v>109</v>
          </cell>
        </row>
        <row r="168">
          <cell r="AJ168" t="str">
            <v>В-9</v>
          </cell>
          <cell r="AK168" t="str">
            <v>Выплаты персоналу</v>
          </cell>
          <cell r="AL168">
            <v>110</v>
          </cell>
          <cell r="AM168">
            <v>1</v>
          </cell>
        </row>
        <row r="169">
          <cell r="AJ169" t="str">
            <v>В-9-1</v>
          </cell>
          <cell r="AK169" t="str">
            <v>Оплата труда и выплаты социального характера</v>
          </cell>
          <cell r="AL169">
            <v>111</v>
          </cell>
        </row>
        <row r="170">
          <cell r="AJ170" t="str">
            <v>В-9-2</v>
          </cell>
          <cell r="AK170" t="str">
            <v>Бонусы</v>
          </cell>
          <cell r="AL170">
            <v>112</v>
          </cell>
        </row>
        <row r="171">
          <cell r="AJ171" t="str">
            <v>В-9-3</v>
          </cell>
          <cell r="AK171" t="str">
            <v>НДФЛ</v>
          </cell>
          <cell r="AL171">
            <v>113</v>
          </cell>
        </row>
        <row r="172">
          <cell r="AJ172" t="str">
            <v>В-9-4</v>
          </cell>
          <cell r="AK172" t="str">
            <v>Прочие выплаты персоналу</v>
          </cell>
          <cell r="AL172">
            <v>114</v>
          </cell>
        </row>
        <row r="173">
          <cell r="AJ173" t="str">
            <v>ИВ</v>
          </cell>
          <cell r="AK173" t="str">
            <v>ВЫПЛАТЫ</v>
          </cell>
          <cell r="AL173">
            <v>231</v>
          </cell>
          <cell r="AM173">
            <v>1</v>
          </cell>
        </row>
        <row r="174">
          <cell r="AJ174" t="str">
            <v>ИВ-1</v>
          </cell>
          <cell r="AK174" t="str">
            <v>Приобретение инвестиционных вложений (акций, долей, паев)</v>
          </cell>
          <cell r="AL174">
            <v>232</v>
          </cell>
          <cell r="AM174">
            <v>1</v>
          </cell>
        </row>
        <row r="175">
          <cell r="AJ175" t="str">
            <v>ИВ-1-1</v>
          </cell>
          <cell r="AK175" t="str">
            <v>По прямым договорам</v>
          </cell>
          <cell r="AL175">
            <v>309</v>
          </cell>
          <cell r="AM175">
            <v>1</v>
          </cell>
        </row>
        <row r="176">
          <cell r="AJ176" t="str">
            <v>ИВ-1-1-1</v>
          </cell>
          <cell r="AK176" t="str">
            <v>Приобретение акций по прямым договорам</v>
          </cell>
          <cell r="AL176">
            <v>233</v>
          </cell>
        </row>
        <row r="177">
          <cell r="AJ177" t="str">
            <v>ИВ-1-1-2</v>
          </cell>
          <cell r="AK177" t="str">
            <v>Приобретение долей, паев по прямым договорам</v>
          </cell>
          <cell r="AL177">
            <v>310</v>
          </cell>
        </row>
        <row r="178">
          <cell r="AJ178" t="str">
            <v>ИВ-1-2</v>
          </cell>
          <cell r="AK178" t="str">
            <v>По агентским договорам</v>
          </cell>
          <cell r="AL178">
            <v>308</v>
          </cell>
          <cell r="AM178">
            <v>1</v>
          </cell>
        </row>
        <row r="179">
          <cell r="AJ179" t="str">
            <v>ИВ-1-2-1</v>
          </cell>
          <cell r="AK179" t="str">
            <v>Приобретение акций по агентским договорам</v>
          </cell>
          <cell r="AL179">
            <v>234</v>
          </cell>
        </row>
        <row r="180">
          <cell r="AJ180" t="str">
            <v>ИВ-1-2-2</v>
          </cell>
          <cell r="AK180" t="str">
            <v>Приобретение долей, паев по агентским договорам</v>
          </cell>
          <cell r="AL180">
            <v>311</v>
          </cell>
        </row>
        <row r="181">
          <cell r="AJ181" t="str">
            <v>ИВ-2</v>
          </cell>
          <cell r="AK181" t="str">
            <v>Строительство новых объектов (ТЭО, ПСД, материалы, услуги подрядных организаций, пр.)</v>
          </cell>
          <cell r="AL181">
            <v>235</v>
          </cell>
        </row>
        <row r="182">
          <cell r="AJ182" t="str">
            <v>ИВ-3</v>
          </cell>
          <cell r="AK182" t="str">
            <v>Реконструкция и модернизация (ТЭО, ПСД, материалы, услуги подрядных организаций, пр.)</v>
          </cell>
          <cell r="AL182">
            <v>236</v>
          </cell>
        </row>
        <row r="183">
          <cell r="AJ183" t="str">
            <v>ИВ-4</v>
          </cell>
          <cell r="AK183" t="str">
            <v>Приобретение ОС и НМА</v>
          </cell>
          <cell r="AL183">
            <v>300</v>
          </cell>
          <cell r="AM183">
            <v>1</v>
          </cell>
        </row>
        <row r="184">
          <cell r="AJ184" t="str">
            <v>ИВ-4-1</v>
          </cell>
          <cell r="AK184" t="str">
            <v>Мебель</v>
          </cell>
          <cell r="AL184">
            <v>301</v>
          </cell>
        </row>
        <row r="185">
          <cell r="AJ185" t="str">
            <v>ИВ-4-2</v>
          </cell>
          <cell r="AK185" t="str">
            <v>Компьютерная техника</v>
          </cell>
          <cell r="AL185">
            <v>302</v>
          </cell>
        </row>
        <row r="186">
          <cell r="AJ186" t="str">
            <v>ИВ-4-3</v>
          </cell>
          <cell r="AK186" t="str">
            <v>Оргтехника</v>
          </cell>
          <cell r="AL186">
            <v>303</v>
          </cell>
        </row>
        <row r="187">
          <cell r="AJ187" t="str">
            <v>ИВ-4-4</v>
          </cell>
          <cell r="AK187" t="str">
            <v>Программное обеспечение</v>
          </cell>
          <cell r="AL187">
            <v>304</v>
          </cell>
        </row>
        <row r="188">
          <cell r="AJ188" t="str">
            <v>ИВ-4-5</v>
          </cell>
          <cell r="AK188" t="str">
            <v>Прочие ОС и НМА</v>
          </cell>
          <cell r="AL188">
            <v>305</v>
          </cell>
        </row>
        <row r="189">
          <cell r="AJ189" t="str">
            <v>ИВ-5</v>
          </cell>
          <cell r="AK189" t="str">
            <v>Выплаты в уставный капитал</v>
          </cell>
          <cell r="AL189">
            <v>286</v>
          </cell>
        </row>
        <row r="190">
          <cell r="AJ190" t="str">
            <v>ИВ-6</v>
          </cell>
          <cell r="AK190" t="str">
            <v>Прочие выплаты по ивестиционной деятельности</v>
          </cell>
          <cell r="AL190">
            <v>238</v>
          </cell>
        </row>
        <row r="191">
          <cell r="AJ191" t="str">
            <v>ИД</v>
          </cell>
          <cell r="AK191" t="str">
            <v>ИНВЕСТИЦИОННАЯ ДЕЯТЕЛЬНОСТЬ</v>
          </cell>
          <cell r="AL191">
            <v>225</v>
          </cell>
          <cell r="AM191">
            <v>1</v>
          </cell>
        </row>
        <row r="192">
          <cell r="AJ192" t="str">
            <v>ИП</v>
          </cell>
          <cell r="AK192" t="str">
            <v>ПОСТУПЛЕНИЯ</v>
          </cell>
          <cell r="AL192">
            <v>226</v>
          </cell>
          <cell r="AM192">
            <v>1</v>
          </cell>
        </row>
        <row r="193">
          <cell r="AJ193" t="str">
            <v>ИП-1</v>
          </cell>
          <cell r="AK193" t="str">
            <v>Реализация инвестиционных вложений (акций, долей, паев)</v>
          </cell>
          <cell r="AL193">
            <v>306</v>
          </cell>
          <cell r="AM193">
            <v>1</v>
          </cell>
        </row>
        <row r="194">
          <cell r="AJ194" t="str">
            <v>ИП-1-1</v>
          </cell>
          <cell r="AK194" t="str">
            <v>Реализация акций</v>
          </cell>
          <cell r="AL194">
            <v>227</v>
          </cell>
        </row>
        <row r="195">
          <cell r="AJ195" t="str">
            <v>ИП-1-2</v>
          </cell>
          <cell r="AK195" t="str">
            <v>Реализация долей, паев</v>
          </cell>
          <cell r="AL195">
            <v>307</v>
          </cell>
        </row>
        <row r="196">
          <cell r="AJ196" t="str">
            <v>ИП-2</v>
          </cell>
          <cell r="AK196" t="str">
            <v>Поступления от реализация ОС и НМА</v>
          </cell>
          <cell r="AL196">
            <v>294</v>
          </cell>
          <cell r="AM196">
            <v>1</v>
          </cell>
        </row>
        <row r="197">
          <cell r="AJ197" t="str">
            <v>ИП-2-1</v>
          </cell>
          <cell r="AK197" t="str">
            <v>Мебель</v>
          </cell>
          <cell r="AL197">
            <v>295</v>
          </cell>
        </row>
        <row r="198">
          <cell r="AJ198" t="str">
            <v>ИП-2-2</v>
          </cell>
          <cell r="AK198" t="str">
            <v>Компьютерная техника</v>
          </cell>
          <cell r="AL198">
            <v>296</v>
          </cell>
        </row>
        <row r="199">
          <cell r="AJ199" t="str">
            <v>ИП-2-3</v>
          </cell>
          <cell r="AK199" t="str">
            <v>Оргтехника</v>
          </cell>
          <cell r="AL199">
            <v>297</v>
          </cell>
        </row>
        <row r="200">
          <cell r="AJ200" t="str">
            <v>ИП-2-4</v>
          </cell>
          <cell r="AK200" t="str">
            <v>Программное обеспечение</v>
          </cell>
          <cell r="AL200">
            <v>298</v>
          </cell>
        </row>
        <row r="201">
          <cell r="AJ201" t="str">
            <v>ИП-2-5</v>
          </cell>
          <cell r="AK201" t="str">
            <v>Прочие ОС и НМА</v>
          </cell>
          <cell r="AL201">
            <v>299</v>
          </cell>
        </row>
        <row r="202">
          <cell r="AJ202" t="str">
            <v>ИП-3</v>
          </cell>
          <cell r="AK202" t="str">
            <v>Поступления по агентскому договору для приобретения инвестиционных вложений</v>
          </cell>
          <cell r="AL202">
            <v>229</v>
          </cell>
        </row>
        <row r="203">
          <cell r="AJ203" t="str">
            <v>ИП-4</v>
          </cell>
          <cell r="AK203" t="str">
            <v>Прочие поступления от инвестиционной деятельности</v>
          </cell>
          <cell r="AL203">
            <v>230</v>
          </cell>
        </row>
        <row r="204">
          <cell r="AJ204" t="str">
            <v>ОД</v>
          </cell>
          <cell r="AK204" t="str">
            <v>ОПЕРАЦИОННАЯ ДЕЯТЕЛЬНОСТЬ</v>
          </cell>
          <cell r="AL204">
            <v>1</v>
          </cell>
          <cell r="AM204">
            <v>1</v>
          </cell>
        </row>
        <row r="205">
          <cell r="AJ205" t="str">
            <v>П</v>
          </cell>
          <cell r="AK205" t="str">
            <v>Поступления</v>
          </cell>
          <cell r="AL205">
            <v>2</v>
          </cell>
          <cell r="AM205">
            <v>1</v>
          </cell>
        </row>
        <row r="206">
          <cell r="AJ206" t="str">
            <v>П-1</v>
          </cell>
          <cell r="AK206" t="str">
            <v>Поступления от реализации товаров, работ, услуг по текущей деятельности</v>
          </cell>
          <cell r="AL206">
            <v>3</v>
          </cell>
          <cell r="AM206">
            <v>1</v>
          </cell>
        </row>
        <row r="207">
          <cell r="AJ207" t="str">
            <v>П-1-1</v>
          </cell>
          <cell r="AK207" t="str">
            <v>От реализации услуг электроснабжения</v>
          </cell>
          <cell r="AL207">
            <v>4</v>
          </cell>
        </row>
        <row r="208">
          <cell r="AJ208" t="str">
            <v>П-1-10</v>
          </cell>
          <cell r="AK208" t="str">
            <v>По договорам аренды (зданий, сооружений, машин, механизмов и пр.имущества)</v>
          </cell>
          <cell r="AL208">
            <v>16</v>
          </cell>
        </row>
        <row r="209">
          <cell r="AJ209" t="str">
            <v>П-1-11</v>
          </cell>
          <cell r="AK209" t="str">
            <v>По договорам лизинга</v>
          </cell>
          <cell r="AL209">
            <v>17</v>
          </cell>
        </row>
        <row r="210">
          <cell r="AJ210" t="str">
            <v>П-1-12</v>
          </cell>
          <cell r="AK210" t="str">
            <v>По договорам субаренды</v>
          </cell>
          <cell r="AL210">
            <v>18</v>
          </cell>
        </row>
        <row r="211">
          <cell r="AJ211" t="str">
            <v>П-1-13</v>
          </cell>
          <cell r="AK211" t="str">
            <v>От реализации услуг страхования</v>
          </cell>
          <cell r="AL211">
            <v>19</v>
          </cell>
        </row>
        <row r="212">
          <cell r="AJ212" t="str">
            <v>П-1-14</v>
          </cell>
          <cell r="AK212" t="str">
            <v>От реализации электроэнергии</v>
          </cell>
          <cell r="AL212">
            <v>20</v>
          </cell>
        </row>
        <row r="213">
          <cell r="AJ213" t="str">
            <v>П-1-15</v>
          </cell>
          <cell r="AK213" t="str">
            <v>От реализации теплоэнергии</v>
          </cell>
          <cell r="AL213">
            <v>21</v>
          </cell>
        </row>
        <row r="214">
          <cell r="AJ214" t="str">
            <v>П-1-16</v>
          </cell>
          <cell r="AK214" t="str">
            <v>От продажи угля</v>
          </cell>
          <cell r="AL214">
            <v>22</v>
          </cell>
        </row>
        <row r="215">
          <cell r="AJ215" t="str">
            <v>П-1-17</v>
          </cell>
          <cell r="AK215" t="str">
            <v>От продажи мазута</v>
          </cell>
          <cell r="AL215">
            <v>23</v>
          </cell>
        </row>
        <row r="216">
          <cell r="AJ216" t="str">
            <v>П-1-18</v>
          </cell>
          <cell r="AK216" t="str">
            <v>От реализации сжиженного газа</v>
          </cell>
          <cell r="AL216">
            <v>24</v>
          </cell>
        </row>
        <row r="217">
          <cell r="AJ217" t="str">
            <v>П-1-19</v>
          </cell>
          <cell r="AK217" t="str">
            <v>От реализации природного газа</v>
          </cell>
          <cell r="AL217">
            <v>25</v>
          </cell>
        </row>
        <row r="218">
          <cell r="AJ218" t="str">
            <v>П-1-2</v>
          </cell>
          <cell r="AK218" t="str">
            <v>От реализации услуг теплоснабжения</v>
          </cell>
          <cell r="AL218">
            <v>5</v>
          </cell>
        </row>
        <row r="219">
          <cell r="AJ219" t="str">
            <v>П-1-20</v>
          </cell>
          <cell r="AK219" t="str">
            <v>От реализации прочих видов топлива</v>
          </cell>
          <cell r="AL219">
            <v>26</v>
          </cell>
        </row>
        <row r="220">
          <cell r="AJ220" t="str">
            <v>П-1-21</v>
          </cell>
          <cell r="AK220" t="str">
            <v>От реализации ТМЦ</v>
          </cell>
          <cell r="AL220">
            <v>27</v>
          </cell>
        </row>
        <row r="221">
          <cell r="AJ221" t="str">
            <v>П-1-22</v>
          </cell>
          <cell r="AK221" t="str">
            <v>Прочие товары, работы и услуги производственного характера</v>
          </cell>
          <cell r="AL221">
            <v>28</v>
          </cell>
        </row>
        <row r="222">
          <cell r="AJ222" t="str">
            <v>П-1-23</v>
          </cell>
          <cell r="AK222" t="str">
            <v>Дивиденды УК</v>
          </cell>
          <cell r="AL222">
            <v>29</v>
          </cell>
        </row>
        <row r="223">
          <cell r="AJ223" t="str">
            <v>П-1-24</v>
          </cell>
          <cell r="AK223" t="str">
            <v>Прочие доходы УК</v>
          </cell>
          <cell r="AL223">
            <v>30</v>
          </cell>
        </row>
        <row r="224">
          <cell r="AJ224" t="str">
            <v>П-1-25</v>
          </cell>
          <cell r="AK224" t="str">
            <v>От реализации консультационных услуг</v>
          </cell>
          <cell r="AL224">
            <v>31</v>
          </cell>
        </row>
        <row r="225">
          <cell r="AJ225" t="str">
            <v>П-1-26</v>
          </cell>
          <cell r="AK225" t="str">
            <v>От реализации услуг по управлению активами</v>
          </cell>
          <cell r="AL225">
            <v>32</v>
          </cell>
        </row>
        <row r="226">
          <cell r="AJ226" t="str">
            <v>П-1-27</v>
          </cell>
          <cell r="AK226" t="str">
            <v>От реализации услуг по договору управления</v>
          </cell>
          <cell r="AL226">
            <v>33</v>
          </cell>
        </row>
        <row r="227">
          <cell r="AJ227" t="str">
            <v>П-1-28</v>
          </cell>
          <cell r="AK227" t="str">
            <v>От реализации услуг по аутсорсингу</v>
          </cell>
          <cell r="AL227">
            <v>34</v>
          </cell>
          <cell r="AM227">
            <v>1</v>
          </cell>
        </row>
        <row r="228">
          <cell r="AJ228" t="str">
            <v>П-1-28-1</v>
          </cell>
          <cell r="AK228" t="str">
            <v>от реализации услуг по ведению бухгалтерского, налогового и др. учета</v>
          </cell>
          <cell r="AL228">
            <v>35</v>
          </cell>
        </row>
        <row r="229">
          <cell r="AJ229" t="str">
            <v>П-1-28-2</v>
          </cell>
          <cell r="AK229" t="str">
            <v>от реализации ИТ услуг</v>
          </cell>
          <cell r="AL229">
            <v>36</v>
          </cell>
        </row>
        <row r="230">
          <cell r="AJ230" t="str">
            <v>П-1-28-3</v>
          </cell>
          <cell r="AK230" t="str">
            <v>от реализации АХО услуг</v>
          </cell>
          <cell r="AL230">
            <v>37</v>
          </cell>
        </row>
        <row r="231">
          <cell r="AJ231" t="str">
            <v>П-1-28-4</v>
          </cell>
          <cell r="AK231" t="str">
            <v>от реализации прочих услуг по аутсорсингу</v>
          </cell>
          <cell r="AL231">
            <v>38</v>
          </cell>
        </row>
        <row r="232">
          <cell r="AJ232" t="str">
            <v>П-1-29</v>
          </cell>
          <cell r="AK232" t="str">
            <v>От услуг по разработке технической и проектной документации</v>
          </cell>
          <cell r="AL232">
            <v>39</v>
          </cell>
        </row>
        <row r="233">
          <cell r="AJ233" t="str">
            <v>П-1-3</v>
          </cell>
          <cell r="AK233" t="str">
            <v>От реализации услуг водоснабжения и водоотведения</v>
          </cell>
          <cell r="AL233">
            <v>6</v>
          </cell>
        </row>
        <row r="234">
          <cell r="AJ234" t="str">
            <v>П-1-30</v>
          </cell>
          <cell r="AK234" t="str">
            <v>Прочие товары, работы и услуги непроизводственного характера</v>
          </cell>
          <cell r="AL234">
            <v>40</v>
          </cell>
        </row>
        <row r="235">
          <cell r="AJ235" t="str">
            <v>П-1-4</v>
          </cell>
          <cell r="AK235" t="str">
            <v>От транспортировки природного газа</v>
          </cell>
          <cell r="AL235">
            <v>7</v>
          </cell>
        </row>
        <row r="236">
          <cell r="AJ236" t="str">
            <v>П-1-5</v>
          </cell>
          <cell r="AK236" t="str">
            <v>По договорам на выполнение СМР и наладочных работ</v>
          </cell>
          <cell r="AL236">
            <v>8</v>
          </cell>
        </row>
        <row r="237">
          <cell r="AJ237" t="str">
            <v>П-1-6</v>
          </cell>
          <cell r="AK237" t="str">
            <v>По договорам на выполнение подрядных ремонтных работ</v>
          </cell>
          <cell r="AL237">
            <v>9</v>
          </cell>
        </row>
        <row r="238">
          <cell r="AJ238" t="str">
            <v>П-1-7</v>
          </cell>
          <cell r="AK238" t="str">
            <v>От реализации услуг автотранспорта</v>
          </cell>
          <cell r="AL238">
            <v>10</v>
          </cell>
        </row>
        <row r="239">
          <cell r="AJ239" t="str">
            <v>П-1-8</v>
          </cell>
          <cell r="AK239" t="str">
            <v>От реализации услуг по агентским договорам (только агентское вознаграждение)</v>
          </cell>
          <cell r="AL239">
            <v>11</v>
          </cell>
        </row>
        <row r="240">
          <cell r="AJ240" t="str">
            <v>П-1-9</v>
          </cell>
          <cell r="AK240" t="str">
            <v>От реализации жилищных услуг</v>
          </cell>
          <cell r="AL240">
            <v>12</v>
          </cell>
          <cell r="AM240">
            <v>1</v>
          </cell>
        </row>
        <row r="241">
          <cell r="AJ241" t="str">
            <v>П-1-9-1</v>
          </cell>
          <cell r="AK241" t="str">
            <v>от содержания и ремонта жилья</v>
          </cell>
          <cell r="AL241">
            <v>293</v>
          </cell>
        </row>
        <row r="242">
          <cell r="AJ242" t="str">
            <v>П-1-9-2</v>
          </cell>
          <cell r="AK242" t="str">
            <v>поступления от управления жилищным фондом</v>
          </cell>
          <cell r="AL242">
            <v>14</v>
          </cell>
        </row>
        <row r="243">
          <cell r="AJ243" t="str">
            <v>П-1-9-3</v>
          </cell>
          <cell r="AK243" t="str">
            <v>от вывоза ТБО</v>
          </cell>
          <cell r="AL243">
            <v>15</v>
          </cell>
        </row>
        <row r="244">
          <cell r="AJ244" t="str">
            <v>П-2</v>
          </cell>
          <cell r="AK244" t="str">
            <v>Прочие поступления</v>
          </cell>
          <cell r="AL244">
            <v>41</v>
          </cell>
          <cell r="AM244">
            <v>1</v>
          </cell>
        </row>
        <row r="245">
          <cell r="AJ245" t="str">
            <v>П-2-1</v>
          </cell>
          <cell r="AK245" t="str">
            <v>Поступления от потребителей товаров, работ,услуг по агентскому договору для третьих лиц</v>
          </cell>
          <cell r="AL245">
            <v>42</v>
          </cell>
          <cell r="AM245">
            <v>1</v>
          </cell>
        </row>
        <row r="246">
          <cell r="AJ246" t="str">
            <v>П-2-1-1</v>
          </cell>
          <cell r="AK246" t="str">
            <v>От реализации коммунальных услуг</v>
          </cell>
          <cell r="AL246">
            <v>43</v>
          </cell>
          <cell r="AM246">
            <v>1</v>
          </cell>
        </row>
        <row r="247">
          <cell r="AJ247" t="str">
            <v>П-2-1-1-1</v>
          </cell>
          <cell r="AK247" t="str">
            <v>от водоснабжения ХВС</v>
          </cell>
          <cell r="AL247">
            <v>44</v>
          </cell>
        </row>
        <row r="248">
          <cell r="AJ248" t="str">
            <v>П-2-1-1-2</v>
          </cell>
          <cell r="AK248" t="str">
            <v>от водоснабжения ГВС</v>
          </cell>
          <cell r="AL248">
            <v>45</v>
          </cell>
        </row>
        <row r="249">
          <cell r="AJ249" t="str">
            <v>П-2-1-1-3</v>
          </cell>
          <cell r="AK249" t="str">
            <v>от водоотведения</v>
          </cell>
          <cell r="AL249">
            <v>46</v>
          </cell>
        </row>
        <row r="250">
          <cell r="AJ250" t="str">
            <v>П-2-1-1-4</v>
          </cell>
          <cell r="AK250" t="str">
            <v>от вывоза ЖБО</v>
          </cell>
          <cell r="AL250">
            <v>47</v>
          </cell>
        </row>
        <row r="251">
          <cell r="AJ251" t="str">
            <v>П-2-1-1-5</v>
          </cell>
          <cell r="AK251" t="str">
            <v>от теплоэнергии</v>
          </cell>
          <cell r="AL251">
            <v>292</v>
          </cell>
        </row>
        <row r="252">
          <cell r="AJ252" t="str">
            <v>П-2-1-2</v>
          </cell>
          <cell r="AK252" t="str">
            <v>Капитальный ремонт</v>
          </cell>
          <cell r="AL252">
            <v>49</v>
          </cell>
        </row>
        <row r="253">
          <cell r="AJ253" t="str">
            <v>П-2-1-3</v>
          </cell>
          <cell r="AK253" t="str">
            <v>Плата за найм</v>
          </cell>
          <cell r="AL253">
            <v>50</v>
          </cell>
        </row>
        <row r="254">
          <cell r="AJ254" t="str">
            <v>П-2-1-4</v>
          </cell>
          <cell r="AK254" t="str">
            <v>Благоустройство муниципального образования</v>
          </cell>
          <cell r="AL254">
            <v>51</v>
          </cell>
        </row>
        <row r="255">
          <cell r="AJ255" t="str">
            <v>П-2-1-5</v>
          </cell>
          <cell r="AK255" t="str">
            <v>Дополнительные платные услуги</v>
          </cell>
          <cell r="AL255">
            <v>52</v>
          </cell>
        </row>
        <row r="256">
          <cell r="AJ256" t="str">
            <v>П-2-2</v>
          </cell>
          <cell r="AK256" t="str">
            <v>Ошибочно перечисленные суммы</v>
          </cell>
          <cell r="AL256">
            <v>53</v>
          </cell>
        </row>
        <row r="257">
          <cell r="AJ257" t="str">
            <v>П-2-3</v>
          </cell>
          <cell r="AK257" t="str">
            <v>Финансирование из бюджета</v>
          </cell>
          <cell r="AL257">
            <v>54</v>
          </cell>
        </row>
        <row r="258">
          <cell r="AJ258" t="str">
            <v>П-2-4</v>
          </cell>
          <cell r="AK258" t="str">
            <v>Штрафы, пени, неустойки</v>
          </cell>
          <cell r="AL258">
            <v>55</v>
          </cell>
        </row>
        <row r="259">
          <cell r="AJ259" t="str">
            <v>П-2-5</v>
          </cell>
          <cell r="AK259" t="str">
            <v>Поступления прочие</v>
          </cell>
          <cell r="AL259">
            <v>56</v>
          </cell>
        </row>
        <row r="260">
          <cell r="AJ260" t="str">
            <v>ФВ</v>
          </cell>
          <cell r="AK260" t="str">
            <v>ВЫПЛАТЫ</v>
          </cell>
          <cell r="AL260">
            <v>265</v>
          </cell>
          <cell r="AM260">
            <v>1</v>
          </cell>
        </row>
        <row r="261">
          <cell r="AJ261" t="str">
            <v>ФВ-1</v>
          </cell>
          <cell r="AK261" t="str">
            <v>Возврат займов полученных</v>
          </cell>
          <cell r="AL261">
            <v>266</v>
          </cell>
        </row>
        <row r="262">
          <cell r="AJ262" t="str">
            <v>ФВ-10</v>
          </cell>
          <cell r="AK262" t="str">
            <v>Выплаты по договорам цессии</v>
          </cell>
          <cell r="AL262">
            <v>287</v>
          </cell>
        </row>
        <row r="263">
          <cell r="AJ263" t="str">
            <v>ФВ-11</v>
          </cell>
          <cell r="AK263" t="str">
            <v>Выплаты партнерам</v>
          </cell>
          <cell r="AL263">
            <v>288</v>
          </cell>
        </row>
        <row r="264">
          <cell r="AJ264" t="str">
            <v>ФВ-11</v>
          </cell>
          <cell r="AK264" t="str">
            <v>Выплаты Бизнесам</v>
          </cell>
          <cell r="AL264">
            <v>289</v>
          </cell>
        </row>
        <row r="265">
          <cell r="AJ265" t="str">
            <v>ФВ-12</v>
          </cell>
          <cell r="AK265" t="str">
            <v>Выплаты (С)</v>
          </cell>
          <cell r="AL265">
            <v>290</v>
          </cell>
        </row>
        <row r="266">
          <cell r="AJ266" t="str">
            <v>ФВ-13</v>
          </cell>
          <cell r="AK266" t="str">
            <v>Прочие выплаты по финансовой деятельности</v>
          </cell>
          <cell r="AL266">
            <v>291</v>
          </cell>
        </row>
        <row r="267">
          <cell r="AJ267" t="str">
            <v>ФВ-2</v>
          </cell>
          <cell r="AK267" t="str">
            <v>Возврат кредитов</v>
          </cell>
          <cell r="AL267">
            <v>267</v>
          </cell>
        </row>
        <row r="268">
          <cell r="AJ268" t="str">
            <v>ФВ-3</v>
          </cell>
          <cell r="AK268" t="str">
            <v>Выдача займов</v>
          </cell>
          <cell r="AL268">
            <v>268</v>
          </cell>
        </row>
        <row r="269">
          <cell r="AJ269" t="str">
            <v>ФВ-4</v>
          </cell>
          <cell r="AK269" t="str">
            <v>На депозит</v>
          </cell>
          <cell r="AL269">
            <v>269</v>
          </cell>
        </row>
        <row r="270">
          <cell r="AJ270" t="str">
            <v>ФВ-5</v>
          </cell>
          <cell r="AK270" t="str">
            <v>Финансовые вложения</v>
          </cell>
          <cell r="AL270">
            <v>270</v>
          </cell>
          <cell r="AM270">
            <v>1</v>
          </cell>
        </row>
        <row r="271">
          <cell r="AJ271" t="str">
            <v>ФВ-5-1</v>
          </cell>
          <cell r="AK271" t="str">
            <v>Приобретение векселей третьих лиц</v>
          </cell>
          <cell r="AL271">
            <v>271</v>
          </cell>
        </row>
        <row r="272">
          <cell r="AJ272" t="str">
            <v>ФВ-5-2</v>
          </cell>
          <cell r="AK272" t="str">
            <v>Приобретение облигаций</v>
          </cell>
          <cell r="AL272">
            <v>272</v>
          </cell>
        </row>
        <row r="273">
          <cell r="AJ273" t="str">
            <v>ФВ-5-3</v>
          </cell>
          <cell r="AK273" t="str">
            <v>Прочие финансовые вложения</v>
          </cell>
          <cell r="AL273">
            <v>273</v>
          </cell>
        </row>
        <row r="274">
          <cell r="AJ274" t="str">
            <v>ФВ-6</v>
          </cell>
          <cell r="AK274" t="str">
            <v>Погашение собственных ценных бумаг</v>
          </cell>
          <cell r="AL274">
            <v>274</v>
          </cell>
          <cell r="AM274">
            <v>1</v>
          </cell>
        </row>
        <row r="275">
          <cell r="AJ275" t="str">
            <v>ФВ-6-1</v>
          </cell>
          <cell r="AK275" t="str">
            <v>Погашение собственных векселей</v>
          </cell>
          <cell r="AL275">
            <v>275</v>
          </cell>
        </row>
        <row r="276">
          <cell r="AJ276" t="str">
            <v>ФВ-6-2</v>
          </cell>
          <cell r="AK276" t="str">
            <v>Погашение собственных облигаций</v>
          </cell>
          <cell r="AL276">
            <v>276</v>
          </cell>
        </row>
        <row r="277">
          <cell r="AJ277" t="str">
            <v>ФВ-7</v>
          </cell>
          <cell r="AK277" t="str">
            <v>Проценты уплаченные</v>
          </cell>
          <cell r="AL277">
            <v>277</v>
          </cell>
          <cell r="AM277">
            <v>1</v>
          </cell>
        </row>
        <row r="278">
          <cell r="AJ278" t="str">
            <v>ФВ-7-1</v>
          </cell>
          <cell r="AK278" t="str">
            <v>% уплаченные по займам</v>
          </cell>
          <cell r="AL278">
            <v>278</v>
          </cell>
        </row>
        <row r="279">
          <cell r="AJ279" t="str">
            <v>ФВ-7-2</v>
          </cell>
          <cell r="AK279" t="str">
            <v>% уплаченные по кредитам</v>
          </cell>
          <cell r="AL279">
            <v>279</v>
          </cell>
        </row>
        <row r="280">
          <cell r="AJ280" t="str">
            <v>ФВ-7-3</v>
          </cell>
          <cell r="AK280" t="str">
            <v>% уплаченные по собственным векселям</v>
          </cell>
          <cell r="AL280">
            <v>280</v>
          </cell>
        </row>
        <row r="281">
          <cell r="AJ281" t="str">
            <v>ФВ-7-4</v>
          </cell>
          <cell r="AK281" t="str">
            <v>% уплаченные по облигациям</v>
          </cell>
          <cell r="AL281">
            <v>282</v>
          </cell>
        </row>
        <row r="282">
          <cell r="AJ282" t="str">
            <v>ФВ-7-5</v>
          </cell>
          <cell r="AK282" t="str">
            <v>прочие % уплаченные</v>
          </cell>
          <cell r="AL282">
            <v>283</v>
          </cell>
        </row>
        <row r="283">
          <cell r="AJ283" t="str">
            <v>ФВ-8</v>
          </cell>
          <cell r="AK283" t="str">
            <v>Выбытие долговых ценных бумаг</v>
          </cell>
          <cell r="AL283">
            <v>314</v>
          </cell>
          <cell r="AM283">
            <v>1</v>
          </cell>
        </row>
        <row r="284">
          <cell r="AJ284" t="str">
            <v>ФВ-9</v>
          </cell>
          <cell r="AK284" t="str">
            <v>Дивиденды и прочие расходы</v>
          </cell>
          <cell r="AL284">
            <v>320</v>
          </cell>
          <cell r="AM284">
            <v>1</v>
          </cell>
        </row>
        <row r="285">
          <cell r="AJ285" t="str">
            <v>ФВ-9-1</v>
          </cell>
          <cell r="AK285" t="str">
            <v>Выплаты акционерам</v>
          </cell>
          <cell r="AL285">
            <v>285</v>
          </cell>
        </row>
        <row r="286">
          <cell r="AJ286" t="str">
            <v>ФВ-9-2</v>
          </cell>
          <cell r="AK286" t="str">
            <v>Выплаты партнерам</v>
          </cell>
          <cell r="AL286">
            <v>321</v>
          </cell>
        </row>
        <row r="287">
          <cell r="AJ287" t="str">
            <v>ФВ-9-3</v>
          </cell>
          <cell r="AK287" t="str">
            <v>Прочие дивиденды</v>
          </cell>
          <cell r="AL287">
            <v>322</v>
          </cell>
        </row>
        <row r="288">
          <cell r="AJ288" t="str">
            <v>ФД</v>
          </cell>
          <cell r="AK288" t="str">
            <v>ФИНАНСОВАЯ ДЕЯТЕЛЬНОСТЬ</v>
          </cell>
          <cell r="AL288">
            <v>239</v>
          </cell>
          <cell r="AM288">
            <v>1</v>
          </cell>
        </row>
        <row r="289">
          <cell r="AJ289" t="str">
            <v>ФП</v>
          </cell>
          <cell r="AK289" t="str">
            <v>ПОСТУПЛЕНИЯ</v>
          </cell>
          <cell r="AL289">
            <v>240</v>
          </cell>
          <cell r="AM289">
            <v>1</v>
          </cell>
        </row>
        <row r="290">
          <cell r="AJ290" t="str">
            <v>ФП-1</v>
          </cell>
          <cell r="AK290" t="str">
            <v>Поступление займов</v>
          </cell>
          <cell r="AL290">
            <v>241</v>
          </cell>
        </row>
        <row r="291">
          <cell r="AJ291" t="str">
            <v>ФП-10</v>
          </cell>
          <cell r="AK291" t="str">
            <v>Поступления по договорам цессии</v>
          </cell>
          <cell r="AL291">
            <v>260</v>
          </cell>
        </row>
        <row r="292">
          <cell r="AJ292" t="str">
            <v>ФП-11</v>
          </cell>
          <cell r="AK292" t="str">
            <v>Поступления от партнеров</v>
          </cell>
          <cell r="AL292">
            <v>261</v>
          </cell>
        </row>
        <row r="293">
          <cell r="AJ293" t="str">
            <v>ФП-12</v>
          </cell>
          <cell r="AK293" t="str">
            <v>Поступления от Бизнесов</v>
          </cell>
          <cell r="AL293">
            <v>262</v>
          </cell>
        </row>
        <row r="294">
          <cell r="AJ294" t="str">
            <v>ФП-13</v>
          </cell>
          <cell r="AK294" t="str">
            <v>Поступления (С)</v>
          </cell>
          <cell r="AL294">
            <v>263</v>
          </cell>
        </row>
        <row r="295">
          <cell r="AJ295" t="str">
            <v>ФП-14</v>
          </cell>
          <cell r="AK295" t="str">
            <v>Прочие поступления по финансовой деятельности</v>
          </cell>
          <cell r="AL295">
            <v>264</v>
          </cell>
        </row>
        <row r="296">
          <cell r="AJ296" t="str">
            <v>ФП-2</v>
          </cell>
          <cell r="AK296" t="str">
            <v>Поступление кредитов</v>
          </cell>
          <cell r="AL296">
            <v>242</v>
          </cell>
        </row>
        <row r="297">
          <cell r="AJ297" t="str">
            <v>ФП-3</v>
          </cell>
          <cell r="AK297" t="str">
            <v>Возврат займов выданных</v>
          </cell>
          <cell r="AL297">
            <v>243</v>
          </cell>
        </row>
        <row r="298">
          <cell r="AJ298" t="str">
            <v>ФП-4</v>
          </cell>
          <cell r="AK298" t="str">
            <v>Возврат с депозита</v>
          </cell>
          <cell r="AL298">
            <v>244</v>
          </cell>
        </row>
        <row r="299">
          <cell r="AJ299" t="str">
            <v>ФП-5</v>
          </cell>
          <cell r="AK299" t="str">
            <v>Реализация ценных бумаг</v>
          </cell>
          <cell r="AL299">
            <v>245</v>
          </cell>
          <cell r="AM299">
            <v>1</v>
          </cell>
        </row>
        <row r="300">
          <cell r="AJ300" t="str">
            <v>ФП-5-1</v>
          </cell>
          <cell r="AK300" t="str">
            <v>Собственные векселя</v>
          </cell>
          <cell r="AL300">
            <v>246</v>
          </cell>
        </row>
        <row r="301">
          <cell r="AJ301" t="str">
            <v>ФП-5-2</v>
          </cell>
          <cell r="AK301" t="str">
            <v>Векселя третьих лиц</v>
          </cell>
          <cell r="AL301">
            <v>247</v>
          </cell>
        </row>
        <row r="302">
          <cell r="AJ302" t="str">
            <v>ФП-5-3</v>
          </cell>
          <cell r="AK302" t="str">
            <v>Облигации</v>
          </cell>
          <cell r="AL302">
            <v>316</v>
          </cell>
          <cell r="AM302">
            <v>1</v>
          </cell>
        </row>
        <row r="303">
          <cell r="AJ303" t="str">
            <v>ФП-5-4</v>
          </cell>
          <cell r="AK303" t="str">
            <v>Прочие ценные бумаги</v>
          </cell>
          <cell r="AL303">
            <v>249</v>
          </cell>
        </row>
        <row r="304">
          <cell r="AJ304" t="str">
            <v>ФП-6</v>
          </cell>
          <cell r="AK304" t="str">
            <v>Проценты полученные</v>
          </cell>
          <cell r="AL304">
            <v>250</v>
          </cell>
          <cell r="AM304">
            <v>1</v>
          </cell>
        </row>
        <row r="305">
          <cell r="AJ305" t="str">
            <v>ФП-6-1</v>
          </cell>
          <cell r="AK305" t="str">
            <v>% полученные по займам</v>
          </cell>
          <cell r="AL305">
            <v>251</v>
          </cell>
        </row>
        <row r="306">
          <cell r="AJ306" t="str">
            <v>ФП-6-2</v>
          </cell>
          <cell r="AK306" t="str">
            <v>% полученные по векселям третьих лиц</v>
          </cell>
          <cell r="AL306">
            <v>252</v>
          </cell>
        </row>
        <row r="307">
          <cell r="AJ307" t="str">
            <v>ФП-6-3</v>
          </cell>
          <cell r="AK307" t="str">
            <v>% полученные по облигациям третьих лиц</v>
          </cell>
          <cell r="AL307">
            <v>253</v>
          </cell>
        </row>
        <row r="308">
          <cell r="AJ308" t="str">
            <v>ФП-6-4</v>
          </cell>
          <cell r="AK308" t="str">
            <v>% полученные по депозиту</v>
          </cell>
          <cell r="AL308">
            <v>254</v>
          </cell>
        </row>
        <row r="309">
          <cell r="AJ309" t="str">
            <v>ФП-6-5</v>
          </cell>
          <cell r="AK309" t="str">
            <v>% полученные по остаткам на счетах</v>
          </cell>
          <cell r="AL309">
            <v>255</v>
          </cell>
        </row>
        <row r="310">
          <cell r="AJ310" t="str">
            <v>ФП-6-6</v>
          </cell>
          <cell r="AK310" t="str">
            <v>прочие % полученные</v>
          </cell>
          <cell r="AL310">
            <v>256</v>
          </cell>
        </row>
        <row r="311">
          <cell r="AJ311" t="str">
            <v>ФП-7</v>
          </cell>
          <cell r="AK311" t="str">
            <v>Поступление долговых ценных бумаг</v>
          </cell>
          <cell r="AL311">
            <v>312</v>
          </cell>
          <cell r="AM311">
            <v>1</v>
          </cell>
        </row>
        <row r="312">
          <cell r="AJ312" t="str">
            <v>ФП-8</v>
          </cell>
          <cell r="AK312" t="str">
            <v>Дивиденды</v>
          </cell>
          <cell r="AL312">
            <v>258</v>
          </cell>
        </row>
        <row r="313">
          <cell r="AJ313" t="str">
            <v>ФП-9</v>
          </cell>
          <cell r="AK313" t="str">
            <v>Поступления в уставный капитал и доп. эмиссия</v>
          </cell>
          <cell r="AL313">
            <v>259</v>
          </cell>
        </row>
        <row r="314">
          <cell r="AK314" t="str">
            <v>Облигации собственные</v>
          </cell>
          <cell r="AL314">
            <v>248</v>
          </cell>
        </row>
        <row r="315">
          <cell r="AK315" t="str">
            <v>Поступление векселей</v>
          </cell>
          <cell r="AL315">
            <v>257</v>
          </cell>
        </row>
        <row r="316">
          <cell r="AK316" t="str">
            <v>Выбытие векселей</v>
          </cell>
          <cell r="AL316">
            <v>284</v>
          </cell>
        </row>
        <row r="317">
          <cell r="AK317" t="str">
            <v>Поступление облигаций</v>
          </cell>
          <cell r="AL317">
            <v>313</v>
          </cell>
        </row>
        <row r="318">
          <cell r="AK318" t="str">
            <v>Выбытие облигаций</v>
          </cell>
          <cell r="AL318">
            <v>315</v>
          </cell>
        </row>
        <row r="319">
          <cell r="AK319" t="str">
            <v>Облигации третьих лиц</v>
          </cell>
          <cell r="AL319">
            <v>317</v>
          </cell>
        </row>
        <row r="320">
          <cell r="AK320" t="str">
            <v>Поступления - перевод собственных средств</v>
          </cell>
          <cell r="AL320">
            <v>318</v>
          </cell>
        </row>
        <row r="321">
          <cell r="AK321" t="str">
            <v>Выплаты - перевод собственных средств</v>
          </cell>
          <cell r="AL321">
            <v>319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Б.Сатка"/>
      <sheetName val="Исходные данные и свод тарифов"/>
    </sheetNames>
    <sheetDataSet>
      <sheetData sheetId="0"/>
      <sheetData sheetId="1"/>
      <sheetData sheetId="2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.план"/>
      <sheetName val="сводновая"/>
      <sheetName val="См.1трасса"/>
      <sheetName val="См.1трасса (2)"/>
      <sheetName val="См.2 дендр. "/>
      <sheetName val="3оос_1ПК"/>
      <sheetName val="См.4_2ПК"/>
      <sheetName val="См.4_2ПК (2)"/>
      <sheetName val="См.4_2ПК (3)"/>
      <sheetName val="См.5_2ПК"/>
      <sheetName val="6оос_2ПК"/>
      <sheetName val="См.2 дендр. новая"/>
      <sheetName val="3оос_нова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6">
          <cell r="AK76">
            <v>84638</v>
          </cell>
        </row>
      </sheetData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НП-2-12-П"/>
      <sheetName val="расчет тарифов"/>
      <sheetName val="план 2000"/>
      <sheetName val="жилой фонд"/>
      <sheetName val="Классиф_"/>
      <sheetName val="Работы "/>
      <sheetName val="t_Настройки"/>
      <sheetName val="Скорр_АБП_на 2009г_Тамбовэнерго"/>
      <sheetName val="3оос_новая"/>
      <sheetName val="гл.инженера ПМЭС"/>
      <sheetName val="Параметры"/>
      <sheetName val="ПРОГНОЗ_1"/>
      <sheetName val="2РЗ"/>
      <sheetName val="3кон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"/>
      <sheetName val="Note"/>
      <sheetName val="Dbase"/>
      <sheetName val="Page 2"/>
      <sheetName val="Mtls"/>
      <sheetName val="Cost Source"/>
      <sheetName val="Curves"/>
      <sheetName val="Tables"/>
      <sheetName val="Heads"/>
      <sheetName val="合成単価作成・-BLDG"/>
      <sheetName val="MAIN GATE HOUSE"/>
    </sheetNames>
    <sheetDataSet>
      <sheetData sheetId="0" refreshError="1"/>
      <sheetData sheetId="1" refreshError="1">
        <row r="5">
          <cell r="C5" t="str">
            <v>Fertilizer Plant - Petrovietnam - Ca Mau</v>
          </cell>
        </row>
        <row r="7">
          <cell r="C7" t="str">
            <v>NH3 Cryogenic Storage Tank</v>
          </cell>
        </row>
        <row r="9">
          <cell r="C9" t="str">
            <v>6683</v>
          </cell>
        </row>
        <row r="11">
          <cell r="C11" t="str">
            <v>G.L.</v>
          </cell>
        </row>
        <row r="13">
          <cell r="C13" t="str">
            <v>EUR</v>
          </cell>
          <cell r="F13">
            <v>1</v>
          </cell>
        </row>
        <row r="15">
          <cell r="C15">
            <v>1000</v>
          </cell>
        </row>
        <row r="48">
          <cell r="H48">
            <v>0.87</v>
          </cell>
        </row>
        <row r="50">
          <cell r="E50" t="str">
            <v>JPN</v>
          </cell>
          <cell r="H50">
            <v>108.17150837988828</v>
          </cell>
        </row>
        <row r="52">
          <cell r="E52" t="str">
            <v>CU2</v>
          </cell>
          <cell r="H52">
            <v>0</v>
          </cell>
        </row>
        <row r="65">
          <cell r="C65" t="str">
            <v>This software is property of TECHNIP it may not be copied, reproduced and/or circulated without TECHNIP'S authorization.</v>
          </cell>
        </row>
        <row r="77">
          <cell r="C77">
            <v>1</v>
          </cell>
          <cell r="D77" t="str">
            <v>EUR</v>
          </cell>
          <cell r="E77">
            <v>1</v>
          </cell>
        </row>
        <row r="78">
          <cell r="C78">
            <v>2</v>
          </cell>
          <cell r="D78" t="str">
            <v>USD</v>
          </cell>
          <cell r="E78">
            <v>0.87</v>
          </cell>
        </row>
        <row r="79">
          <cell r="C79">
            <v>3</v>
          </cell>
          <cell r="D79" t="str">
            <v>ITL</v>
          </cell>
          <cell r="E79">
            <v>1936.27</v>
          </cell>
        </row>
        <row r="81">
          <cell r="C81">
            <v>1</v>
          </cell>
        </row>
        <row r="82">
          <cell r="C82" t="str">
            <v>EUR</v>
          </cell>
        </row>
        <row r="83">
          <cell r="C83">
            <v>1</v>
          </cell>
        </row>
        <row r="86">
          <cell r="C86" t="str">
            <v>Cost in Euro</v>
          </cell>
        </row>
        <row r="87">
          <cell r="C87" t="str">
            <v>Cost in US Dollar</v>
          </cell>
        </row>
        <row r="88">
          <cell r="C88" t="str">
            <v>Cost in IT Lira</v>
          </cell>
        </row>
      </sheetData>
      <sheetData sheetId="2" refreshError="1">
        <row r="1">
          <cell r="A1" t="str">
            <v>18</v>
          </cell>
        </row>
        <row r="2">
          <cell r="X2" t="str">
            <v>CONTRACT</v>
          </cell>
          <cell r="Y2" t="str">
            <v>UNIT</v>
          </cell>
          <cell r="Z2" t="str">
            <v>REVISION</v>
          </cell>
          <cell r="AA2" t="str">
            <v>SHEET</v>
          </cell>
        </row>
        <row r="3">
          <cell r="H3" t="str">
            <v xml:space="preserve"> CLIENT/PLANT :</v>
          </cell>
          <cell r="I3" t="str">
            <v>Fertilizer Plant - Petrovietnam - Ca Mau</v>
          </cell>
          <cell r="X3" t="str">
            <v>No.</v>
          </cell>
          <cell r="Y3" t="str">
            <v>No.</v>
          </cell>
          <cell r="Z3" t="str">
            <v>No.</v>
          </cell>
          <cell r="AA3" t="str">
            <v>No.</v>
          </cell>
          <cell r="BB3">
            <v>0</v>
          </cell>
        </row>
        <row r="4">
          <cell r="I4" t="str">
            <v>Nh3 Cryogenic Storage Tank</v>
          </cell>
          <cell r="X4" t="str">
            <v>6683</v>
          </cell>
          <cell r="Y4" t="str">
            <v>All</v>
          </cell>
          <cell r="Z4">
            <v>0</v>
          </cell>
          <cell r="AA4" t="str">
            <v>1 of 1</v>
          </cell>
          <cell r="AY4">
            <v>1</v>
          </cell>
          <cell r="AZ4" t="str">
            <v>EUR</v>
          </cell>
        </row>
        <row r="5">
          <cell r="B5" t="str">
            <v>ESTIMATING DEPARTMENT</v>
          </cell>
          <cell r="AF5" t="str">
            <v>$B$14</v>
          </cell>
          <cell r="AG5" t="str">
            <v>$AZ$24</v>
          </cell>
          <cell r="AI5">
            <v>14</v>
          </cell>
          <cell r="AJ5">
            <v>14</v>
          </cell>
          <cell r="AK5" t="str">
            <v>$N$14</v>
          </cell>
          <cell r="AL5" t="str">
            <v>$N$24</v>
          </cell>
          <cell r="AN5" t="str">
            <v>PB995148.XLS</v>
          </cell>
          <cell r="AQ5" t="str">
            <v>C:\6823\[PB-StorageNH3.xls]Dbase (Rel. 9.0 [PBR90M30.XLS] updated to 16/01/2001)</v>
          </cell>
          <cell r="AY5">
            <v>2</v>
          </cell>
          <cell r="AZ5" t="str">
            <v>USD</v>
          </cell>
        </row>
        <row r="6">
          <cell r="V6" t="str">
            <v>TOTAL</v>
          </cell>
          <cell r="W6" t="str">
            <v>TOTAL</v>
          </cell>
          <cell r="X6" t="str">
            <v>MADE BY</v>
          </cell>
          <cell r="Y6" t="str">
            <v>DATE</v>
          </cell>
          <cell r="Z6" t="str">
            <v>COST TYPE</v>
          </cell>
          <cell r="AA6" t="str">
            <v>ACC. No.</v>
          </cell>
          <cell r="AE6">
            <v>24</v>
          </cell>
          <cell r="AI6">
            <v>52</v>
          </cell>
          <cell r="AJ6">
            <v>24</v>
          </cell>
          <cell r="AY6">
            <v>3</v>
          </cell>
          <cell r="AZ6" t="str">
            <v>JPN</v>
          </cell>
        </row>
        <row r="7">
          <cell r="C7" t="str">
            <v>ESTIMATING SHEET FOR</v>
          </cell>
          <cell r="I7" t="str">
            <v>NH3 STORAGE TANK</v>
          </cell>
          <cell r="V7">
            <v>7</v>
          </cell>
          <cell r="W7">
            <v>11</v>
          </cell>
          <cell r="X7" t="str">
            <v>G.L.</v>
          </cell>
          <cell r="Y7" t="str">
            <v>19/03/2002</v>
          </cell>
          <cell r="Z7">
            <v>1</v>
          </cell>
          <cell r="AA7">
            <v>0</v>
          </cell>
          <cell r="AY7">
            <v>4</v>
          </cell>
          <cell r="AZ7" t="str">
            <v>CU2</v>
          </cell>
        </row>
        <row r="8">
          <cell r="B8" t="str">
            <v/>
          </cell>
          <cell r="V8" t="str">
            <v>ITEM</v>
          </cell>
          <cell r="W8" t="str">
            <v>PIECES</v>
          </cell>
        </row>
        <row r="9">
          <cell r="B9" t="str">
            <v>DESCRIPTION</v>
          </cell>
          <cell r="I9" t="str">
            <v>TECHNICAL DATA</v>
          </cell>
          <cell r="U9" t="str">
            <v>CURRENCY:</v>
          </cell>
          <cell r="V9" t="str">
            <v>EUR x</v>
          </cell>
          <cell r="W9">
            <v>1000</v>
          </cell>
          <cell r="X9" t="str">
            <v>.</v>
          </cell>
        </row>
        <row r="10">
          <cell r="A10">
            <v>14</v>
          </cell>
          <cell r="B10" t="str">
            <v>EQP.</v>
          </cell>
          <cell r="C10" t="str">
            <v>MAT.</v>
          </cell>
          <cell r="F10" t="str">
            <v>ITEM</v>
          </cell>
          <cell r="J10" t="str">
            <v xml:space="preserve">       DIMENSIONS</v>
          </cell>
          <cell r="L10" t="str">
            <v>C.A.</v>
          </cell>
          <cell r="M10" t="str">
            <v>HEAT.</v>
          </cell>
          <cell r="O10" t="str">
            <v>FOAM</v>
          </cell>
          <cell r="P10" t="str">
            <v>INSULAT.</v>
          </cell>
          <cell r="Q10" t="str">
            <v>INTERNAL</v>
          </cell>
          <cell r="S10" t="str">
            <v>ASS. +</v>
          </cell>
          <cell r="T10" t="str">
            <v>ORIG.</v>
          </cell>
          <cell r="U10" t="str">
            <v>UNIT</v>
          </cell>
          <cell r="V10" t="str">
            <v>QUANTITY</v>
          </cell>
          <cell r="W10" t="str">
            <v>TOTAL</v>
          </cell>
        </row>
        <row r="11">
          <cell r="A11">
            <v>24</v>
          </cell>
          <cell r="B11" t="str">
            <v>CODE</v>
          </cell>
          <cell r="C11" t="str">
            <v>CODE</v>
          </cell>
          <cell r="D11" t="str">
            <v>REV.</v>
          </cell>
          <cell r="E11" t="str">
            <v>UNIT</v>
          </cell>
          <cell r="F11" t="str">
            <v>old</v>
          </cell>
          <cell r="G11" t="str">
            <v>current</v>
          </cell>
          <cell r="H11" t="str">
            <v>SERVICE</v>
          </cell>
          <cell r="I11" t="str">
            <v>CAPACITY</v>
          </cell>
          <cell r="J11" t="str">
            <v>DIA.</v>
          </cell>
          <cell r="K11" t="str">
            <v>H or L</v>
          </cell>
          <cell r="L11" t="str">
            <v>(0, 1.5, 3)</v>
          </cell>
          <cell r="M11" t="str">
            <v>COIL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TYPE</v>
          </cell>
          <cell r="S11" t="str">
            <v>SUPPLY</v>
          </cell>
          <cell r="T11" t="str">
            <v>CURR.</v>
          </cell>
          <cell r="U11" t="str">
            <v>COST</v>
          </cell>
          <cell r="V11" t="str">
            <v>(Kg.)</v>
          </cell>
          <cell r="W11" t="str">
            <v>COST</v>
          </cell>
          <cell r="X11" t="str">
            <v>REMARKS</v>
          </cell>
        </row>
        <row r="12">
          <cell r="A12">
            <v>11</v>
          </cell>
          <cell r="B12" t="str">
            <v>F1</v>
          </cell>
          <cell r="C12" t="str">
            <v>CODE</v>
          </cell>
          <cell r="D12" t="str">
            <v>REV.</v>
          </cell>
          <cell r="E12" t="str">
            <v>F7</v>
          </cell>
          <cell r="F12" t="str">
            <v>old</v>
          </cell>
          <cell r="G12" t="str">
            <v>F2</v>
          </cell>
          <cell r="H12" t="str">
            <v>F3</v>
          </cell>
          <cell r="I12" t="str">
            <v>m3</v>
          </cell>
          <cell r="J12" t="str">
            <v>m.</v>
          </cell>
          <cell r="K12" t="str">
            <v>m.</v>
          </cell>
          <cell r="L12" t="str">
            <v>mm.</v>
          </cell>
          <cell r="M12" t="str">
            <v>RAD.</v>
          </cell>
          <cell r="N12" t="str">
            <v>CONV.</v>
          </cell>
          <cell r="O12" t="str">
            <v>&amp; RISERS</v>
          </cell>
          <cell r="P12" t="str">
            <v>(1)</v>
          </cell>
          <cell r="Q12" t="str">
            <v>MATERIAL</v>
          </cell>
          <cell r="R12" t="str">
            <v>(2)</v>
          </cell>
          <cell r="S12" t="str">
            <v>(3)+(4)</v>
          </cell>
          <cell r="T12" t="str">
            <v>F8</v>
          </cell>
          <cell r="U12" t="str">
            <v>(Euro)</v>
          </cell>
          <cell r="V12" t="str">
            <v>F4</v>
          </cell>
          <cell r="W12" t="str">
            <v>F5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4">
          <cell r="B14" t="str">
            <v>RF</v>
          </cell>
          <cell r="C14" t="str">
            <v>.</v>
          </cell>
          <cell r="E14" t="str">
            <v>26</v>
          </cell>
          <cell r="F14" t="str">
            <v>x</v>
          </cell>
          <cell r="G14" t="str">
            <v>26-PK-01</v>
          </cell>
          <cell r="H14" t="str">
            <v>Ammonia Vapour Refrigeration Pack.</v>
          </cell>
          <cell r="I14" t="str">
            <v>Capacity = 6,000 Kg/h;  Duty = 196,000 Kcal/h (with spare compressor)</v>
          </cell>
          <cell r="T14" t="str">
            <v>EUR</v>
          </cell>
          <cell r="V14">
            <v>60000</v>
          </cell>
          <cell r="AB14" t="str">
            <v>MISC</v>
          </cell>
        </row>
        <row r="15">
          <cell r="B15" t="str">
            <v>MI</v>
          </cell>
          <cell r="C15" t="str">
            <v>.</v>
          </cell>
          <cell r="E15" t="str">
            <v>26</v>
          </cell>
          <cell r="F15" t="str">
            <v>-</v>
          </cell>
          <cell r="G15" t="str">
            <v>26-PK-02</v>
          </cell>
          <cell r="H15" t="str">
            <v>Ammonia Loading Arm (DELETED)</v>
          </cell>
          <cell r="I15" t="str">
            <v>Size : 12";  Material : CS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EUR</v>
          </cell>
          <cell r="U15" t="str">
            <v>UNIT</v>
          </cell>
          <cell r="V15">
            <v>0</v>
          </cell>
          <cell r="W15" t="str">
            <v>TOTAL</v>
          </cell>
          <cell r="X15" t="str">
            <v>DELETED</v>
          </cell>
          <cell r="AB15" t="str">
            <v>MISC</v>
          </cell>
        </row>
        <row r="16">
          <cell r="B16" t="str">
            <v>CP</v>
          </cell>
          <cell r="C16" t="str">
            <v>.</v>
          </cell>
          <cell r="D16" t="str">
            <v>REV.</v>
          </cell>
          <cell r="E16" t="str">
            <v>26</v>
          </cell>
          <cell r="F16" t="str">
            <v>x</v>
          </cell>
          <cell r="G16" t="str">
            <v>26-P-01 A</v>
          </cell>
          <cell r="H16" t="str">
            <v>Ammonia Transfer Pump</v>
          </cell>
          <cell r="I16">
            <v>85</v>
          </cell>
          <cell r="J16">
            <v>-33</v>
          </cell>
          <cell r="K16">
            <v>25</v>
          </cell>
          <cell r="L16" t="str">
            <v>25 Kg/cm2</v>
          </cell>
          <cell r="M16" t="str">
            <v>1°</v>
          </cell>
          <cell r="N16">
            <v>125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EUR</v>
          </cell>
          <cell r="U16" t="str">
            <v>COST</v>
          </cell>
          <cell r="V16">
            <v>1740</v>
          </cell>
          <cell r="W16" t="str">
            <v>COST</v>
          </cell>
          <cell r="X16" t="str">
            <v>Australia '98 basis + 0%</v>
          </cell>
          <cell r="AB16" t="str">
            <v>CPUM</v>
          </cell>
        </row>
        <row r="17">
          <cell r="B17" t="str">
            <v>CP</v>
          </cell>
          <cell r="C17" t="str">
            <v>.</v>
          </cell>
          <cell r="E17" t="str">
            <v>26</v>
          </cell>
          <cell r="F17" t="str">
            <v>x</v>
          </cell>
          <cell r="G17" t="str">
            <v>26-P-01 B</v>
          </cell>
          <cell r="H17" t="str">
            <v>F3</v>
          </cell>
          <cell r="I17">
            <v>85</v>
          </cell>
          <cell r="J17">
            <v>-33</v>
          </cell>
          <cell r="K17">
            <v>25</v>
          </cell>
          <cell r="L17" t="str">
            <v>25 Kg/cm2</v>
          </cell>
          <cell r="M17" t="str">
            <v>STAGE</v>
          </cell>
          <cell r="N17">
            <v>125</v>
          </cell>
          <cell r="P17" t="str">
            <v>TYPE</v>
          </cell>
          <cell r="Q17" t="str">
            <v>EM</v>
          </cell>
          <cell r="S17" t="str">
            <v>Vertical</v>
          </cell>
          <cell r="T17" t="str">
            <v>EUR</v>
          </cell>
          <cell r="U17" t="str">
            <v>(Euro)</v>
          </cell>
          <cell r="V17">
            <v>1740</v>
          </cell>
          <cell r="W17" t="str">
            <v>F5</v>
          </cell>
          <cell r="X17" t="str">
            <v>Australia '98 basis + 0%</v>
          </cell>
          <cell r="AB17" t="str">
            <v>CPUM</v>
          </cell>
        </row>
        <row r="18">
          <cell r="B18" t="str">
            <v>CP</v>
          </cell>
          <cell r="C18" t="str">
            <v>.</v>
          </cell>
          <cell r="E18" t="str">
            <v>26</v>
          </cell>
          <cell r="F18" t="str">
            <v>-</v>
          </cell>
          <cell r="G18" t="str">
            <v>26-P-02 A</v>
          </cell>
          <cell r="H18" t="str">
            <v>Ammonia Shipping Pump (DELETED)</v>
          </cell>
          <cell r="I18">
            <v>735</v>
          </cell>
          <cell r="J18">
            <v>-33</v>
          </cell>
          <cell r="K18">
            <v>8</v>
          </cell>
          <cell r="L18" t="str">
            <v>8 Kg/cm2</v>
          </cell>
          <cell r="N18">
            <v>350</v>
          </cell>
          <cell r="Q18" t="str">
            <v>EM</v>
          </cell>
          <cell r="S18" t="str">
            <v>Vertical</v>
          </cell>
          <cell r="T18" t="str">
            <v>EUR</v>
          </cell>
          <cell r="V18">
            <v>0</v>
          </cell>
          <cell r="X18" t="str">
            <v>DELETE</v>
          </cell>
          <cell r="AB18" t="str">
            <v>CPUM</v>
          </cell>
        </row>
        <row r="19">
          <cell r="B19" t="str">
            <v>CP</v>
          </cell>
          <cell r="C19" t="str">
            <v>.</v>
          </cell>
          <cell r="E19" t="str">
            <v>26</v>
          </cell>
          <cell r="F19" t="str">
            <v>-</v>
          </cell>
          <cell r="G19" t="str">
            <v>26-P-02 B</v>
          </cell>
          <cell r="I19">
            <v>735</v>
          </cell>
          <cell r="J19">
            <v>-33</v>
          </cell>
          <cell r="K19">
            <v>8</v>
          </cell>
          <cell r="L19" t="str">
            <v>8 Kg/cm2</v>
          </cell>
          <cell r="N19">
            <v>350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EUR</v>
          </cell>
          <cell r="U19" t="str">
            <v>UNIT</v>
          </cell>
          <cell r="V19">
            <v>0</v>
          </cell>
          <cell r="W19" t="str">
            <v>TOTAL</v>
          </cell>
          <cell r="X19" t="str">
            <v>DELETE</v>
          </cell>
          <cell r="AB19" t="str">
            <v>CPUM</v>
          </cell>
        </row>
        <row r="20">
          <cell r="B20" t="str">
            <v>LV</v>
          </cell>
          <cell r="C20" t="str">
            <v>.</v>
          </cell>
          <cell r="D20" t="str">
            <v>REV.</v>
          </cell>
          <cell r="E20" t="str">
            <v>26</v>
          </cell>
          <cell r="F20" t="str">
            <v>x</v>
          </cell>
          <cell r="G20" t="str">
            <v>26-MP-01A</v>
          </cell>
          <cell r="H20" t="str">
            <v>Ammonia Transfer Pump Motor</v>
          </cell>
          <cell r="I20">
            <v>125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EUR</v>
          </cell>
          <cell r="U20" t="str">
            <v>COST</v>
          </cell>
          <cell r="V20">
            <v>780</v>
          </cell>
          <cell r="W20" t="str">
            <v>COST</v>
          </cell>
          <cell r="AB20" t="str">
            <v>DRIV</v>
          </cell>
        </row>
        <row r="21">
          <cell r="B21" t="str">
            <v>LV</v>
          </cell>
          <cell r="C21" t="str">
            <v>.</v>
          </cell>
          <cell r="E21" t="str">
            <v>26</v>
          </cell>
          <cell r="F21" t="str">
            <v>x</v>
          </cell>
          <cell r="G21" t="str">
            <v>26-MP-01B</v>
          </cell>
          <cell r="H21" t="str">
            <v>F3</v>
          </cell>
          <cell r="I21">
            <v>125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EUR</v>
          </cell>
          <cell r="U21" t="str">
            <v>(Euro)</v>
          </cell>
          <cell r="V21">
            <v>780</v>
          </cell>
          <cell r="W21" t="str">
            <v>F5</v>
          </cell>
          <cell r="AB21" t="str">
            <v>DRIV</v>
          </cell>
        </row>
        <row r="22">
          <cell r="B22" t="str">
            <v>MV</v>
          </cell>
          <cell r="C22" t="str">
            <v>.</v>
          </cell>
          <cell r="E22" t="str">
            <v>26</v>
          </cell>
          <cell r="F22" t="str">
            <v>-</v>
          </cell>
          <cell r="G22" t="str">
            <v>26-MP-02A</v>
          </cell>
          <cell r="H22" t="str">
            <v>Ammonia Ship. Pump Motor (DELETED)</v>
          </cell>
          <cell r="I22">
            <v>350</v>
          </cell>
          <cell r="T22" t="str">
            <v>EUR</v>
          </cell>
          <cell r="V22">
            <v>0</v>
          </cell>
          <cell r="X22" t="str">
            <v>DELETED</v>
          </cell>
          <cell r="AB22" t="str">
            <v>DRIV</v>
          </cell>
        </row>
        <row r="23">
          <cell r="B23" t="str">
            <v>MV</v>
          </cell>
          <cell r="C23" t="str">
            <v>.</v>
          </cell>
          <cell r="E23" t="str">
            <v>26</v>
          </cell>
          <cell r="F23" t="str">
            <v>-</v>
          </cell>
          <cell r="G23" t="str">
            <v>26-MP-02B</v>
          </cell>
          <cell r="I23">
            <v>350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EUR</v>
          </cell>
          <cell r="U23" t="str">
            <v>UNIT</v>
          </cell>
          <cell r="V23">
            <v>0</v>
          </cell>
          <cell r="W23" t="str">
            <v>TOTAL</v>
          </cell>
          <cell r="X23" t="str">
            <v>DELETED</v>
          </cell>
          <cell r="AB23" t="str">
            <v>DRIV</v>
          </cell>
        </row>
        <row r="24">
          <cell r="B24" t="str">
            <v>TK</v>
          </cell>
          <cell r="C24" t="str">
            <v>03</v>
          </cell>
          <cell r="D24" t="str">
            <v>REV.</v>
          </cell>
          <cell r="E24" t="str">
            <v>26</v>
          </cell>
          <cell r="F24" t="str">
            <v>x</v>
          </cell>
          <cell r="G24" t="str">
            <v>26-T-01</v>
          </cell>
          <cell r="H24" t="str">
            <v>Ammonia Storage (Cryogenic)</v>
          </cell>
          <cell r="I24">
            <v>25000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C</v>
          </cell>
          <cell r="Q24" t="str">
            <v>ELEV.</v>
          </cell>
          <cell r="R24" t="str">
            <v>Dome R.</v>
          </cell>
          <cell r="T24" t="str">
            <v>EUR</v>
          </cell>
          <cell r="U24" t="str">
            <v>COST</v>
          </cell>
          <cell r="V24">
            <v>1150000</v>
          </cell>
          <cell r="W24" t="str">
            <v>COST</v>
          </cell>
          <cell r="X24" t="str">
            <v>Type : Double wall, double integrity. Supply only</v>
          </cell>
          <cell r="AB24" t="str">
            <v>TANK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6">
          <cell r="C26" t="str">
            <v>.</v>
          </cell>
        </row>
        <row r="27">
          <cell r="B27" t="str">
            <v>EQP.</v>
          </cell>
          <cell r="C27" t="str">
            <v>NOTE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>
            <v>1215040</v>
          </cell>
          <cell r="W27">
            <v>0</v>
          </cell>
          <cell r="AB27">
            <v>11</v>
          </cell>
          <cell r="AH27" t="str">
            <v>TK</v>
          </cell>
          <cell r="AI27" t="str">
            <v>TANK</v>
          </cell>
        </row>
        <row r="28">
          <cell r="B28" t="str">
            <v>CODE</v>
          </cell>
          <cell r="C28" t="str">
            <v>LV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0">
          <cell r="C30" t="str">
            <v>(2)</v>
          </cell>
          <cell r="D30" t="str">
            <v>FR = FLOATING ROOF (WEIGHED) ; CR = CONE ROOF (WEIGHED) ; CRIF = CONE ROOF INTERNAL FLOATING ; DDFR = DOUBLE DECK FLOATING ROOF</v>
          </cell>
        </row>
        <row r="31">
          <cell r="B31" t="str">
            <v>EQP.</v>
          </cell>
          <cell r="C31" t="str">
            <v>(3)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(4)</v>
          </cell>
          <cell r="D32" t="str">
            <v>ME = MATERIAL PLUS ERECTION ; PP = PREFABRICATED PLATES ONLY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4">
          <cell r="C34" t="str">
            <v>.</v>
          </cell>
          <cell r="D34" t="str">
            <v>(for capacity ranging : CR from 25 to 5,000 m3 and FR from 1,000 to 50,000 m3)</v>
          </cell>
        </row>
        <row r="35">
          <cell r="B35" t="str">
            <v>C:\6823\[PB-StorageNH3.xls]Dbase (Rel. 9.0 [PBR90M30.XLS] updated to 16/01/2001)</v>
          </cell>
          <cell r="C35" t="str">
            <v>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.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>
            <v>5</v>
          </cell>
          <cell r="C37">
            <v>5</v>
          </cell>
          <cell r="D37">
            <v>4</v>
          </cell>
          <cell r="E37">
            <v>5</v>
          </cell>
          <cell r="F37">
            <v>3</v>
          </cell>
          <cell r="G37">
            <v>7</v>
          </cell>
          <cell r="H37">
            <v>23</v>
          </cell>
          <cell r="I37">
            <v>8</v>
          </cell>
          <cell r="J37">
            <v>7</v>
          </cell>
          <cell r="K37">
            <v>7</v>
          </cell>
          <cell r="L37">
            <v>5</v>
          </cell>
          <cell r="M37">
            <v>5</v>
          </cell>
          <cell r="N37">
            <v>5</v>
          </cell>
          <cell r="O37">
            <v>8</v>
          </cell>
          <cell r="P37">
            <v>7</v>
          </cell>
          <cell r="Q37">
            <v>8</v>
          </cell>
          <cell r="R37">
            <v>7</v>
          </cell>
          <cell r="S37">
            <v>7</v>
          </cell>
          <cell r="T37">
            <v>5</v>
          </cell>
          <cell r="U37">
            <v>9</v>
          </cell>
          <cell r="V37">
            <v>8</v>
          </cell>
          <cell r="W37">
            <v>10</v>
          </cell>
          <cell r="X37">
            <v>8</v>
          </cell>
          <cell r="Y37">
            <v>8</v>
          </cell>
          <cell r="Z37">
            <v>9</v>
          </cell>
          <cell r="AA37">
            <v>8</v>
          </cell>
        </row>
      </sheetData>
      <sheetData sheetId="3" refreshError="1">
        <row r="1">
          <cell r="A1" t="str">
            <v>18</v>
          </cell>
        </row>
        <row r="12">
          <cell r="BL12" t="str">
            <v>1</v>
          </cell>
        </row>
        <row r="13">
          <cell r="C13" t="str">
            <v>.</v>
          </cell>
        </row>
        <row r="14">
          <cell r="C14" t="str">
            <v>.</v>
          </cell>
        </row>
        <row r="15">
          <cell r="C15" t="str">
            <v>.</v>
          </cell>
        </row>
        <row r="16">
          <cell r="C16" t="str">
            <v>.</v>
          </cell>
        </row>
        <row r="17">
          <cell r="C17" t="str">
            <v>.</v>
          </cell>
        </row>
        <row r="18">
          <cell r="C18" t="str">
            <v>.</v>
          </cell>
        </row>
        <row r="19">
          <cell r="C19" t="str">
            <v>.</v>
          </cell>
        </row>
        <row r="20">
          <cell r="C20" t="str">
            <v>.</v>
          </cell>
        </row>
        <row r="21">
          <cell r="C21" t="str">
            <v>.</v>
          </cell>
        </row>
        <row r="22">
          <cell r="C22" t="str">
            <v>.</v>
          </cell>
        </row>
        <row r="23">
          <cell r="C23" t="str">
            <v>.</v>
          </cell>
        </row>
        <row r="24">
          <cell r="C24" t="str">
            <v>CP</v>
          </cell>
        </row>
        <row r="25">
          <cell r="C25" t="str">
            <v>.</v>
          </cell>
        </row>
        <row r="26">
          <cell r="C26" t="str">
            <v>.</v>
          </cell>
        </row>
        <row r="27">
          <cell r="C27" t="str">
            <v>.</v>
          </cell>
        </row>
        <row r="28">
          <cell r="C28" t="str">
            <v>LV</v>
          </cell>
          <cell r="AP28" t="str">
            <v>*</v>
          </cell>
        </row>
        <row r="29">
          <cell r="C29" t="str">
            <v>MV</v>
          </cell>
        </row>
        <row r="30">
          <cell r="C30" t="str">
            <v>.</v>
          </cell>
        </row>
        <row r="31">
          <cell r="C31" t="str">
            <v>RF</v>
          </cell>
        </row>
        <row r="32">
          <cell r="C32" t="str">
            <v>MI</v>
          </cell>
        </row>
        <row r="33">
          <cell r="C33" t="str">
            <v>.</v>
          </cell>
        </row>
        <row r="34">
          <cell r="C34" t="str">
            <v>.</v>
          </cell>
        </row>
        <row r="35">
          <cell r="C35" t="str">
            <v>.</v>
          </cell>
        </row>
        <row r="36">
          <cell r="C36" t="str">
            <v>.</v>
          </cell>
        </row>
        <row r="37">
          <cell r="C37" t="str">
            <v>.</v>
          </cell>
        </row>
        <row r="38">
          <cell r="C38" t="str">
            <v>TK</v>
          </cell>
        </row>
        <row r="39">
          <cell r="C39" t="str">
            <v>.</v>
          </cell>
        </row>
        <row r="40">
          <cell r="C40" t="str">
            <v>.</v>
          </cell>
        </row>
        <row r="41">
          <cell r="C41" t="str">
            <v>.</v>
          </cell>
        </row>
        <row r="42">
          <cell r="C42" t="str">
            <v>.</v>
          </cell>
        </row>
        <row r="43">
          <cell r="C43" t="str">
            <v>.</v>
          </cell>
        </row>
        <row r="44">
          <cell r="C44" t="str">
            <v>.</v>
          </cell>
        </row>
        <row r="45">
          <cell r="C45" t="str">
            <v>.</v>
          </cell>
        </row>
        <row r="46">
          <cell r="C46" t="str">
            <v>.</v>
          </cell>
        </row>
        <row r="47">
          <cell r="C47" t="str">
            <v>.</v>
          </cell>
        </row>
        <row r="48">
          <cell r="C48" t="str">
            <v>.</v>
          </cell>
        </row>
        <row r="49">
          <cell r="C49" t="str">
            <v>.</v>
          </cell>
        </row>
        <row r="50">
          <cell r="C50" t="str">
            <v>.</v>
          </cell>
        </row>
        <row r="51">
          <cell r="C51" t="str">
            <v>.</v>
          </cell>
        </row>
        <row r="52">
          <cell r="C52" t="str">
            <v>.</v>
          </cell>
        </row>
        <row r="53">
          <cell r="E53">
            <v>7</v>
          </cell>
        </row>
        <row r="54">
          <cell r="C54" t="str">
            <v>.</v>
          </cell>
        </row>
        <row r="55">
          <cell r="C55" t="str">
            <v>.</v>
          </cell>
        </row>
        <row r="56">
          <cell r="C56" t="str">
            <v>.</v>
          </cell>
        </row>
        <row r="57">
          <cell r="C57" t="str">
            <v>.</v>
          </cell>
        </row>
        <row r="58">
          <cell r="C58" t="str">
            <v>.</v>
          </cell>
        </row>
        <row r="59">
          <cell r="C59" t="str">
            <v>.</v>
          </cell>
          <cell r="BL59">
            <v>0</v>
          </cell>
        </row>
        <row r="60">
          <cell r="C60" t="str">
            <v>.</v>
          </cell>
        </row>
        <row r="61">
          <cell r="C61" t="str">
            <v>.</v>
          </cell>
        </row>
        <row r="62">
          <cell r="C62" t="str">
            <v>.</v>
          </cell>
        </row>
        <row r="63">
          <cell r="C63" t="str">
            <v>.</v>
          </cell>
        </row>
        <row r="64">
          <cell r="C64" t="str">
            <v>.</v>
          </cell>
        </row>
        <row r="65">
          <cell r="C65" t="str">
            <v>.</v>
          </cell>
        </row>
        <row r="66">
          <cell r="C66" t="str">
            <v>.</v>
          </cell>
        </row>
        <row r="70">
          <cell r="C70" t="str">
            <v>.</v>
          </cell>
        </row>
        <row r="71">
          <cell r="C71" t="str">
            <v>.</v>
          </cell>
        </row>
        <row r="72">
          <cell r="C72" t="str">
            <v>.</v>
          </cell>
        </row>
        <row r="73">
          <cell r="C73" t="str">
            <v>.</v>
          </cell>
        </row>
        <row r="79">
          <cell r="C79" t="str">
            <v>.</v>
          </cell>
        </row>
      </sheetData>
      <sheetData sheetId="4" refreshError="1"/>
      <sheetData sheetId="5" refreshError="1"/>
      <sheetData sheetId="6" refreshError="1">
        <row r="1">
          <cell r="A1" t="str">
            <v>04 REACTORS - COST DATA SOURCE</v>
          </cell>
        </row>
        <row r="4">
          <cell r="B4" t="str">
            <v>01</v>
          </cell>
          <cell r="C4">
            <v>1</v>
          </cell>
          <cell r="J4">
            <v>0</v>
          </cell>
        </row>
        <row r="5">
          <cell r="B5" t="str">
            <v>03</v>
          </cell>
          <cell r="C5">
            <v>1</v>
          </cell>
          <cell r="J5">
            <v>0</v>
          </cell>
        </row>
        <row r="6">
          <cell r="B6" t="str">
            <v>12</v>
          </cell>
          <cell r="C6">
            <v>1</v>
          </cell>
          <cell r="J6">
            <v>0</v>
          </cell>
        </row>
        <row r="7">
          <cell r="B7" t="str">
            <v>16</v>
          </cell>
          <cell r="C7">
            <v>1</v>
          </cell>
          <cell r="J7">
            <v>0</v>
          </cell>
        </row>
        <row r="8">
          <cell r="B8" t="str">
            <v>18</v>
          </cell>
          <cell r="C8">
            <v>1</v>
          </cell>
          <cell r="J8">
            <v>0</v>
          </cell>
        </row>
        <row r="9">
          <cell r="B9" t="str">
            <v>26</v>
          </cell>
          <cell r="C9">
            <v>1</v>
          </cell>
          <cell r="J9">
            <v>0</v>
          </cell>
        </row>
        <row r="10">
          <cell r="B10" t="str">
            <v>30</v>
          </cell>
          <cell r="C10">
            <v>1</v>
          </cell>
          <cell r="J10">
            <v>0</v>
          </cell>
        </row>
        <row r="11">
          <cell r="B11" t="str">
            <v>31</v>
          </cell>
          <cell r="C11">
            <v>1</v>
          </cell>
          <cell r="J11">
            <v>0</v>
          </cell>
        </row>
        <row r="12">
          <cell r="B12" t="str">
            <v>33</v>
          </cell>
          <cell r="C12">
            <v>1</v>
          </cell>
          <cell r="J12">
            <v>0</v>
          </cell>
        </row>
        <row r="13">
          <cell r="B13" t="str">
            <v>34</v>
          </cell>
          <cell r="C13">
            <v>1</v>
          </cell>
          <cell r="J13">
            <v>0</v>
          </cell>
        </row>
        <row r="14">
          <cell r="B14" t="str">
            <v>35</v>
          </cell>
          <cell r="C14">
            <v>1</v>
          </cell>
          <cell r="J14">
            <v>0</v>
          </cell>
        </row>
        <row r="15">
          <cell r="B15" t="str">
            <v>99</v>
          </cell>
          <cell r="C15">
            <v>1</v>
          </cell>
          <cell r="J15">
            <v>0</v>
          </cell>
        </row>
        <row r="55">
          <cell r="A55" t="str">
            <v>07 TOWERS - COST DATA SOURCE</v>
          </cell>
        </row>
        <row r="58">
          <cell r="B58" t="str">
            <v>01</v>
          </cell>
          <cell r="C58">
            <v>1</v>
          </cell>
          <cell r="J58">
            <v>0</v>
          </cell>
        </row>
        <row r="59">
          <cell r="B59" t="str">
            <v>03</v>
          </cell>
          <cell r="C59">
            <v>1</v>
          </cell>
          <cell r="J59">
            <v>0</v>
          </cell>
        </row>
        <row r="60">
          <cell r="B60" t="str">
            <v>12</v>
          </cell>
          <cell r="C60">
            <v>1</v>
          </cell>
          <cell r="J60">
            <v>0</v>
          </cell>
        </row>
        <row r="61">
          <cell r="B61" t="str">
            <v>16</v>
          </cell>
          <cell r="C61">
            <v>1</v>
          </cell>
          <cell r="J61">
            <v>0</v>
          </cell>
        </row>
        <row r="62">
          <cell r="B62" t="str">
            <v>18</v>
          </cell>
          <cell r="C62">
            <v>1</v>
          </cell>
          <cell r="J62">
            <v>0</v>
          </cell>
        </row>
        <row r="63">
          <cell r="B63" t="str">
            <v>26</v>
          </cell>
          <cell r="C63">
            <v>1</v>
          </cell>
          <cell r="J63">
            <v>0</v>
          </cell>
        </row>
        <row r="64">
          <cell r="B64" t="str">
            <v>30</v>
          </cell>
          <cell r="C64">
            <v>1</v>
          </cell>
          <cell r="J64">
            <v>0</v>
          </cell>
        </row>
        <row r="65">
          <cell r="B65" t="str">
            <v>31</v>
          </cell>
          <cell r="C65">
            <v>1</v>
          </cell>
          <cell r="J65">
            <v>0</v>
          </cell>
        </row>
        <row r="66">
          <cell r="B66" t="str">
            <v>33</v>
          </cell>
          <cell r="C66">
            <v>1</v>
          </cell>
          <cell r="J66">
            <v>0</v>
          </cell>
        </row>
        <row r="67">
          <cell r="B67" t="str">
            <v>34</v>
          </cell>
          <cell r="C67">
            <v>1</v>
          </cell>
          <cell r="J67">
            <v>0</v>
          </cell>
        </row>
        <row r="68">
          <cell r="B68" t="str">
            <v>35</v>
          </cell>
          <cell r="C68">
            <v>1</v>
          </cell>
          <cell r="J68">
            <v>0</v>
          </cell>
        </row>
        <row r="69">
          <cell r="B69" t="str">
            <v>99</v>
          </cell>
          <cell r="C69">
            <v>1</v>
          </cell>
          <cell r="J69">
            <v>0</v>
          </cell>
        </row>
        <row r="109">
          <cell r="A109" t="str">
            <v>09 S&amp;T HEAT EXCH. - COST DATA SOURCE</v>
          </cell>
        </row>
        <row r="112">
          <cell r="E112" t="str">
            <v>M0101</v>
          </cell>
          <cell r="L112">
            <v>0</v>
          </cell>
        </row>
        <row r="113">
          <cell r="E113" t="str">
            <v>M</v>
          </cell>
          <cell r="L113">
            <v>0</v>
          </cell>
        </row>
        <row r="114">
          <cell r="E114" t="str">
            <v>M</v>
          </cell>
          <cell r="L114">
            <v>0</v>
          </cell>
        </row>
        <row r="115">
          <cell r="E115" t="str">
            <v>M</v>
          </cell>
          <cell r="L115">
            <v>0</v>
          </cell>
        </row>
        <row r="116">
          <cell r="E116" t="str">
            <v>M</v>
          </cell>
          <cell r="L116">
            <v>0</v>
          </cell>
        </row>
        <row r="117">
          <cell r="E117" t="str">
            <v>M</v>
          </cell>
          <cell r="L117">
            <v>0</v>
          </cell>
        </row>
        <row r="118">
          <cell r="E118" t="str">
            <v>M</v>
          </cell>
          <cell r="L118">
            <v>0</v>
          </cell>
        </row>
        <row r="119">
          <cell r="E119" t="str">
            <v>M</v>
          </cell>
          <cell r="L119">
            <v>0</v>
          </cell>
        </row>
        <row r="120">
          <cell r="E120" t="str">
            <v>M</v>
          </cell>
          <cell r="L120">
            <v>0</v>
          </cell>
        </row>
        <row r="121">
          <cell r="E121" t="str">
            <v>M</v>
          </cell>
          <cell r="L121">
            <v>0</v>
          </cell>
        </row>
        <row r="122">
          <cell r="E122" t="str">
            <v>M</v>
          </cell>
          <cell r="L122">
            <v>0</v>
          </cell>
        </row>
        <row r="123">
          <cell r="E123" t="str">
            <v>M</v>
          </cell>
          <cell r="L123">
            <v>0</v>
          </cell>
        </row>
        <row r="163">
          <cell r="A163" t="str">
            <v>11 VESSELS - COST DATA SOURCE</v>
          </cell>
        </row>
        <row r="166">
          <cell r="B166" t="str">
            <v>01</v>
          </cell>
          <cell r="C166">
            <v>1</v>
          </cell>
          <cell r="J166">
            <v>0</v>
          </cell>
        </row>
        <row r="167">
          <cell r="B167" t="str">
            <v>03</v>
          </cell>
          <cell r="C167">
            <v>1</v>
          </cell>
          <cell r="J167">
            <v>0</v>
          </cell>
        </row>
        <row r="168">
          <cell r="B168" t="str">
            <v>12</v>
          </cell>
          <cell r="C168">
            <v>1</v>
          </cell>
          <cell r="J168">
            <v>0</v>
          </cell>
        </row>
        <row r="169">
          <cell r="B169" t="str">
            <v>16</v>
          </cell>
          <cell r="C169">
            <v>1</v>
          </cell>
          <cell r="J169">
            <v>0</v>
          </cell>
        </row>
        <row r="170">
          <cell r="B170" t="str">
            <v>18</v>
          </cell>
          <cell r="C170">
            <v>1</v>
          </cell>
          <cell r="J170">
            <v>0</v>
          </cell>
        </row>
        <row r="171">
          <cell r="B171" t="str">
            <v>26</v>
          </cell>
          <cell r="C171">
            <v>1</v>
          </cell>
          <cell r="J171">
            <v>0</v>
          </cell>
        </row>
        <row r="172">
          <cell r="B172" t="str">
            <v>30</v>
          </cell>
          <cell r="C172">
            <v>1</v>
          </cell>
          <cell r="J172">
            <v>0</v>
          </cell>
        </row>
        <row r="173">
          <cell r="B173" t="str">
            <v>31</v>
          </cell>
          <cell r="C173">
            <v>1</v>
          </cell>
          <cell r="J173">
            <v>0</v>
          </cell>
        </row>
        <row r="174">
          <cell r="B174" t="str">
            <v>33</v>
          </cell>
          <cell r="C174">
            <v>1</v>
          </cell>
          <cell r="J174">
            <v>0</v>
          </cell>
        </row>
        <row r="175">
          <cell r="B175" t="str">
            <v>34</v>
          </cell>
          <cell r="C175">
            <v>1</v>
          </cell>
          <cell r="J175">
            <v>0</v>
          </cell>
        </row>
        <row r="176">
          <cell r="B176" t="str">
            <v>35</v>
          </cell>
          <cell r="C176">
            <v>1</v>
          </cell>
          <cell r="J176">
            <v>0</v>
          </cell>
        </row>
        <row r="177">
          <cell r="B177" t="str">
            <v>99</v>
          </cell>
          <cell r="C177">
            <v>1</v>
          </cell>
          <cell r="J177">
            <v>0</v>
          </cell>
        </row>
        <row r="220">
          <cell r="A220" t="str">
            <v>01</v>
          </cell>
          <cell r="B220" t="str">
            <v>CS</v>
          </cell>
          <cell r="H220">
            <v>1</v>
          </cell>
        </row>
        <row r="221">
          <cell r="A221" t="str">
            <v>02</v>
          </cell>
          <cell r="B221" t="str">
            <v>GALVANIZED CS</v>
          </cell>
          <cell r="H221">
            <v>1</v>
          </cell>
        </row>
        <row r="222">
          <cell r="A222" t="str">
            <v>03</v>
          </cell>
          <cell r="B222" t="str">
            <v>KCS</v>
          </cell>
          <cell r="H222">
            <v>1</v>
          </cell>
        </row>
        <row r="223">
          <cell r="A223" t="str">
            <v>06</v>
          </cell>
          <cell r="B223" t="str">
            <v>CS EBONITE LINED</v>
          </cell>
          <cell r="H223">
            <v>1</v>
          </cell>
        </row>
        <row r="224">
          <cell r="A224" t="str">
            <v>07</v>
          </cell>
          <cell r="B224" t="str">
            <v>CS PVC LINED</v>
          </cell>
          <cell r="H224">
            <v>1</v>
          </cell>
        </row>
        <row r="225">
          <cell r="A225" t="str">
            <v>08</v>
          </cell>
          <cell r="B225" t="str">
            <v>CS RUBBER LINED</v>
          </cell>
          <cell r="H225">
            <v>1</v>
          </cell>
        </row>
        <row r="226">
          <cell r="A226" t="str">
            <v>09</v>
          </cell>
          <cell r="B226" t="str">
            <v>CS GLASSLINED</v>
          </cell>
          <cell r="H226">
            <v>1</v>
          </cell>
        </row>
        <row r="227">
          <cell r="A227" t="str">
            <v>12</v>
          </cell>
          <cell r="B227" t="str">
            <v>CS CLADDED WITH Cr., Ni. OR INOX MTL.</v>
          </cell>
          <cell r="H227">
            <v>1</v>
          </cell>
        </row>
        <row r="228">
          <cell r="A228" t="str">
            <v>13</v>
          </cell>
          <cell r="B228" t="str">
            <v>CS EPOXY LINED</v>
          </cell>
          <cell r="H228">
            <v>1</v>
          </cell>
        </row>
        <row r="229">
          <cell r="A229" t="str">
            <v>16</v>
          </cell>
          <cell r="B229" t="str">
            <v>AS CARBON MOLY (½ Mo)</v>
          </cell>
          <cell r="H229">
            <v>0.88036199999999998</v>
          </cell>
        </row>
        <row r="230">
          <cell r="A230" t="str">
            <v>17</v>
          </cell>
          <cell r="B230" t="str">
            <v>AS 1Cr. - ½Mo.</v>
          </cell>
          <cell r="H230">
            <v>0.88036199999999998</v>
          </cell>
        </row>
        <row r="231">
          <cell r="A231" t="str">
            <v>18</v>
          </cell>
          <cell r="B231" t="str">
            <v>AS 1¼ Cr. - ½ Mo.</v>
          </cell>
          <cell r="H231">
            <v>0.88036199999999998</v>
          </cell>
        </row>
        <row r="232">
          <cell r="A232" t="str">
            <v>19</v>
          </cell>
          <cell r="B232" t="str">
            <v>AS 2¼ Cr. - ½ Mo.</v>
          </cell>
          <cell r="H232">
            <v>0.88036199999999998</v>
          </cell>
        </row>
        <row r="233">
          <cell r="A233" t="str">
            <v>20</v>
          </cell>
          <cell r="B233" t="str">
            <v>AS 3 Cr. - 1 Mo.</v>
          </cell>
          <cell r="H233">
            <v>0.88036199999999998</v>
          </cell>
        </row>
        <row r="234">
          <cell r="A234" t="str">
            <v>21</v>
          </cell>
          <cell r="B234" t="str">
            <v>AS 5 Cr. - ½ Mo.</v>
          </cell>
          <cell r="H234">
            <v>0.88036199999999998</v>
          </cell>
        </row>
        <row r="235">
          <cell r="A235" t="str">
            <v>22</v>
          </cell>
          <cell r="B235" t="str">
            <v>AS 9 Cr. &amp; 12 Cr.</v>
          </cell>
          <cell r="H235">
            <v>0.88036199999999998</v>
          </cell>
        </row>
        <row r="236">
          <cell r="A236" t="str">
            <v>23</v>
          </cell>
          <cell r="B236" t="str">
            <v>AS 2½ Ni.</v>
          </cell>
          <cell r="H236">
            <v>0.94433800000000001</v>
          </cell>
        </row>
        <row r="237">
          <cell r="A237" t="str">
            <v>24</v>
          </cell>
          <cell r="B237" t="str">
            <v>AS 3½ Ni.</v>
          </cell>
          <cell r="H237">
            <v>0.94433800000000001</v>
          </cell>
        </row>
        <row r="238">
          <cell r="A238" t="str">
            <v>25</v>
          </cell>
          <cell r="B238" t="str">
            <v>AS 9 Ni.</v>
          </cell>
          <cell r="H238">
            <v>0.94433800000000001</v>
          </cell>
        </row>
        <row r="239">
          <cell r="A239" t="str">
            <v>26</v>
          </cell>
          <cell r="B239" t="str">
            <v>AS CLADDED WITH Cr. , Ni. OR INOX MTL.</v>
          </cell>
          <cell r="H239">
            <v>0.90085400000000004</v>
          </cell>
        </row>
        <row r="240">
          <cell r="A240" t="str">
            <v>30</v>
          </cell>
          <cell r="B240" t="str">
            <v>SS AISI 304</v>
          </cell>
          <cell r="H240">
            <v>0.90085400000000004</v>
          </cell>
        </row>
        <row r="241">
          <cell r="A241" t="str">
            <v>31</v>
          </cell>
          <cell r="B241" t="str">
            <v>SS AISI 304L</v>
          </cell>
          <cell r="H241">
            <v>0.90085400000000004</v>
          </cell>
        </row>
        <row r="242">
          <cell r="A242" t="str">
            <v>32</v>
          </cell>
          <cell r="B242" t="str">
            <v>SS AISI 310/310S</v>
          </cell>
          <cell r="H242">
            <v>0.90085400000000004</v>
          </cell>
        </row>
        <row r="243">
          <cell r="A243" t="str">
            <v>33</v>
          </cell>
          <cell r="B243" t="str">
            <v>SS AISI 316</v>
          </cell>
          <cell r="H243">
            <v>0.90085400000000004</v>
          </cell>
        </row>
        <row r="244">
          <cell r="A244" t="str">
            <v>34</v>
          </cell>
          <cell r="B244" t="str">
            <v>SS AISI 316L</v>
          </cell>
          <cell r="H244">
            <v>0.90085400000000004</v>
          </cell>
        </row>
        <row r="245">
          <cell r="A245" t="str">
            <v>35</v>
          </cell>
          <cell r="B245" t="str">
            <v>SS AISI 321/321H</v>
          </cell>
          <cell r="H245">
            <v>0.90085400000000004</v>
          </cell>
        </row>
        <row r="246">
          <cell r="A246" t="str">
            <v>36</v>
          </cell>
          <cell r="B246" t="str">
            <v>ALOYCO 20</v>
          </cell>
          <cell r="H246">
            <v>0.90085400000000004</v>
          </cell>
        </row>
        <row r="247">
          <cell r="A247" t="str">
            <v>37</v>
          </cell>
          <cell r="B247" t="str">
            <v>SS AISI 347</v>
          </cell>
          <cell r="H247">
            <v>0.89585599999999999</v>
          </cell>
        </row>
        <row r="248">
          <cell r="A248" t="str">
            <v>38</v>
          </cell>
          <cell r="B248" t="str">
            <v>SS AISI 410</v>
          </cell>
          <cell r="H248">
            <v>0.88735900000000001</v>
          </cell>
        </row>
        <row r="249">
          <cell r="A249" t="str">
            <v>45</v>
          </cell>
          <cell r="B249" t="str">
            <v>ALUMINIUM</v>
          </cell>
          <cell r="H249">
            <v>0.63545099999999999</v>
          </cell>
        </row>
        <row r="250">
          <cell r="A250" t="str">
            <v>46</v>
          </cell>
          <cell r="B250" t="str">
            <v>ALUMINIUM ALLOY</v>
          </cell>
          <cell r="H250">
            <v>0.63545099999999999</v>
          </cell>
        </row>
        <row r="251">
          <cell r="A251" t="str">
            <v>47</v>
          </cell>
          <cell r="B251" t="str">
            <v>COPPER</v>
          </cell>
          <cell r="H251">
            <v>0.93734099999999998</v>
          </cell>
        </row>
        <row r="252">
          <cell r="A252" t="str">
            <v>48</v>
          </cell>
          <cell r="B252" t="str">
            <v>COPPER ALLOY</v>
          </cell>
          <cell r="H252">
            <v>0.93734099999999998</v>
          </cell>
        </row>
        <row r="253">
          <cell r="A253" t="str">
            <v>49</v>
          </cell>
          <cell r="B253" t="str">
            <v>BRONZE</v>
          </cell>
          <cell r="H253">
            <v>0.92634499999999997</v>
          </cell>
        </row>
        <row r="254">
          <cell r="A254" t="str">
            <v>50</v>
          </cell>
          <cell r="B254" t="str">
            <v>BRASS</v>
          </cell>
          <cell r="H254">
            <v>0.92634499999999997</v>
          </cell>
        </row>
        <row r="255">
          <cell r="A255" t="str">
            <v>52</v>
          </cell>
          <cell r="B255" t="str">
            <v>INCOLOY 800</v>
          </cell>
          <cell r="H255">
            <v>0.90035399999999999</v>
          </cell>
        </row>
        <row r="256">
          <cell r="A256" t="str">
            <v>53</v>
          </cell>
          <cell r="B256" t="str">
            <v>INCOLOY 825</v>
          </cell>
          <cell r="H256">
            <v>0.90685199999999999</v>
          </cell>
        </row>
        <row r="257">
          <cell r="A257" t="str">
            <v>54</v>
          </cell>
          <cell r="B257" t="str">
            <v>INCOLOY 600</v>
          </cell>
          <cell r="H257">
            <v>0.90685199999999999</v>
          </cell>
        </row>
        <row r="258">
          <cell r="A258" t="str">
            <v>55</v>
          </cell>
          <cell r="B258" t="str">
            <v>NICKEL</v>
          </cell>
          <cell r="H258">
            <v>0.94433800000000001</v>
          </cell>
        </row>
        <row r="259">
          <cell r="A259" t="str">
            <v>56</v>
          </cell>
          <cell r="B259" t="str">
            <v>NICKEL LOW-CARBON</v>
          </cell>
          <cell r="H259">
            <v>0.94433800000000001</v>
          </cell>
        </row>
        <row r="260">
          <cell r="A260" t="str">
            <v>57</v>
          </cell>
          <cell r="B260" t="str">
            <v>MONEL</v>
          </cell>
          <cell r="H260">
            <v>0.94133999999999995</v>
          </cell>
        </row>
        <row r="261">
          <cell r="A261" t="str">
            <v>58</v>
          </cell>
          <cell r="B261" t="str">
            <v>HASTELLOY B</v>
          </cell>
          <cell r="H261">
            <v>0.96183200000000002</v>
          </cell>
        </row>
        <row r="262">
          <cell r="A262" t="str">
            <v>59</v>
          </cell>
          <cell r="B262" t="str">
            <v>HASTELLOY C</v>
          </cell>
          <cell r="H262">
            <v>0.94683799999999996</v>
          </cell>
        </row>
        <row r="263">
          <cell r="A263" t="str">
            <v>60</v>
          </cell>
          <cell r="B263" t="str">
            <v>TITANIUM</v>
          </cell>
          <cell r="H263">
            <v>0.72541800000000001</v>
          </cell>
        </row>
        <row r="264">
          <cell r="A264" t="str">
            <v>61</v>
          </cell>
          <cell r="B264" t="str">
            <v>GRAPHITE</v>
          </cell>
          <cell r="H264">
            <v>0</v>
          </cell>
        </row>
        <row r="265">
          <cell r="A265" t="str">
            <v>62</v>
          </cell>
          <cell r="B265" t="str">
            <v>CARBATE</v>
          </cell>
          <cell r="H265">
            <v>0</v>
          </cell>
        </row>
        <row r="266">
          <cell r="A266" t="str">
            <v>63</v>
          </cell>
          <cell r="B266" t="str">
            <v>PREF. PLASTICTS : POLIPROPILENE, FIBERCAST, PVC, TEFLON, ETC.</v>
          </cell>
          <cell r="H266">
            <v>0</v>
          </cell>
        </row>
        <row r="267">
          <cell r="A267" t="str">
            <v>64</v>
          </cell>
          <cell r="B267" t="str">
            <v>PLASTIC TO ASSEMBLY : BORNUMMARZ, HAVEG 41, CORGARD</v>
          </cell>
          <cell r="H267">
            <v>0</v>
          </cell>
        </row>
      </sheetData>
      <sheetData sheetId="7" refreshError="1">
        <row r="2">
          <cell r="C2">
            <v>-999</v>
          </cell>
          <cell r="D2">
            <v>38</v>
          </cell>
          <cell r="E2">
            <v>93</v>
          </cell>
          <cell r="F2">
            <v>149</v>
          </cell>
          <cell r="G2">
            <v>204</v>
          </cell>
          <cell r="H2">
            <v>260</v>
          </cell>
          <cell r="I2">
            <v>316</v>
          </cell>
          <cell r="J2">
            <v>343</v>
          </cell>
          <cell r="K2">
            <v>371</v>
          </cell>
          <cell r="L2">
            <v>399</v>
          </cell>
          <cell r="M2">
            <v>427</v>
          </cell>
          <cell r="N2">
            <v>454</v>
          </cell>
          <cell r="O2">
            <v>482</v>
          </cell>
          <cell r="P2">
            <v>510</v>
          </cell>
          <cell r="Q2">
            <v>538</v>
          </cell>
          <cell r="R2">
            <v>566</v>
          </cell>
          <cell r="S2">
            <v>593</v>
          </cell>
          <cell r="T2">
            <v>621</v>
          </cell>
          <cell r="U2">
            <v>649</v>
          </cell>
          <cell r="V2">
            <v>677</v>
          </cell>
          <cell r="W2">
            <v>704</v>
          </cell>
          <cell r="X2">
            <v>732</v>
          </cell>
          <cell r="Y2">
            <v>760</v>
          </cell>
          <cell r="Z2">
            <v>788</v>
          </cell>
          <cell r="AA2">
            <v>816</v>
          </cell>
          <cell r="AD2" t="str">
            <v>FURNACES</v>
          </cell>
          <cell r="AE2">
            <v>1</v>
          </cell>
        </row>
        <row r="3">
          <cell r="C3">
            <v>14.1</v>
          </cell>
          <cell r="D3">
            <v>14.1</v>
          </cell>
          <cell r="E3">
            <v>14.1</v>
          </cell>
          <cell r="F3">
            <v>14.1</v>
          </cell>
          <cell r="G3">
            <v>14.1</v>
          </cell>
          <cell r="H3">
            <v>14.1</v>
          </cell>
          <cell r="I3">
            <v>13.6</v>
          </cell>
          <cell r="J3">
            <v>13.2</v>
          </cell>
          <cell r="K3">
            <v>12.7</v>
          </cell>
          <cell r="L3">
            <v>10.4</v>
          </cell>
          <cell r="M3">
            <v>8.4</v>
          </cell>
          <cell r="N3">
            <v>6.5</v>
          </cell>
          <cell r="O3">
            <v>4.7</v>
          </cell>
          <cell r="P3">
            <v>2.8</v>
          </cell>
          <cell r="Q3">
            <v>1.8</v>
          </cell>
          <cell r="AD3" t="str">
            <v>BOILERS</v>
          </cell>
          <cell r="AE3">
            <v>1</v>
          </cell>
        </row>
        <row r="4">
          <cell r="C4">
            <v>14.1</v>
          </cell>
          <cell r="D4">
            <v>14.1</v>
          </cell>
          <cell r="E4">
            <v>14.1</v>
          </cell>
          <cell r="F4">
            <v>14.1</v>
          </cell>
          <cell r="G4">
            <v>14.1</v>
          </cell>
          <cell r="H4">
            <v>14.1</v>
          </cell>
          <cell r="I4">
            <v>13.6</v>
          </cell>
          <cell r="J4">
            <v>13.2</v>
          </cell>
          <cell r="K4">
            <v>12.7</v>
          </cell>
          <cell r="L4">
            <v>10.4</v>
          </cell>
          <cell r="M4">
            <v>8.4</v>
          </cell>
          <cell r="N4">
            <v>6.5</v>
          </cell>
          <cell r="O4">
            <v>4.7</v>
          </cell>
          <cell r="P4">
            <v>2.8</v>
          </cell>
          <cell r="Q4">
            <v>1.8</v>
          </cell>
          <cell r="AD4" t="str">
            <v>STACKS &amp; DUCTS</v>
          </cell>
          <cell r="AE4">
            <v>2</v>
          </cell>
        </row>
        <row r="5">
          <cell r="C5">
            <v>14.1</v>
          </cell>
          <cell r="D5">
            <v>14.1</v>
          </cell>
          <cell r="E5">
            <v>14.1</v>
          </cell>
          <cell r="F5">
            <v>14.1</v>
          </cell>
          <cell r="G5">
            <v>14.1</v>
          </cell>
          <cell r="H5">
            <v>14.1</v>
          </cell>
          <cell r="I5">
            <v>13.6</v>
          </cell>
          <cell r="J5">
            <v>13.2</v>
          </cell>
          <cell r="K5">
            <v>12.7</v>
          </cell>
          <cell r="L5">
            <v>10.4</v>
          </cell>
          <cell r="M5">
            <v>8.4</v>
          </cell>
          <cell r="N5">
            <v>6.5</v>
          </cell>
          <cell r="O5">
            <v>4.7</v>
          </cell>
          <cell r="P5">
            <v>2.8</v>
          </cell>
          <cell r="Q5">
            <v>1.8</v>
          </cell>
          <cell r="AD5" t="str">
            <v>FLARE</v>
          </cell>
          <cell r="AE5">
            <v>2</v>
          </cell>
        </row>
        <row r="6">
          <cell r="C6">
            <v>15</v>
          </cell>
          <cell r="D6">
            <v>15</v>
          </cell>
          <cell r="E6">
            <v>15</v>
          </cell>
          <cell r="F6">
            <v>15</v>
          </cell>
          <cell r="G6">
            <v>15</v>
          </cell>
          <cell r="H6">
            <v>15</v>
          </cell>
          <cell r="I6">
            <v>15</v>
          </cell>
          <cell r="J6">
            <v>15</v>
          </cell>
          <cell r="K6">
            <v>15</v>
          </cell>
          <cell r="L6">
            <v>15</v>
          </cell>
          <cell r="M6">
            <v>15</v>
          </cell>
          <cell r="N6">
            <v>14.6</v>
          </cell>
          <cell r="O6">
            <v>9.6</v>
          </cell>
          <cell r="P6">
            <v>5.8</v>
          </cell>
          <cell r="Q6">
            <v>3.4</v>
          </cell>
          <cell r="AD6" t="str">
            <v>COOLING TOWERS</v>
          </cell>
          <cell r="AE6">
            <v>3</v>
          </cell>
        </row>
        <row r="7">
          <cell r="C7">
            <v>15</v>
          </cell>
          <cell r="D7">
            <v>15</v>
          </cell>
          <cell r="E7">
            <v>15</v>
          </cell>
          <cell r="F7">
            <v>15</v>
          </cell>
          <cell r="G7">
            <v>15</v>
          </cell>
          <cell r="H7">
            <v>15</v>
          </cell>
          <cell r="I7">
            <v>15</v>
          </cell>
          <cell r="J7">
            <v>15</v>
          </cell>
          <cell r="K7">
            <v>15</v>
          </cell>
          <cell r="L7">
            <v>15</v>
          </cell>
          <cell r="M7">
            <v>15</v>
          </cell>
          <cell r="N7">
            <v>14.2</v>
          </cell>
          <cell r="O7">
            <v>9.6</v>
          </cell>
          <cell r="P7">
            <v>6.5</v>
          </cell>
          <cell r="Q7">
            <v>4.4000000000000004</v>
          </cell>
          <cell r="R7">
            <v>3</v>
          </cell>
          <cell r="S7">
            <v>2</v>
          </cell>
          <cell r="T7">
            <v>1.3</v>
          </cell>
          <cell r="U7">
            <v>0.8</v>
          </cell>
          <cell r="AD7" t="str">
            <v>REACTORS</v>
          </cell>
          <cell r="AE7">
            <v>4</v>
          </cell>
        </row>
        <row r="8">
          <cell r="C8">
            <v>15</v>
          </cell>
          <cell r="D8">
            <v>15</v>
          </cell>
          <cell r="E8">
            <v>15</v>
          </cell>
          <cell r="F8">
            <v>15</v>
          </cell>
          <cell r="G8">
            <v>15</v>
          </cell>
          <cell r="H8">
            <v>15</v>
          </cell>
          <cell r="I8">
            <v>15</v>
          </cell>
          <cell r="J8">
            <v>15</v>
          </cell>
          <cell r="K8">
            <v>15</v>
          </cell>
          <cell r="L8">
            <v>15</v>
          </cell>
          <cell r="M8">
            <v>15</v>
          </cell>
          <cell r="N8">
            <v>14.2</v>
          </cell>
          <cell r="O8">
            <v>9.6</v>
          </cell>
          <cell r="P8">
            <v>6.5</v>
          </cell>
          <cell r="Q8">
            <v>4.4000000000000004</v>
          </cell>
          <cell r="R8">
            <v>3</v>
          </cell>
          <cell r="S8">
            <v>2</v>
          </cell>
          <cell r="T8">
            <v>1.3</v>
          </cell>
          <cell r="U8">
            <v>0.8</v>
          </cell>
          <cell r="AD8" t="str">
            <v>TOWERS</v>
          </cell>
          <cell r="AE8">
            <v>5</v>
          </cell>
        </row>
        <row r="9">
          <cell r="C9">
            <v>14.1</v>
          </cell>
          <cell r="D9">
            <v>14.1</v>
          </cell>
          <cell r="E9">
            <v>14.1</v>
          </cell>
          <cell r="F9">
            <v>13.3</v>
          </cell>
          <cell r="G9">
            <v>12.9</v>
          </cell>
          <cell r="H9">
            <v>12.3</v>
          </cell>
          <cell r="I9">
            <v>11.7</v>
          </cell>
          <cell r="J9">
            <v>11.4</v>
          </cell>
          <cell r="K9">
            <v>11.1</v>
          </cell>
          <cell r="L9">
            <v>10.9</v>
          </cell>
          <cell r="M9">
            <v>10.7</v>
          </cell>
          <cell r="N9">
            <v>10.5</v>
          </cell>
          <cell r="O9">
            <v>10.3</v>
          </cell>
          <cell r="P9">
            <v>10.1</v>
          </cell>
          <cell r="Q9">
            <v>9.8000000000000007</v>
          </cell>
          <cell r="R9">
            <v>8.6999999999999993</v>
          </cell>
          <cell r="S9">
            <v>6.9</v>
          </cell>
          <cell r="T9">
            <v>5.4</v>
          </cell>
          <cell r="U9">
            <v>4.3</v>
          </cell>
          <cell r="V9">
            <v>3.3</v>
          </cell>
          <cell r="W9">
            <v>2.6</v>
          </cell>
          <cell r="X9">
            <v>2</v>
          </cell>
          <cell r="Y9">
            <v>1.6</v>
          </cell>
          <cell r="Z9">
            <v>1.3</v>
          </cell>
          <cell r="AA9">
            <v>1</v>
          </cell>
          <cell r="AD9" t="str">
            <v>TRAYS/PACKING/INTERNALS</v>
          </cell>
          <cell r="AE9">
            <v>5</v>
          </cell>
        </row>
        <row r="10">
          <cell r="C10">
            <v>11.7</v>
          </cell>
          <cell r="D10">
            <v>11.7</v>
          </cell>
          <cell r="E10">
            <v>11.7</v>
          </cell>
          <cell r="F10">
            <v>11.7</v>
          </cell>
          <cell r="G10">
            <v>11.1</v>
          </cell>
          <cell r="H10">
            <v>10.3</v>
          </cell>
          <cell r="I10">
            <v>9.8000000000000007</v>
          </cell>
          <cell r="J10">
            <v>9.6</v>
          </cell>
          <cell r="K10">
            <v>9.5</v>
          </cell>
          <cell r="L10">
            <v>9.4</v>
          </cell>
          <cell r="M10">
            <v>9.1</v>
          </cell>
          <cell r="AD10" t="str">
            <v>HEAT EXCHANGERS</v>
          </cell>
          <cell r="AE10">
            <v>6</v>
          </cell>
        </row>
        <row r="11">
          <cell r="C11">
            <v>14.1</v>
          </cell>
          <cell r="D11">
            <v>14.1</v>
          </cell>
          <cell r="E11">
            <v>14.1</v>
          </cell>
          <cell r="F11">
            <v>14.1</v>
          </cell>
          <cell r="G11">
            <v>13.6</v>
          </cell>
          <cell r="H11">
            <v>12.7</v>
          </cell>
          <cell r="I11">
            <v>12</v>
          </cell>
          <cell r="J11">
            <v>11.7</v>
          </cell>
          <cell r="K11">
            <v>11.5</v>
          </cell>
          <cell r="L11">
            <v>11.3</v>
          </cell>
          <cell r="M11">
            <v>11.2</v>
          </cell>
          <cell r="N11">
            <v>11</v>
          </cell>
          <cell r="O11">
            <v>11</v>
          </cell>
          <cell r="P11">
            <v>10.8</v>
          </cell>
          <cell r="Q11">
            <v>10.8</v>
          </cell>
          <cell r="R11">
            <v>10.6</v>
          </cell>
          <cell r="S11">
            <v>8.6999999999999993</v>
          </cell>
          <cell r="T11">
            <v>6.9</v>
          </cell>
          <cell r="U11">
            <v>5.2</v>
          </cell>
          <cell r="V11">
            <v>3.9</v>
          </cell>
          <cell r="W11">
            <v>2.9</v>
          </cell>
          <cell r="X11">
            <v>2.2000000000000002</v>
          </cell>
          <cell r="Y11">
            <v>1.6</v>
          </cell>
          <cell r="Z11">
            <v>1.2</v>
          </cell>
          <cell r="AA11">
            <v>0.9</v>
          </cell>
          <cell r="AD11" t="str">
            <v>AIR COOLERS</v>
          </cell>
          <cell r="AE11">
            <v>7</v>
          </cell>
        </row>
        <row r="12">
          <cell r="C12">
            <v>11.7</v>
          </cell>
          <cell r="D12">
            <v>11.7</v>
          </cell>
          <cell r="E12">
            <v>11.7</v>
          </cell>
          <cell r="F12">
            <v>11.7</v>
          </cell>
          <cell r="G12">
            <v>11</v>
          </cell>
          <cell r="H12">
            <v>10.4</v>
          </cell>
          <cell r="I12">
            <v>9.8000000000000007</v>
          </cell>
          <cell r="J12">
            <v>9.6</v>
          </cell>
          <cell r="K12">
            <v>9.5</v>
          </cell>
          <cell r="L12">
            <v>9.3000000000000007</v>
          </cell>
          <cell r="M12">
            <v>9.1</v>
          </cell>
          <cell r="N12">
            <v>8.9</v>
          </cell>
          <cell r="AD12" t="str">
            <v>VESSELS</v>
          </cell>
          <cell r="AE12">
            <v>8</v>
          </cell>
        </row>
        <row r="13">
          <cell r="C13">
            <v>14.1</v>
          </cell>
          <cell r="D13">
            <v>14.1</v>
          </cell>
          <cell r="E13">
            <v>14.1</v>
          </cell>
          <cell r="F13">
            <v>13.4</v>
          </cell>
          <cell r="G13">
            <v>13.1</v>
          </cell>
          <cell r="H13">
            <v>13.1</v>
          </cell>
          <cell r="I13">
            <v>12.9</v>
          </cell>
          <cell r="J13">
            <v>12.6</v>
          </cell>
          <cell r="K13">
            <v>12.3</v>
          </cell>
          <cell r="L13">
            <v>12.1</v>
          </cell>
          <cell r="M13">
            <v>11.9</v>
          </cell>
          <cell r="N13">
            <v>11.7</v>
          </cell>
          <cell r="O13">
            <v>11.6</v>
          </cell>
          <cell r="P13">
            <v>11.5</v>
          </cell>
          <cell r="Q13">
            <v>10.5</v>
          </cell>
          <cell r="R13">
            <v>6.7</v>
          </cell>
          <cell r="S13">
            <v>4.9000000000000004</v>
          </cell>
          <cell r="T13">
            <v>3.5</v>
          </cell>
          <cell r="U13">
            <v>2.5</v>
          </cell>
          <cell r="V13">
            <v>1.8</v>
          </cell>
          <cell r="W13">
            <v>1.2</v>
          </cell>
          <cell r="X13">
            <v>0.8</v>
          </cell>
          <cell r="Y13">
            <v>0.6</v>
          </cell>
          <cell r="Z13">
            <v>0.4</v>
          </cell>
          <cell r="AA13">
            <v>0.2</v>
          </cell>
          <cell r="AD13" t="str">
            <v>CENTRIFUGAL PUMPS</v>
          </cell>
          <cell r="AE13">
            <v>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D14" t="str">
            <v>RECIPROCATING PUMPS</v>
          </cell>
          <cell r="AE14">
            <v>9</v>
          </cell>
        </row>
        <row r="15">
          <cell r="AD15" t="str">
            <v>CENTRIFUGAL COMPRESSORS</v>
          </cell>
          <cell r="AE15">
            <v>10</v>
          </cell>
        </row>
        <row r="16">
          <cell r="AD16" t="str">
            <v>RECIPROCATING COMPRESSORS</v>
          </cell>
          <cell r="AE16">
            <v>10</v>
          </cell>
        </row>
        <row r="17">
          <cell r="AD17" t="str">
            <v>DRIVERS</v>
          </cell>
          <cell r="AE17">
            <v>11</v>
          </cell>
        </row>
        <row r="18">
          <cell r="AD18" t="str">
            <v>MISCELLANEOUS EQPM AND PACKAGES</v>
          </cell>
          <cell r="AE18">
            <v>12</v>
          </cell>
        </row>
        <row r="19">
          <cell r="AD19" t="str">
            <v>STORAGE TANKS</v>
          </cell>
          <cell r="AE19">
            <v>25</v>
          </cell>
        </row>
        <row r="20">
          <cell r="AD20" t="str">
            <v>MIXERS &amp; AGITATORS</v>
          </cell>
          <cell r="AE20">
            <v>29</v>
          </cell>
        </row>
        <row r="24">
          <cell r="B24" t="str">
            <v>AEM</v>
          </cell>
          <cell r="C24" t="str">
            <v>AES</v>
          </cell>
          <cell r="D24" t="str">
            <v>AET</v>
          </cell>
          <cell r="E24" t="str">
            <v>AEU</v>
          </cell>
          <cell r="F24" t="str">
            <v>AKM</v>
          </cell>
          <cell r="G24" t="str">
            <v>AKS</v>
          </cell>
          <cell r="H24" t="str">
            <v>AKT</v>
          </cell>
          <cell r="I24" t="str">
            <v>AKU</v>
          </cell>
          <cell r="J24" t="str">
            <v>BEM</v>
          </cell>
          <cell r="K24" t="str">
            <v>BES</v>
          </cell>
          <cell r="L24" t="str">
            <v>BET</v>
          </cell>
          <cell r="M24" t="str">
            <v>BEU</v>
          </cell>
          <cell r="N24" t="str">
            <v>BKM</v>
          </cell>
          <cell r="O24" t="str">
            <v>BKS</v>
          </cell>
          <cell r="P24" t="str">
            <v>BKT</v>
          </cell>
          <cell r="Q24" t="str">
            <v>BKU</v>
          </cell>
        </row>
        <row r="25">
          <cell r="B25">
            <v>0.92</v>
          </cell>
          <cell r="C25">
            <v>1</v>
          </cell>
          <cell r="D25">
            <v>1</v>
          </cell>
          <cell r="E25">
            <v>0.9</v>
          </cell>
          <cell r="F25">
            <v>1.1499999999999999</v>
          </cell>
          <cell r="G25">
            <v>1.25</v>
          </cell>
          <cell r="H25">
            <v>1.25</v>
          </cell>
          <cell r="I25">
            <v>0.95</v>
          </cell>
          <cell r="J25">
            <v>0.9</v>
          </cell>
          <cell r="K25">
            <v>0.95</v>
          </cell>
          <cell r="L25">
            <v>0.95</v>
          </cell>
          <cell r="M25">
            <v>0.85</v>
          </cell>
          <cell r="N25">
            <v>1.1000000000000001</v>
          </cell>
          <cell r="O25">
            <v>1.2</v>
          </cell>
          <cell r="P25">
            <v>1.2</v>
          </cell>
          <cell r="Q25">
            <v>0.9</v>
          </cell>
        </row>
        <row r="28">
          <cell r="B28" t="str">
            <v>A</v>
          </cell>
          <cell r="C28" t="str">
            <v>B</v>
          </cell>
          <cell r="D28" t="str">
            <v>C</v>
          </cell>
          <cell r="E28" t="str">
            <v>D</v>
          </cell>
          <cell r="F28" t="str">
            <v>E</v>
          </cell>
          <cell r="G28" t="str">
            <v>F</v>
          </cell>
          <cell r="H28" t="str">
            <v>G</v>
          </cell>
          <cell r="I28" t="str">
            <v>H</v>
          </cell>
          <cell r="J28" t="str">
            <v>I</v>
          </cell>
          <cell r="K28" t="str">
            <v>J</v>
          </cell>
          <cell r="L28" t="str">
            <v>K</v>
          </cell>
          <cell r="M28" t="str">
            <v>L</v>
          </cell>
          <cell r="N28" t="str">
            <v>M</v>
          </cell>
          <cell r="O28" t="str">
            <v>N</v>
          </cell>
          <cell r="P28" t="str">
            <v>O</v>
          </cell>
          <cell r="Q28" t="str">
            <v>P</v>
          </cell>
          <cell r="R28" t="str">
            <v>Q</v>
          </cell>
          <cell r="S28" t="str">
            <v>R</v>
          </cell>
          <cell r="T28" t="str">
            <v>S</v>
          </cell>
          <cell r="U28" t="str">
            <v>T</v>
          </cell>
          <cell r="V28" t="str">
            <v>U</v>
          </cell>
          <cell r="W28" t="str">
            <v>V</v>
          </cell>
          <cell r="X28" t="str">
            <v>W</v>
          </cell>
          <cell r="Y28" t="str">
            <v>X</v>
          </cell>
          <cell r="Z28" t="str">
            <v>Y</v>
          </cell>
          <cell r="AA28" t="str">
            <v>Z</v>
          </cell>
        </row>
        <row r="29">
          <cell r="B29" t="str">
            <v>A</v>
          </cell>
          <cell r="C29" t="str">
            <v>B</v>
          </cell>
          <cell r="D29" t="str">
            <v>A</v>
          </cell>
          <cell r="E29" t="str">
            <v>A</v>
          </cell>
          <cell r="F29" t="str">
            <v>.</v>
          </cell>
          <cell r="G29" t="str">
            <v>.</v>
          </cell>
          <cell r="H29" t="str">
            <v>.</v>
          </cell>
          <cell r="I29" t="str">
            <v>.</v>
          </cell>
          <cell r="J29" t="str">
            <v>.</v>
          </cell>
          <cell r="K29" t="str">
            <v>.</v>
          </cell>
          <cell r="L29" t="str">
            <v>.</v>
          </cell>
          <cell r="M29" t="str">
            <v>.</v>
          </cell>
          <cell r="N29" t="str">
            <v>.</v>
          </cell>
          <cell r="O29" t="str">
            <v>A</v>
          </cell>
          <cell r="P29" t="str">
            <v>.</v>
          </cell>
          <cell r="Q29" t="str">
            <v>.</v>
          </cell>
          <cell r="R29" t="str">
            <v>.</v>
          </cell>
          <cell r="S29" t="str">
            <v>.</v>
          </cell>
          <cell r="T29" t="str">
            <v>.</v>
          </cell>
          <cell r="U29" t="str">
            <v>.</v>
          </cell>
          <cell r="V29" t="str">
            <v>.</v>
          </cell>
          <cell r="W29" t="str">
            <v>.</v>
          </cell>
          <cell r="X29" t="str">
            <v>.</v>
          </cell>
          <cell r="Y29" t="str">
            <v>.</v>
          </cell>
          <cell r="Z29" t="str">
            <v>.</v>
          </cell>
          <cell r="AA29" t="str">
            <v>.</v>
          </cell>
        </row>
        <row r="30">
          <cell r="B30" t="str">
            <v>.</v>
          </cell>
          <cell r="C30" t="str">
            <v>.</v>
          </cell>
          <cell r="D30" t="str">
            <v>.</v>
          </cell>
          <cell r="E30" t="str">
            <v>.</v>
          </cell>
          <cell r="F30" t="str">
            <v>E</v>
          </cell>
          <cell r="G30" t="str">
            <v>E</v>
          </cell>
          <cell r="H30" t="str">
            <v>E</v>
          </cell>
          <cell r="I30" t="str">
            <v>E</v>
          </cell>
          <cell r="J30" t="str">
            <v>.</v>
          </cell>
          <cell r="K30" t="str">
            <v>E</v>
          </cell>
          <cell r="L30" t="str">
            <v>K</v>
          </cell>
          <cell r="M30" t="str">
            <v>.</v>
          </cell>
          <cell r="N30" t="str">
            <v>.</v>
          </cell>
          <cell r="O30" t="str">
            <v>.</v>
          </cell>
          <cell r="P30" t="str">
            <v>.</v>
          </cell>
          <cell r="Q30" t="str">
            <v>.</v>
          </cell>
          <cell r="R30" t="str">
            <v>.</v>
          </cell>
          <cell r="S30" t="str">
            <v>.</v>
          </cell>
          <cell r="T30" t="str">
            <v>.</v>
          </cell>
          <cell r="U30" t="str">
            <v>.</v>
          </cell>
          <cell r="V30" t="str">
            <v>.</v>
          </cell>
          <cell r="W30" t="str">
            <v>.</v>
          </cell>
          <cell r="X30" t="str">
            <v>.</v>
          </cell>
          <cell r="Y30" t="str">
            <v>E</v>
          </cell>
          <cell r="Z30" t="str">
            <v>.</v>
          </cell>
          <cell r="AA30" t="str">
            <v>.</v>
          </cell>
        </row>
        <row r="31">
          <cell r="B31" t="str">
            <v>.</v>
          </cell>
          <cell r="C31" t="str">
            <v>.</v>
          </cell>
          <cell r="D31" t="str">
            <v>.</v>
          </cell>
          <cell r="E31" t="str">
            <v>.</v>
          </cell>
          <cell r="F31" t="str">
            <v>.</v>
          </cell>
          <cell r="G31" t="str">
            <v>.</v>
          </cell>
          <cell r="H31" t="str">
            <v>.</v>
          </cell>
          <cell r="I31" t="str">
            <v>.</v>
          </cell>
          <cell r="J31" t="str">
            <v>.</v>
          </cell>
          <cell r="K31" t="str">
            <v>.</v>
          </cell>
          <cell r="L31" t="str">
            <v>.</v>
          </cell>
          <cell r="M31" t="str">
            <v>M</v>
          </cell>
          <cell r="N31" t="str">
            <v>M</v>
          </cell>
          <cell r="O31" t="str">
            <v>M</v>
          </cell>
          <cell r="P31" t="str">
            <v>.</v>
          </cell>
          <cell r="Q31" t="str">
            <v>S</v>
          </cell>
          <cell r="R31" t="str">
            <v>.</v>
          </cell>
          <cell r="S31" t="str">
            <v>.</v>
          </cell>
          <cell r="T31" t="str">
            <v>S</v>
          </cell>
          <cell r="U31" t="str">
            <v>T</v>
          </cell>
          <cell r="V31" t="str">
            <v>U</v>
          </cell>
          <cell r="W31" t="str">
            <v>.</v>
          </cell>
          <cell r="X31" t="str">
            <v>S</v>
          </cell>
          <cell r="Y31" t="str">
            <v>.</v>
          </cell>
          <cell r="Z31" t="str">
            <v>.</v>
          </cell>
          <cell r="AA31" t="str">
            <v>.</v>
          </cell>
        </row>
      </sheetData>
      <sheetData sheetId="8" refreshError="1">
        <row r="1">
          <cell r="A1" t="str">
            <v>18</v>
          </cell>
        </row>
        <row r="11">
          <cell r="B11" t="str">
            <v>EQP.</v>
          </cell>
          <cell r="C11" t="str">
            <v>MAT.</v>
          </cell>
          <cell r="D11" t="str">
            <v>REV.</v>
          </cell>
          <cell r="E11" t="str">
            <v>UNIT</v>
          </cell>
          <cell r="F11" t="str">
            <v>ITEM</v>
          </cell>
          <cell r="G11" t="str">
            <v>current</v>
          </cell>
          <cell r="H11" t="str">
            <v>SERVICE</v>
          </cell>
          <cell r="I11" t="str">
            <v>FLOW</v>
          </cell>
          <cell r="J11" t="str">
            <v>HEAT</v>
          </cell>
          <cell r="K11" t="str">
            <v>H or L</v>
          </cell>
          <cell r="L11" t="str">
            <v>DESIGN</v>
          </cell>
          <cell r="M11" t="str">
            <v>COILS MATERIAL</v>
          </cell>
          <cell r="N11" t="str">
            <v>MIXER</v>
          </cell>
          <cell r="O11" t="str">
            <v>CHAMBER</v>
          </cell>
          <cell r="P11" t="str">
            <v>TYPE</v>
          </cell>
          <cell r="Q11" t="str">
            <v>PROTECT.</v>
          </cell>
          <cell r="R11" t="str">
            <v>SOOT_</v>
          </cell>
          <cell r="S11" t="str">
            <v>ASS. +</v>
          </cell>
          <cell r="T11" t="str">
            <v>ORIG.</v>
          </cell>
          <cell r="U11" t="str">
            <v>UNIT</v>
          </cell>
          <cell r="V11" t="str">
            <v>QUANTITY</v>
          </cell>
          <cell r="W11" t="str">
            <v>TOTAL</v>
          </cell>
        </row>
        <row r="12">
          <cell r="B12" t="str">
            <v>CODE</v>
          </cell>
          <cell r="C12" t="str">
            <v>CODE</v>
          </cell>
          <cell r="D12" t="str">
            <v>REV.</v>
          </cell>
          <cell r="E12" t="str">
            <v>UNIT</v>
          </cell>
          <cell r="F12" t="str">
            <v>old</v>
          </cell>
          <cell r="G12" t="str">
            <v>current</v>
          </cell>
          <cell r="H12" t="str">
            <v>SERVICE</v>
          </cell>
          <cell r="I12" t="str">
            <v>RATE</v>
          </cell>
          <cell r="J12" t="str">
            <v>ABS.</v>
          </cell>
          <cell r="K12" t="str">
            <v>EFF.</v>
          </cell>
          <cell r="L12" t="str">
            <v>PRESS.</v>
          </cell>
          <cell r="M12" t="str">
            <v>RAD.</v>
          </cell>
          <cell r="N12" t="str">
            <v>CONV.</v>
          </cell>
          <cell r="O12" t="str">
            <v>TYPE</v>
          </cell>
          <cell r="P12" t="str">
            <v>STACK</v>
          </cell>
          <cell r="Q12" t="str">
            <v>DUCTS</v>
          </cell>
          <cell r="R12" t="str">
            <v>BLOW.</v>
          </cell>
          <cell r="S12" t="str">
            <v>SUPPLY</v>
          </cell>
          <cell r="T12" t="str">
            <v>CURR.</v>
          </cell>
          <cell r="U12" t="str">
            <v>COST</v>
          </cell>
          <cell r="V12" t="str">
            <v>(Kg.)</v>
          </cell>
          <cell r="W12" t="str">
            <v>COST</v>
          </cell>
        </row>
        <row r="13">
          <cell r="B13" t="str">
            <v>F1</v>
          </cell>
          <cell r="C13" t="str">
            <v>.</v>
          </cell>
          <cell r="E13" t="str">
            <v>F7</v>
          </cell>
          <cell r="G13" t="str">
            <v>F2</v>
          </cell>
          <cell r="H13" t="str">
            <v>F3</v>
          </cell>
          <cell r="I13" t="str">
            <v>T/h</v>
          </cell>
          <cell r="J13" t="str">
            <v>MKcal/h</v>
          </cell>
          <cell r="L13" t="str">
            <v>Kg/cm2</v>
          </cell>
          <cell r="O13" t="str">
            <v>(1)</v>
          </cell>
          <cell r="S13" t="str">
            <v>(2)+(3)</v>
          </cell>
          <cell r="T13" t="str">
            <v>F8</v>
          </cell>
          <cell r="U13" t="str">
            <v>(Euro)</v>
          </cell>
          <cell r="V13" t="str">
            <v>F4</v>
          </cell>
          <cell r="W13" t="str">
            <v>F5</v>
          </cell>
        </row>
        <row r="15">
          <cell r="B15" t="str">
            <v>EQP.</v>
          </cell>
          <cell r="C15" t="str">
            <v>MAT.</v>
          </cell>
          <cell r="E15" t="str">
            <v>26</v>
          </cell>
          <cell r="F15" t="str">
            <v>ITEM</v>
          </cell>
          <cell r="G15" t="str">
            <v>26-PK-02</v>
          </cell>
          <cell r="H15" t="str">
            <v>Ammonia Loading Arm (DELETED)</v>
          </cell>
          <cell r="I15" t="str">
            <v>STEAM</v>
          </cell>
          <cell r="L15" t="str">
            <v>DESIGN</v>
          </cell>
          <cell r="M15" t="str">
            <v>TUBE MAT. CODE</v>
          </cell>
          <cell r="O15" t="str">
            <v>AIR FANS</v>
          </cell>
          <cell r="Q15" t="str">
            <v>ASS.</v>
          </cell>
          <cell r="T15" t="str">
            <v>ORIG.</v>
          </cell>
          <cell r="U15" t="str">
            <v>UNIT</v>
          </cell>
          <cell r="V15" t="str">
            <v>QUANTITY</v>
          </cell>
          <cell r="W15" t="str">
            <v>TOTAL</v>
          </cell>
        </row>
        <row r="16">
          <cell r="B16" t="str">
            <v>CODE</v>
          </cell>
          <cell r="C16" t="str">
            <v>CODE</v>
          </cell>
          <cell r="D16" t="str">
            <v>REV.</v>
          </cell>
          <cell r="E16" t="str">
            <v>UNIT</v>
          </cell>
          <cell r="F16" t="str">
            <v>old</v>
          </cell>
          <cell r="G16" t="str">
            <v>current</v>
          </cell>
          <cell r="H16" t="str">
            <v>SERVICE</v>
          </cell>
          <cell r="I16" t="str">
            <v>F. RATE</v>
          </cell>
          <cell r="J16" t="str">
            <v>TEMP.</v>
          </cell>
          <cell r="K16" t="str">
            <v>EFF.</v>
          </cell>
          <cell r="L16" t="str">
            <v>PRESS.</v>
          </cell>
          <cell r="M16" t="str">
            <v>1°</v>
          </cell>
          <cell r="N16" t="str">
            <v>2°</v>
          </cell>
          <cell r="O16" t="str">
            <v>No.</v>
          </cell>
          <cell r="P16" t="str">
            <v>DRIVER</v>
          </cell>
          <cell r="Q16" t="str">
            <v>EM</v>
          </cell>
          <cell r="S16" t="str">
            <v>Vertical</v>
          </cell>
          <cell r="T16" t="str">
            <v>CURR.</v>
          </cell>
          <cell r="U16" t="str">
            <v>COST</v>
          </cell>
          <cell r="V16" t="str">
            <v>(Kg.)</v>
          </cell>
          <cell r="W16" t="str">
            <v>COST</v>
          </cell>
        </row>
        <row r="17">
          <cell r="B17" t="str">
            <v>F1</v>
          </cell>
          <cell r="C17" t="str">
            <v>.</v>
          </cell>
          <cell r="E17" t="str">
            <v>F7</v>
          </cell>
          <cell r="F17" t="str">
            <v>x</v>
          </cell>
          <cell r="G17" t="str">
            <v>F2</v>
          </cell>
          <cell r="H17" t="str">
            <v>F3</v>
          </cell>
          <cell r="I17" t="str">
            <v>T/h</v>
          </cell>
          <cell r="J17" t="str">
            <v>°C</v>
          </cell>
          <cell r="K17">
            <v>25</v>
          </cell>
          <cell r="L17" t="str">
            <v>Kg/cm2</v>
          </cell>
          <cell r="M17" t="str">
            <v>STAGE</v>
          </cell>
          <cell r="N17" t="str">
            <v>STAGE</v>
          </cell>
          <cell r="P17" t="str">
            <v>TYPE</v>
          </cell>
          <cell r="Q17" t="str">
            <v>(1)</v>
          </cell>
          <cell r="S17" t="str">
            <v>Vertical</v>
          </cell>
          <cell r="T17" t="str">
            <v>F8</v>
          </cell>
          <cell r="U17" t="str">
            <v>(Euro)</v>
          </cell>
          <cell r="V17" t="str">
            <v>F4</v>
          </cell>
          <cell r="W17" t="str">
            <v>F5</v>
          </cell>
        </row>
        <row r="19">
          <cell r="B19" t="str">
            <v>EQP.</v>
          </cell>
          <cell r="C19" t="str">
            <v>MAT.</v>
          </cell>
          <cell r="E19" t="str">
            <v>26</v>
          </cell>
          <cell r="F19" t="str">
            <v>ITEM</v>
          </cell>
          <cell r="G19" t="str">
            <v>26-P-02 B</v>
          </cell>
          <cell r="I19">
            <v>735</v>
          </cell>
          <cell r="J19" t="str">
            <v>FLUE</v>
          </cell>
          <cell r="K19" t="str">
            <v>DIAMETER</v>
          </cell>
          <cell r="L19" t="str">
            <v>8 Kg/cm2</v>
          </cell>
          <cell r="N19" t="str">
            <v>MAT.</v>
          </cell>
          <cell r="P19" t="str">
            <v>DUCTS</v>
          </cell>
          <cell r="Q19" t="str">
            <v>EM</v>
          </cell>
          <cell r="R19" t="str">
            <v>ASS.</v>
          </cell>
          <cell r="S19" t="str">
            <v>Vertical</v>
          </cell>
          <cell r="T19" t="str">
            <v>ORIG.</v>
          </cell>
          <cell r="U19" t="str">
            <v>UNIT</v>
          </cell>
          <cell r="V19" t="str">
            <v>QUANTITY</v>
          </cell>
          <cell r="W19" t="str">
            <v>TOTAL</v>
          </cell>
        </row>
        <row r="20">
          <cell r="B20" t="str">
            <v>CODE</v>
          </cell>
          <cell r="C20" t="str">
            <v>CODE</v>
          </cell>
          <cell r="D20" t="str">
            <v>REV.</v>
          </cell>
          <cell r="E20" t="str">
            <v>UNIT</v>
          </cell>
          <cell r="F20" t="str">
            <v>old</v>
          </cell>
          <cell r="G20" t="str">
            <v>current</v>
          </cell>
          <cell r="H20" t="str">
            <v>SERVICE</v>
          </cell>
          <cell r="I20" t="str">
            <v>CAPACITY</v>
          </cell>
          <cell r="J20" t="str">
            <v>GAS</v>
          </cell>
          <cell r="K20" t="str">
            <v>BTM</v>
          </cell>
          <cell r="L20" t="str">
            <v>TOP</v>
          </cell>
          <cell r="M20" t="str">
            <v>HEIGHT</v>
          </cell>
          <cell r="N20" t="str">
            <v>TYPE</v>
          </cell>
          <cell r="O20" t="str">
            <v>FONDATION</v>
          </cell>
          <cell r="P20" t="str">
            <v>WIDTH</v>
          </cell>
          <cell r="Q20" t="str">
            <v>LENGTH</v>
          </cell>
          <cell r="T20" t="str">
            <v>CURR.</v>
          </cell>
          <cell r="U20" t="str">
            <v>COST</v>
          </cell>
          <cell r="V20" t="str">
            <v>(Kg.)</v>
          </cell>
          <cell r="W20" t="str">
            <v>COST</v>
          </cell>
        </row>
        <row r="21">
          <cell r="B21" t="str">
            <v>F1</v>
          </cell>
          <cell r="C21" t="str">
            <v>.</v>
          </cell>
          <cell r="E21" t="str">
            <v>F7</v>
          </cell>
          <cell r="F21" t="str">
            <v>x</v>
          </cell>
          <cell r="G21" t="str">
            <v>F2</v>
          </cell>
          <cell r="H21" t="str">
            <v>F3</v>
          </cell>
          <cell r="I21" t="str">
            <v>m3/h</v>
          </cell>
          <cell r="J21" t="str">
            <v>TEMP.°C</v>
          </cell>
          <cell r="K21" t="str">
            <v>m.</v>
          </cell>
          <cell r="L21" t="str">
            <v>m.</v>
          </cell>
          <cell r="M21" t="str">
            <v>m.</v>
          </cell>
          <cell r="N21" t="str">
            <v>(1)</v>
          </cell>
          <cell r="P21" t="str">
            <v>m.</v>
          </cell>
          <cell r="Q21" t="str">
            <v>m.</v>
          </cell>
          <cell r="R21" t="str">
            <v>(2)</v>
          </cell>
          <cell r="T21" t="str">
            <v>F8</v>
          </cell>
          <cell r="U21" t="str">
            <v>(Euro)</v>
          </cell>
          <cell r="V21" t="str">
            <v>F4</v>
          </cell>
          <cell r="W21" t="str">
            <v>F5</v>
          </cell>
        </row>
        <row r="23">
          <cell r="B23" t="str">
            <v>EQP.</v>
          </cell>
          <cell r="C23" t="str">
            <v>MAT.</v>
          </cell>
          <cell r="E23" t="str">
            <v>26</v>
          </cell>
          <cell r="F23" t="str">
            <v>ITEM</v>
          </cell>
          <cell r="G23" t="str">
            <v>26-MP-02B</v>
          </cell>
          <cell r="I23" t="str">
            <v>FLOW</v>
          </cell>
          <cell r="J23" t="str">
            <v>MOLEC.</v>
          </cell>
          <cell r="K23" t="str">
            <v>OPER.</v>
          </cell>
          <cell r="L23" t="str">
            <v>T I P</v>
          </cell>
          <cell r="N23" t="str">
            <v>R I S E R</v>
          </cell>
          <cell r="P23" t="str">
            <v>MOL.</v>
          </cell>
          <cell r="Q23" t="str">
            <v>TOP</v>
          </cell>
          <cell r="R23" t="str">
            <v>STRUCT.</v>
          </cell>
          <cell r="S23" t="str">
            <v>ASS.</v>
          </cell>
          <cell r="T23" t="str">
            <v>ORIG.</v>
          </cell>
          <cell r="U23" t="str">
            <v>UNIT</v>
          </cell>
          <cell r="V23" t="str">
            <v>QUANTITY</v>
          </cell>
          <cell r="W23" t="str">
            <v>TOTAL</v>
          </cell>
        </row>
        <row r="24">
          <cell r="B24" t="str">
            <v>CODE</v>
          </cell>
          <cell r="C24" t="str">
            <v>CODE</v>
          </cell>
          <cell r="D24" t="str">
            <v>REV.</v>
          </cell>
          <cell r="E24" t="str">
            <v>UNIT</v>
          </cell>
          <cell r="F24" t="str">
            <v>old</v>
          </cell>
          <cell r="G24" t="str">
            <v>current</v>
          </cell>
          <cell r="H24" t="str">
            <v>SERVICE</v>
          </cell>
          <cell r="I24" t="str">
            <v>RATE</v>
          </cell>
          <cell r="J24" t="str">
            <v>WEIGHT</v>
          </cell>
          <cell r="K24" t="str">
            <v>TEMP.</v>
          </cell>
          <cell r="L24" t="str">
            <v>DIA.</v>
          </cell>
          <cell r="M24" t="str">
            <v>H</v>
          </cell>
          <cell r="N24" t="str">
            <v>DIA.</v>
          </cell>
          <cell r="O24" t="str">
            <v>H</v>
          </cell>
          <cell r="P24" t="str">
            <v>SEAL</v>
          </cell>
          <cell r="Q24" t="str">
            <v>ELEV.</v>
          </cell>
          <cell r="R24" t="str">
            <v>Dome R.</v>
          </cell>
          <cell r="T24" t="str">
            <v>CURR.</v>
          </cell>
          <cell r="U24" t="str">
            <v>COST</v>
          </cell>
          <cell r="V24" t="str">
            <v>(Kg.)</v>
          </cell>
          <cell r="W24" t="str">
            <v>COST</v>
          </cell>
        </row>
        <row r="25">
          <cell r="B25" t="str">
            <v>F1</v>
          </cell>
          <cell r="C25" t="str">
            <v>.</v>
          </cell>
          <cell r="E25" t="str">
            <v>F7</v>
          </cell>
          <cell r="G25" t="str">
            <v>F2</v>
          </cell>
          <cell r="H25" t="str">
            <v>F3</v>
          </cell>
          <cell r="I25" t="str">
            <v>T/h</v>
          </cell>
          <cell r="K25" t="str">
            <v>°C</v>
          </cell>
          <cell r="L25" t="str">
            <v>m.</v>
          </cell>
          <cell r="M25" t="str">
            <v>m.</v>
          </cell>
          <cell r="N25" t="str">
            <v>m.</v>
          </cell>
          <cell r="O25" t="str">
            <v>m.</v>
          </cell>
          <cell r="P25" t="str">
            <v>m.</v>
          </cell>
          <cell r="Q25" t="str">
            <v>m.</v>
          </cell>
          <cell r="R25" t="str">
            <v>(1)</v>
          </cell>
          <cell r="S25" t="str">
            <v>(2)</v>
          </cell>
          <cell r="T25" t="str">
            <v>F8</v>
          </cell>
          <cell r="U25" t="str">
            <v>(Euro)</v>
          </cell>
          <cell r="V25" t="str">
            <v>F4</v>
          </cell>
          <cell r="W25" t="str">
            <v>F5</v>
          </cell>
        </row>
        <row r="27">
          <cell r="B27" t="str">
            <v>EQP.</v>
          </cell>
          <cell r="C27" t="str">
            <v>MAT.</v>
          </cell>
          <cell r="F27" t="str">
            <v>ITEM</v>
          </cell>
          <cell r="J27" t="str">
            <v>WATER TEMP.</v>
          </cell>
          <cell r="L27" t="str">
            <v>WET AIR</v>
          </cell>
          <cell r="M27" t="str">
            <v>F A N S</v>
          </cell>
          <cell r="O27" t="str">
            <v>M A T E R I A L</v>
          </cell>
          <cell r="P27" t="str">
            <v>TOTAL NH3 STORAGE TANK</v>
          </cell>
          <cell r="Q27" t="str">
            <v>D R A F T</v>
          </cell>
          <cell r="S27" t="str">
            <v>TYPE</v>
          </cell>
          <cell r="T27" t="str">
            <v>ORIG.</v>
          </cell>
          <cell r="U27" t="str">
            <v>UNIT</v>
          </cell>
          <cell r="V27" t="str">
            <v>QUANTITY</v>
          </cell>
          <cell r="W27" t="str">
            <v>TOTAL</v>
          </cell>
        </row>
        <row r="28">
          <cell r="B28" t="str">
            <v>CODE</v>
          </cell>
          <cell r="C28" t="str">
            <v>CODE</v>
          </cell>
          <cell r="D28" t="str">
            <v>REV.</v>
          </cell>
          <cell r="E28" t="str">
            <v>UNIT</v>
          </cell>
          <cell r="F28" t="str">
            <v>old</v>
          </cell>
          <cell r="G28" t="str">
            <v>current</v>
          </cell>
          <cell r="H28" t="str">
            <v>SERVICE</v>
          </cell>
          <cell r="I28" t="str">
            <v>CAPACITY</v>
          </cell>
          <cell r="J28" t="str">
            <v>IN</v>
          </cell>
          <cell r="K28" t="str">
            <v>OUT</v>
          </cell>
          <cell r="L28" t="str">
            <v>TEMP.</v>
          </cell>
          <cell r="M28" t="str">
            <v>No.</v>
          </cell>
          <cell r="N28" t="str">
            <v>HP</v>
          </cell>
          <cell r="O28" t="str">
            <v>STRUCT.</v>
          </cell>
          <cell r="P28" t="str">
            <v>FILL.</v>
          </cell>
          <cell r="Q28" t="str">
            <v>INDUC.</v>
          </cell>
          <cell r="R28" t="str">
            <v>FORCED</v>
          </cell>
          <cell r="S28" t="str">
            <v>&amp;</v>
          </cell>
          <cell r="T28" t="str">
            <v>CURR.</v>
          </cell>
          <cell r="U28" t="str">
            <v>COST</v>
          </cell>
          <cell r="V28" t="str">
            <v>(Kg.)</v>
          </cell>
          <cell r="W28" t="str">
            <v>COST</v>
          </cell>
        </row>
        <row r="29">
          <cell r="B29" t="str">
            <v>F1</v>
          </cell>
          <cell r="C29" t="str">
            <v>(1)</v>
          </cell>
          <cell r="D29" t="str">
            <v>H = HOT ; C = COLD</v>
          </cell>
          <cell r="E29" t="str">
            <v>F7</v>
          </cell>
          <cell r="G29" t="str">
            <v>F2</v>
          </cell>
          <cell r="H29" t="str">
            <v>F3</v>
          </cell>
          <cell r="I29" t="str">
            <v>m3/h</v>
          </cell>
          <cell r="J29" t="str">
            <v>°C</v>
          </cell>
          <cell r="K29" t="str">
            <v>°C</v>
          </cell>
          <cell r="L29" t="str">
            <v>°C</v>
          </cell>
          <cell r="S29" t="str">
            <v>CELLS No</v>
          </cell>
          <cell r="T29" t="str">
            <v>F8</v>
          </cell>
          <cell r="U29" t="str">
            <v>(Euro)</v>
          </cell>
          <cell r="V29" t="str">
            <v>F4</v>
          </cell>
          <cell r="W29" t="str">
            <v>F5</v>
          </cell>
        </row>
        <row r="31">
          <cell r="B31" t="str">
            <v>EQP.</v>
          </cell>
          <cell r="C31" t="str">
            <v>MAT.</v>
          </cell>
          <cell r="D31" t="str">
            <v>S = SHOP ASSEMBLED ; F = FIELD ASSEMBLED</v>
          </cell>
          <cell r="F31" t="str">
            <v>ITEM</v>
          </cell>
          <cell r="I31" t="str">
            <v>TYPE</v>
          </cell>
          <cell r="J31" t="str">
            <v>DESIGN</v>
          </cell>
          <cell r="L31" t="str">
            <v>DIMENSIONS</v>
          </cell>
          <cell r="N31" t="str">
            <v>THICK.</v>
          </cell>
          <cell r="O31" t="str">
            <v>CORR.</v>
          </cell>
          <cell r="P31" t="str">
            <v>INT.</v>
          </cell>
          <cell r="Q31" t="str">
            <v>INSUL.</v>
          </cell>
          <cell r="R31" t="str">
            <v>INTERNALS</v>
          </cell>
          <cell r="T31" t="str">
            <v>ORIG.</v>
          </cell>
          <cell r="U31" t="str">
            <v>UNIT</v>
          </cell>
          <cell r="V31" t="str">
            <v>QUANTITY</v>
          </cell>
          <cell r="W31" t="str">
            <v>TOTAL</v>
          </cell>
        </row>
        <row r="32">
          <cell r="B32" t="str">
            <v>CODE</v>
          </cell>
          <cell r="C32" t="str">
            <v>CODE</v>
          </cell>
          <cell r="D32" t="str">
            <v>REV.</v>
          </cell>
          <cell r="E32" t="str">
            <v>UNIT</v>
          </cell>
          <cell r="F32" t="str">
            <v>old</v>
          </cell>
          <cell r="G32" t="str">
            <v>current</v>
          </cell>
          <cell r="H32" t="str">
            <v>SERVICE</v>
          </cell>
          <cell r="J32" t="str">
            <v>TEMP.</v>
          </cell>
          <cell r="K32" t="str">
            <v>PRESS.</v>
          </cell>
          <cell r="L32" t="str">
            <v>DIA.</v>
          </cell>
          <cell r="M32" t="str">
            <v>H or L</v>
          </cell>
          <cell r="N32" t="str">
            <v>SHELL</v>
          </cell>
          <cell r="O32" t="str">
            <v>ALLOW.</v>
          </cell>
          <cell r="P32" t="str">
            <v>(Y/N)</v>
          </cell>
          <cell r="Q32" t="str">
            <v>TYPE</v>
          </cell>
          <cell r="R32" t="str">
            <v>FINISHING</v>
          </cell>
          <cell r="T32" t="str">
            <v>CURR.</v>
          </cell>
          <cell r="U32" t="str">
            <v>COST</v>
          </cell>
          <cell r="V32" t="str">
            <v>(Kg.)</v>
          </cell>
          <cell r="W32" t="str">
            <v>COST</v>
          </cell>
        </row>
        <row r="33">
          <cell r="B33" t="str">
            <v>F1</v>
          </cell>
          <cell r="C33" t="str">
            <v>(5)</v>
          </cell>
          <cell r="D33" t="str">
            <v>TOTAL WEIGHT OF TANK TYPE FR/CR AS PER A.P.I. STANDARD 650 (Base Weight with Corrosion Allowance =0)</v>
          </cell>
          <cell r="E33" t="str">
            <v>F7</v>
          </cell>
          <cell r="G33" t="str">
            <v>F2</v>
          </cell>
          <cell r="H33" t="str">
            <v>F3</v>
          </cell>
          <cell r="I33" t="str">
            <v>(1)</v>
          </cell>
          <cell r="J33" t="str">
            <v>°C</v>
          </cell>
          <cell r="K33" t="str">
            <v>Kg/cm2</v>
          </cell>
          <cell r="L33" t="str">
            <v>mm.</v>
          </cell>
          <cell r="M33" t="str">
            <v>mm.</v>
          </cell>
          <cell r="N33" t="str">
            <v>mm.</v>
          </cell>
          <cell r="O33" t="str">
            <v>mm.</v>
          </cell>
          <cell r="Q33" t="str">
            <v>(2)</v>
          </cell>
          <cell r="R33" t="str">
            <v>(3)</v>
          </cell>
          <cell r="T33" t="str">
            <v>F8</v>
          </cell>
          <cell r="U33" t="str">
            <v>(Euro)</v>
          </cell>
          <cell r="V33" t="str">
            <v>F4</v>
          </cell>
          <cell r="W33" t="str">
            <v>F5</v>
          </cell>
        </row>
        <row r="35">
          <cell r="B35" t="str">
            <v>EQP.</v>
          </cell>
          <cell r="C35" t="str">
            <v>MAT.</v>
          </cell>
          <cell r="F35" t="str">
            <v>ITEM</v>
          </cell>
          <cell r="I35" t="str">
            <v>SECT.</v>
          </cell>
          <cell r="J35" t="str">
            <v>DESIGN</v>
          </cell>
          <cell r="L35" t="str">
            <v>DIMENSIONS</v>
          </cell>
          <cell r="N35" t="str">
            <v>THICK.</v>
          </cell>
          <cell r="O35" t="str">
            <v>CORR.</v>
          </cell>
          <cell r="P35" t="str">
            <v>TRAYS</v>
          </cell>
          <cell r="R35" t="str">
            <v>INSUL. &amp;</v>
          </cell>
          <cell r="S35">
            <v>1</v>
          </cell>
          <cell r="T35" t="str">
            <v>ORIG.</v>
          </cell>
          <cell r="U35" t="str">
            <v>UNIT</v>
          </cell>
          <cell r="V35" t="str">
            <v>QUANTITY</v>
          </cell>
          <cell r="W35" t="str">
            <v>TOTAL</v>
          </cell>
        </row>
        <row r="36">
          <cell r="B36" t="str">
            <v>CODE</v>
          </cell>
          <cell r="C36" t="str">
            <v>CODE</v>
          </cell>
          <cell r="D36" t="str">
            <v>REV.</v>
          </cell>
          <cell r="E36" t="str">
            <v>UNIT</v>
          </cell>
          <cell r="F36" t="str">
            <v>old</v>
          </cell>
          <cell r="G36" t="str">
            <v>current</v>
          </cell>
          <cell r="H36" t="str">
            <v>SERVICE</v>
          </cell>
          <cell r="I36" t="str">
            <v>T/M/B</v>
          </cell>
          <cell r="J36" t="str">
            <v>TEMP.</v>
          </cell>
          <cell r="K36" t="str">
            <v>PRESS.</v>
          </cell>
          <cell r="L36" t="str">
            <v>DIA.</v>
          </cell>
          <cell r="M36" t="str">
            <v>H or L</v>
          </cell>
          <cell r="N36" t="str">
            <v>SHELL</v>
          </cell>
          <cell r="O36" t="str">
            <v>ALLOW.</v>
          </cell>
          <cell r="P36" t="str">
            <v>No.</v>
          </cell>
          <cell r="Q36" t="str">
            <v>TYPE</v>
          </cell>
          <cell r="R36" t="str">
            <v>INT. CLADD.</v>
          </cell>
          <cell r="S36" t="str">
            <v>X-RAY</v>
          </cell>
          <cell r="T36" t="str">
            <v>CURR.</v>
          </cell>
          <cell r="U36" t="str">
            <v>COST</v>
          </cell>
          <cell r="V36" t="str">
            <v>(Kg.)</v>
          </cell>
          <cell r="W36" t="str">
            <v>COST</v>
          </cell>
        </row>
        <row r="37">
          <cell r="B37" t="str">
            <v>F1</v>
          </cell>
          <cell r="C37">
            <v>5</v>
          </cell>
          <cell r="D37">
            <v>4</v>
          </cell>
          <cell r="E37" t="str">
            <v>F7</v>
          </cell>
          <cell r="F37">
            <v>3</v>
          </cell>
          <cell r="G37" t="str">
            <v>F2</v>
          </cell>
          <cell r="H37" t="str">
            <v>F3</v>
          </cell>
          <cell r="I37" t="str">
            <v>(1)</v>
          </cell>
          <cell r="J37" t="str">
            <v>°C</v>
          </cell>
          <cell r="K37" t="str">
            <v>Kg/cm2</v>
          </cell>
          <cell r="L37" t="str">
            <v>mm.</v>
          </cell>
          <cell r="M37" t="str">
            <v>mm.</v>
          </cell>
          <cell r="N37" t="str">
            <v>(2) mm.</v>
          </cell>
          <cell r="O37" t="str">
            <v>mm.</v>
          </cell>
          <cell r="P37">
            <v>7</v>
          </cell>
          <cell r="Q37" t="str">
            <v>(3)</v>
          </cell>
          <cell r="R37" t="str">
            <v>(4)</v>
          </cell>
          <cell r="S37">
            <v>7</v>
          </cell>
          <cell r="T37" t="str">
            <v>F8</v>
          </cell>
          <cell r="U37" t="str">
            <v>(Euro)</v>
          </cell>
          <cell r="V37" t="str">
            <v>F4</v>
          </cell>
          <cell r="W37" t="str">
            <v>F5</v>
          </cell>
        </row>
        <row r="39">
          <cell r="B39" t="str">
            <v>EQP.</v>
          </cell>
          <cell r="C39" t="str">
            <v>MAT.</v>
          </cell>
          <cell r="F39" t="str">
            <v>ITEM</v>
          </cell>
          <cell r="I39" t="str">
            <v>TYPE</v>
          </cell>
          <cell r="T39" t="str">
            <v>ORIG.</v>
          </cell>
          <cell r="U39" t="str">
            <v>UNIT</v>
          </cell>
          <cell r="V39" t="str">
            <v>QUANTITY</v>
          </cell>
          <cell r="W39" t="str">
            <v>TOTAL</v>
          </cell>
        </row>
        <row r="40">
          <cell r="B40" t="str">
            <v>CODE</v>
          </cell>
          <cell r="C40" t="str">
            <v>CODE</v>
          </cell>
          <cell r="D40" t="str">
            <v>REV.</v>
          </cell>
          <cell r="E40" t="str">
            <v>UNIT</v>
          </cell>
          <cell r="F40" t="str">
            <v>old</v>
          </cell>
          <cell r="G40" t="str">
            <v>current</v>
          </cell>
          <cell r="H40" t="str">
            <v>SERVICE</v>
          </cell>
          <cell r="J40" t="str">
            <v>DIA.</v>
          </cell>
          <cell r="K40" t="str">
            <v>No.</v>
          </cell>
          <cell r="L40" t="str">
            <v>MATERIAL</v>
          </cell>
          <cell r="M40" t="str">
            <v>D E S C R I P T I O N</v>
          </cell>
          <cell r="T40" t="str">
            <v>CURR.</v>
          </cell>
          <cell r="U40" t="str">
            <v>COST</v>
          </cell>
          <cell r="V40" t="str">
            <v>(Kg.)</v>
          </cell>
          <cell r="W40" t="str">
            <v>COST</v>
          </cell>
        </row>
        <row r="41">
          <cell r="B41" t="str">
            <v>F1</v>
          </cell>
          <cell r="E41" t="str">
            <v>F7</v>
          </cell>
          <cell r="G41" t="str">
            <v>F2</v>
          </cell>
          <cell r="H41" t="str">
            <v>F3</v>
          </cell>
          <cell r="I41" t="str">
            <v>(1)</v>
          </cell>
          <cell r="J41" t="str">
            <v>mm.</v>
          </cell>
          <cell r="T41" t="str">
            <v>F8</v>
          </cell>
          <cell r="U41" t="str">
            <v>(Euro)</v>
          </cell>
          <cell r="V41" t="str">
            <v>F4</v>
          </cell>
          <cell r="W41" t="str">
            <v>F5</v>
          </cell>
        </row>
        <row r="43">
          <cell r="B43" t="str">
            <v>EQP.</v>
          </cell>
          <cell r="C43" t="str">
            <v>MAT.</v>
          </cell>
          <cell r="F43" t="str">
            <v>ITEM</v>
          </cell>
          <cell r="I43" t="str">
            <v>TEMA</v>
          </cell>
          <cell r="K43" t="str">
            <v>SURFACE</v>
          </cell>
          <cell r="L43" t="str">
            <v>SHELL SIDE DESIGN</v>
          </cell>
          <cell r="N43" t="str">
            <v xml:space="preserve">  TUBE SIDE DESIGN</v>
          </cell>
          <cell r="P43" t="str">
            <v>TUBE DATA</v>
          </cell>
          <cell r="R43" t="str">
            <v>MAT. CODES</v>
          </cell>
          <cell r="T43" t="str">
            <v>ORIG.</v>
          </cell>
          <cell r="U43" t="str">
            <v>UNIT</v>
          </cell>
          <cell r="V43" t="str">
            <v>QUANTITY</v>
          </cell>
          <cell r="W43" t="str">
            <v>TOTAL</v>
          </cell>
        </row>
        <row r="44">
          <cell r="B44" t="str">
            <v>CODE</v>
          </cell>
          <cell r="C44" t="str">
            <v>CODE</v>
          </cell>
          <cell r="D44" t="str">
            <v>REV.</v>
          </cell>
          <cell r="E44" t="str">
            <v>UNIT</v>
          </cell>
          <cell r="F44" t="str">
            <v>old</v>
          </cell>
          <cell r="G44" t="str">
            <v>current</v>
          </cell>
          <cell r="H44" t="str">
            <v>SERVICE</v>
          </cell>
          <cell r="I44" t="str">
            <v>"R"</v>
          </cell>
          <cell r="J44" t="str">
            <v>DUTY</v>
          </cell>
          <cell r="K44" t="str">
            <v>PER SHELL</v>
          </cell>
          <cell r="L44" t="str">
            <v>TEMP.</v>
          </cell>
          <cell r="M44" t="str">
            <v>PRESS.</v>
          </cell>
          <cell r="N44" t="str">
            <v>TEMP.</v>
          </cell>
          <cell r="O44" t="str">
            <v>PRESS.</v>
          </cell>
          <cell r="P44" t="str">
            <v>LENGTH</v>
          </cell>
          <cell r="Q44" t="str">
            <v>PATT.</v>
          </cell>
          <cell r="R44" t="str">
            <v>SHELL</v>
          </cell>
          <cell r="S44" t="str">
            <v>TUBE</v>
          </cell>
          <cell r="T44" t="str">
            <v>CURR.</v>
          </cell>
          <cell r="U44" t="str">
            <v>COST</v>
          </cell>
          <cell r="V44" t="str">
            <v>(Kg.)</v>
          </cell>
          <cell r="W44" t="str">
            <v>COST</v>
          </cell>
        </row>
        <row r="45">
          <cell r="B45" t="str">
            <v>F1</v>
          </cell>
          <cell r="C45" t="str">
            <v>S+T</v>
          </cell>
          <cell r="E45" t="str">
            <v>F7</v>
          </cell>
          <cell r="G45" t="str">
            <v>F2</v>
          </cell>
          <cell r="H45" t="str">
            <v>F3</v>
          </cell>
          <cell r="I45" t="str">
            <v>TYPE</v>
          </cell>
          <cell r="J45" t="str">
            <v>MKcal/h</v>
          </cell>
          <cell r="K45" t="str">
            <v>m2</v>
          </cell>
          <cell r="L45" t="str">
            <v>°C</v>
          </cell>
          <cell r="M45" t="str">
            <v>Kg/cm2</v>
          </cell>
          <cell r="N45" t="str">
            <v>°C</v>
          </cell>
          <cell r="O45" t="str">
            <v>Kg/cm2</v>
          </cell>
          <cell r="P45" t="str">
            <v>mm.</v>
          </cell>
          <cell r="Q45" t="str">
            <v>(1)</v>
          </cell>
          <cell r="T45" t="str">
            <v>F8</v>
          </cell>
          <cell r="U45" t="str">
            <v>(Euro)</v>
          </cell>
          <cell r="V45" t="str">
            <v>F4</v>
          </cell>
          <cell r="W45" t="str">
            <v>F5</v>
          </cell>
        </row>
        <row r="47">
          <cell r="B47" t="str">
            <v>EQP.</v>
          </cell>
          <cell r="C47" t="str">
            <v>MAT.</v>
          </cell>
          <cell r="F47" t="str">
            <v>ITEM</v>
          </cell>
          <cell r="J47" t="str">
            <v>BARE</v>
          </cell>
          <cell r="K47" t="str">
            <v>TUBE</v>
          </cell>
          <cell r="L47" t="str">
            <v>D E S I G N</v>
          </cell>
          <cell r="N47" t="str">
            <v>DES. AIR</v>
          </cell>
          <cell r="O47" t="str">
            <v>F A N S</v>
          </cell>
          <cell r="Q47" t="str">
            <v>D R A F T</v>
          </cell>
          <cell r="T47" t="str">
            <v>ORIG.</v>
          </cell>
          <cell r="U47" t="str">
            <v>UNIT</v>
          </cell>
          <cell r="V47" t="str">
            <v>QUANTITY</v>
          </cell>
          <cell r="W47" t="str">
            <v>TOTAL</v>
          </cell>
        </row>
        <row r="48">
          <cell r="B48" t="str">
            <v>CODE</v>
          </cell>
          <cell r="C48" t="str">
            <v>CODE</v>
          </cell>
          <cell r="D48" t="str">
            <v>REV.</v>
          </cell>
          <cell r="E48" t="str">
            <v>UNIT</v>
          </cell>
          <cell r="F48" t="str">
            <v>old</v>
          </cell>
          <cell r="G48" t="str">
            <v>current</v>
          </cell>
          <cell r="H48" t="str">
            <v>SERVICE</v>
          </cell>
          <cell r="I48" t="str">
            <v>DUTY</v>
          </cell>
          <cell r="J48" t="str">
            <v>SURFACE</v>
          </cell>
          <cell r="K48" t="str">
            <v>LENGHT</v>
          </cell>
          <cell r="L48" t="str">
            <v>TEMP.</v>
          </cell>
          <cell r="M48" t="str">
            <v>PRESS.</v>
          </cell>
          <cell r="N48" t="str">
            <v>TEMP.</v>
          </cell>
          <cell r="O48" t="str">
            <v>No.</v>
          </cell>
          <cell r="P48" t="str">
            <v>HP</v>
          </cell>
          <cell r="Q48" t="str">
            <v>INDUC.</v>
          </cell>
          <cell r="R48" t="str">
            <v>FORCED</v>
          </cell>
          <cell r="T48" t="str">
            <v>CURR.</v>
          </cell>
          <cell r="U48" t="str">
            <v>COST</v>
          </cell>
          <cell r="V48" t="str">
            <v>(Kg.)</v>
          </cell>
          <cell r="W48" t="str">
            <v>COST</v>
          </cell>
        </row>
        <row r="49">
          <cell r="B49" t="str">
            <v>F1</v>
          </cell>
          <cell r="E49" t="str">
            <v>F7</v>
          </cell>
          <cell r="G49" t="str">
            <v>F2</v>
          </cell>
          <cell r="H49" t="str">
            <v>F3</v>
          </cell>
          <cell r="I49" t="str">
            <v>MKcal/h</v>
          </cell>
          <cell r="J49" t="str">
            <v>m2</v>
          </cell>
          <cell r="K49" t="str">
            <v>m.</v>
          </cell>
          <cell r="L49" t="str">
            <v>°C</v>
          </cell>
          <cell r="M49" t="str">
            <v>Kg/cm2</v>
          </cell>
          <cell r="N49" t="str">
            <v>°C</v>
          </cell>
          <cell r="T49" t="str">
            <v>F8</v>
          </cell>
          <cell r="U49" t="str">
            <v>(Euro)</v>
          </cell>
          <cell r="V49" t="str">
            <v>F4</v>
          </cell>
          <cell r="W49" t="str">
            <v>F5</v>
          </cell>
        </row>
        <row r="51">
          <cell r="B51" t="str">
            <v>EQP.</v>
          </cell>
          <cell r="C51" t="str">
            <v>MAT.</v>
          </cell>
          <cell r="F51" t="str">
            <v>ITEM</v>
          </cell>
          <cell r="I51" t="str">
            <v>TYPE</v>
          </cell>
          <cell r="J51" t="str">
            <v>DESIGN</v>
          </cell>
          <cell r="L51" t="str">
            <v>DIMENSIONS</v>
          </cell>
          <cell r="N51" t="str">
            <v>THICK.</v>
          </cell>
          <cell r="O51" t="str">
            <v>CORR.</v>
          </cell>
          <cell r="P51" t="str">
            <v>DEM.</v>
          </cell>
          <cell r="Q51" t="str">
            <v>INSULAT.</v>
          </cell>
          <cell r="R51" t="str">
            <v>INTERNAL</v>
          </cell>
          <cell r="S51">
            <v>1</v>
          </cell>
          <cell r="T51" t="str">
            <v>ORIG.</v>
          </cell>
          <cell r="U51" t="str">
            <v>UNIT</v>
          </cell>
          <cell r="V51" t="str">
            <v>QUANTITY</v>
          </cell>
          <cell r="W51" t="str">
            <v>TOTAL</v>
          </cell>
        </row>
        <row r="52">
          <cell r="B52" t="str">
            <v>CODE</v>
          </cell>
          <cell r="C52" t="str">
            <v>CODE</v>
          </cell>
          <cell r="D52" t="str">
            <v>REV.</v>
          </cell>
          <cell r="E52" t="str">
            <v>UNIT</v>
          </cell>
          <cell r="F52" t="str">
            <v>old</v>
          </cell>
          <cell r="G52" t="str">
            <v>current</v>
          </cell>
          <cell r="H52" t="str">
            <v>SERVICE</v>
          </cell>
          <cell r="J52" t="str">
            <v>TEMP.</v>
          </cell>
          <cell r="K52" t="str">
            <v>PRESS.</v>
          </cell>
          <cell r="L52" t="str">
            <v>DIA.</v>
          </cell>
          <cell r="M52" t="str">
            <v>H or L</v>
          </cell>
          <cell r="N52" t="str">
            <v>SHELL</v>
          </cell>
          <cell r="O52" t="str">
            <v>ALLOW.</v>
          </cell>
          <cell r="P52" t="str">
            <v>(Y/N)</v>
          </cell>
          <cell r="Q52" t="str">
            <v>TYPE</v>
          </cell>
          <cell r="R52" t="str">
            <v>LINING</v>
          </cell>
          <cell r="S52" t="str">
            <v>X-RAY</v>
          </cell>
          <cell r="T52" t="str">
            <v>CURR.</v>
          </cell>
          <cell r="U52" t="str">
            <v>COST</v>
          </cell>
          <cell r="V52" t="str">
            <v>(Kg.)</v>
          </cell>
          <cell r="W52" t="str">
            <v>COST</v>
          </cell>
        </row>
        <row r="53">
          <cell r="B53" t="str">
            <v>F1</v>
          </cell>
          <cell r="E53" t="str">
            <v>F7</v>
          </cell>
          <cell r="G53" t="str">
            <v>F2</v>
          </cell>
          <cell r="H53" t="str">
            <v>F3</v>
          </cell>
          <cell r="I53" t="str">
            <v>(1)</v>
          </cell>
          <cell r="J53" t="str">
            <v>°C</v>
          </cell>
          <cell r="K53" t="str">
            <v>Kg/cm2</v>
          </cell>
          <cell r="L53" t="str">
            <v>mm.</v>
          </cell>
          <cell r="M53" t="str">
            <v>mm.</v>
          </cell>
          <cell r="N53" t="str">
            <v>mm.</v>
          </cell>
          <cell r="O53" t="str">
            <v>mm.</v>
          </cell>
          <cell r="Q53" t="str">
            <v>(2)</v>
          </cell>
          <cell r="T53" t="str">
            <v>F8</v>
          </cell>
          <cell r="U53" t="str">
            <v>(Euro)</v>
          </cell>
          <cell r="V53" t="str">
            <v>F4</v>
          </cell>
          <cell r="W53" t="str">
            <v>F5</v>
          </cell>
        </row>
        <row r="55">
          <cell r="B55" t="str">
            <v>EQP.</v>
          </cell>
          <cell r="C55" t="str">
            <v>(1)</v>
          </cell>
          <cell r="F55" t="str">
            <v>ITEM</v>
          </cell>
          <cell r="I55" t="str">
            <v>FLOW</v>
          </cell>
          <cell r="J55" t="str">
            <v>DESIGN</v>
          </cell>
          <cell r="L55" t="str">
            <v>DIFF.</v>
          </cell>
          <cell r="O55" t="str">
            <v>IMPELLER</v>
          </cell>
          <cell r="P55" t="str">
            <v>INSULAT.</v>
          </cell>
          <cell r="R55" t="str">
            <v>STAGE</v>
          </cell>
          <cell r="T55" t="str">
            <v>ORIG.</v>
          </cell>
          <cell r="U55" t="str">
            <v>UNIT</v>
          </cell>
          <cell r="V55" t="str">
            <v>QUANTITY</v>
          </cell>
          <cell r="W55" t="str">
            <v>TOTAL</v>
          </cell>
        </row>
        <row r="56">
          <cell r="B56" t="str">
            <v>CODE</v>
          </cell>
          <cell r="C56" t="str">
            <v>CODE</v>
          </cell>
          <cell r="D56" t="str">
            <v>REV.</v>
          </cell>
          <cell r="E56" t="str">
            <v>UNIT</v>
          </cell>
          <cell r="F56" t="str">
            <v>old</v>
          </cell>
          <cell r="G56" t="str">
            <v>current</v>
          </cell>
          <cell r="H56" t="str">
            <v>SERVICE</v>
          </cell>
          <cell r="I56" t="str">
            <v>RATE</v>
          </cell>
          <cell r="J56" t="str">
            <v>TEMP.</v>
          </cell>
          <cell r="K56" t="str">
            <v>PRESS.</v>
          </cell>
          <cell r="L56" t="str">
            <v>HEAD</v>
          </cell>
          <cell r="M56" t="str">
            <v>NPSH</v>
          </cell>
          <cell r="N56" t="str">
            <v>BHP</v>
          </cell>
          <cell r="O56" t="str">
            <v>MATERIAL</v>
          </cell>
          <cell r="P56" t="str">
            <v>TYPE</v>
          </cell>
          <cell r="Q56" t="str">
            <v>DRIVER</v>
          </cell>
          <cell r="R56" t="str">
            <v>No.</v>
          </cell>
          <cell r="S56" t="str">
            <v>POS.</v>
          </cell>
          <cell r="T56" t="str">
            <v>CURR.</v>
          </cell>
          <cell r="U56" t="str">
            <v>COST</v>
          </cell>
          <cell r="V56" t="str">
            <v>(Kg.)</v>
          </cell>
          <cell r="W56" t="str">
            <v>COST</v>
          </cell>
        </row>
        <row r="57">
          <cell r="B57" t="str">
            <v>F1</v>
          </cell>
          <cell r="E57" t="str">
            <v>F7</v>
          </cell>
          <cell r="G57" t="str">
            <v>F2</v>
          </cell>
          <cell r="H57" t="str">
            <v>F3</v>
          </cell>
          <cell r="I57" t="str">
            <v>m3/h</v>
          </cell>
          <cell r="J57" t="str">
            <v>°C</v>
          </cell>
          <cell r="K57" t="str">
            <v>Kg/cm2</v>
          </cell>
          <cell r="L57" t="str">
            <v>mt</v>
          </cell>
          <cell r="M57" t="str">
            <v>m</v>
          </cell>
          <cell r="O57" t="str">
            <v>CODE</v>
          </cell>
          <cell r="P57" t="str">
            <v>(2)</v>
          </cell>
          <cell r="Q57" t="str">
            <v>(3)</v>
          </cell>
          <cell r="S57" t="str">
            <v>(4)</v>
          </cell>
          <cell r="T57" t="str">
            <v>F8</v>
          </cell>
          <cell r="U57" t="str">
            <v>(Euro)</v>
          </cell>
          <cell r="V57" t="str">
            <v>F4</v>
          </cell>
          <cell r="W57" t="str">
            <v>F5</v>
          </cell>
        </row>
        <row r="59">
          <cell r="B59" t="str">
            <v>EQP.</v>
          </cell>
          <cell r="C59" t="str">
            <v>(1)</v>
          </cell>
          <cell r="F59" t="str">
            <v>ITEM</v>
          </cell>
          <cell r="I59" t="str">
            <v>FLOW</v>
          </cell>
          <cell r="J59" t="str">
            <v>DESIGN</v>
          </cell>
          <cell r="L59" t="str">
            <v>DIFF.</v>
          </cell>
          <cell r="O59" t="str">
            <v>IMPELLER</v>
          </cell>
          <cell r="P59" t="str">
            <v>INSULAT.</v>
          </cell>
          <cell r="R59" t="str">
            <v>CYLINDER</v>
          </cell>
          <cell r="S59" t="str">
            <v>SAFETY</v>
          </cell>
          <cell r="T59" t="str">
            <v>ORIG.</v>
          </cell>
          <cell r="U59" t="str">
            <v>UNIT</v>
          </cell>
          <cell r="V59" t="str">
            <v>QUANTITY</v>
          </cell>
          <cell r="W59" t="str">
            <v>TOTAL</v>
          </cell>
        </row>
        <row r="60">
          <cell r="B60" t="str">
            <v>CODE</v>
          </cell>
          <cell r="C60" t="str">
            <v>CODE</v>
          </cell>
          <cell r="D60" t="str">
            <v>REV.</v>
          </cell>
          <cell r="E60" t="str">
            <v>UNIT</v>
          </cell>
          <cell r="F60" t="str">
            <v>old</v>
          </cell>
          <cell r="G60" t="str">
            <v>current</v>
          </cell>
          <cell r="H60" t="str">
            <v>SERVICE</v>
          </cell>
          <cell r="I60" t="str">
            <v>RATE</v>
          </cell>
          <cell r="J60" t="str">
            <v>TEMP.</v>
          </cell>
          <cell r="K60" t="str">
            <v>PRESS.</v>
          </cell>
          <cell r="L60" t="str">
            <v>HEAD</v>
          </cell>
          <cell r="M60" t="str">
            <v>NPSH</v>
          </cell>
          <cell r="N60" t="str">
            <v>BHP</v>
          </cell>
          <cell r="O60" t="str">
            <v>MATERIAL</v>
          </cell>
          <cell r="P60" t="str">
            <v>TYPE</v>
          </cell>
          <cell r="Q60" t="str">
            <v>DRIVER</v>
          </cell>
          <cell r="R60" t="str">
            <v>No.</v>
          </cell>
          <cell r="S60" t="str">
            <v>VALVE</v>
          </cell>
          <cell r="T60" t="str">
            <v>CURR.</v>
          </cell>
          <cell r="U60" t="str">
            <v>COST</v>
          </cell>
          <cell r="V60" t="str">
            <v>(Kg.)</v>
          </cell>
          <cell r="W60" t="str">
            <v>COST</v>
          </cell>
        </row>
        <row r="61">
          <cell r="B61" t="str">
            <v>F1</v>
          </cell>
          <cell r="E61" t="str">
            <v>F7</v>
          </cell>
          <cell r="G61" t="str">
            <v>F2</v>
          </cell>
          <cell r="H61" t="str">
            <v>F3</v>
          </cell>
          <cell r="I61" t="str">
            <v>m3/h</v>
          </cell>
          <cell r="J61" t="str">
            <v>°C</v>
          </cell>
          <cell r="K61" t="str">
            <v>Kg/cm2</v>
          </cell>
          <cell r="L61" t="str">
            <v>mt</v>
          </cell>
          <cell r="M61" t="str">
            <v>m</v>
          </cell>
          <cell r="O61" t="str">
            <v>CODE</v>
          </cell>
          <cell r="P61" t="str">
            <v>(2)</v>
          </cell>
          <cell r="Q61" t="str">
            <v>(3)</v>
          </cell>
          <cell r="S61" t="str">
            <v>SETTING</v>
          </cell>
          <cell r="T61" t="str">
            <v>F8</v>
          </cell>
          <cell r="U61" t="str">
            <v>(Euro)</v>
          </cell>
          <cell r="V61" t="str">
            <v>F4</v>
          </cell>
          <cell r="W61" t="str">
            <v>F5</v>
          </cell>
        </row>
        <row r="63">
          <cell r="B63" t="str">
            <v>EQP.</v>
          </cell>
          <cell r="C63" t="str">
            <v>(1)</v>
          </cell>
          <cell r="F63" t="str">
            <v>ITEM</v>
          </cell>
          <cell r="J63" t="str">
            <v>MOLEC.</v>
          </cell>
          <cell r="K63" t="str">
            <v>DESIGN INLET</v>
          </cell>
          <cell r="M63" t="str">
            <v>DESIGN OUTLET</v>
          </cell>
          <cell r="O63" t="str">
            <v>STAGES</v>
          </cell>
          <cell r="R63" t="str">
            <v>MATERIAL</v>
          </cell>
          <cell r="T63" t="str">
            <v>ORIG.</v>
          </cell>
          <cell r="U63" t="str">
            <v>UNIT</v>
          </cell>
          <cell r="V63" t="str">
            <v>QUANTITY</v>
          </cell>
          <cell r="W63" t="str">
            <v>TOTAL</v>
          </cell>
        </row>
        <row r="64">
          <cell r="B64" t="str">
            <v>CODE</v>
          </cell>
          <cell r="C64" t="str">
            <v>CODE</v>
          </cell>
          <cell r="D64" t="str">
            <v>REV.</v>
          </cell>
          <cell r="E64" t="str">
            <v>UNIT</v>
          </cell>
          <cell r="F64" t="str">
            <v>old</v>
          </cell>
          <cell r="G64" t="str">
            <v>current</v>
          </cell>
          <cell r="H64" t="str">
            <v>SERVICE</v>
          </cell>
          <cell r="I64" t="str">
            <v>CAPACITY</v>
          </cell>
          <cell r="J64" t="str">
            <v>WEIGHT</v>
          </cell>
          <cell r="K64" t="str">
            <v>TEMP.</v>
          </cell>
          <cell r="L64" t="str">
            <v>PRESS.</v>
          </cell>
          <cell r="M64" t="str">
            <v>TEMP.</v>
          </cell>
          <cell r="N64" t="str">
            <v>PRESS.</v>
          </cell>
          <cell r="O64" t="str">
            <v>No.</v>
          </cell>
          <cell r="P64" t="str">
            <v>BHP</v>
          </cell>
          <cell r="Q64" t="str">
            <v>RPM</v>
          </cell>
          <cell r="R64" t="str">
            <v>CODE</v>
          </cell>
          <cell r="T64" t="str">
            <v>CURR.</v>
          </cell>
          <cell r="U64" t="str">
            <v>COST</v>
          </cell>
          <cell r="V64" t="str">
            <v>(Kg.)</v>
          </cell>
          <cell r="W64" t="str">
            <v>COST</v>
          </cell>
        </row>
        <row r="65">
          <cell r="B65" t="str">
            <v>F1</v>
          </cell>
          <cell r="E65" t="str">
            <v>F7</v>
          </cell>
          <cell r="G65" t="str">
            <v>F2</v>
          </cell>
          <cell r="H65" t="str">
            <v>F3</v>
          </cell>
          <cell r="I65" t="str">
            <v>m3/h</v>
          </cell>
          <cell r="K65" t="str">
            <v>°C</v>
          </cell>
          <cell r="L65" t="str">
            <v>Kg/cm2</v>
          </cell>
          <cell r="M65" t="str">
            <v>°C</v>
          </cell>
          <cell r="N65" t="str">
            <v>Kg/cm2</v>
          </cell>
          <cell r="R65" t="str">
            <v>(2)</v>
          </cell>
          <cell r="T65" t="str">
            <v>F8</v>
          </cell>
          <cell r="U65" t="str">
            <v>(Euro)</v>
          </cell>
          <cell r="V65" t="str">
            <v>F4</v>
          </cell>
          <cell r="W65" t="str">
            <v>F5</v>
          </cell>
        </row>
        <row r="67">
          <cell r="B67" t="str">
            <v>EQP.</v>
          </cell>
          <cell r="C67" t="str">
            <v>(1)</v>
          </cell>
          <cell r="F67" t="str">
            <v>ITEM</v>
          </cell>
          <cell r="J67" t="str">
            <v>MOLEC.</v>
          </cell>
          <cell r="K67" t="str">
            <v>DESIGN INLET</v>
          </cell>
          <cell r="M67" t="str">
            <v>DESIGN OUTLET</v>
          </cell>
          <cell r="O67" t="str">
            <v>STAGES</v>
          </cell>
          <cell r="R67" t="str">
            <v>MATERIAL</v>
          </cell>
          <cell r="T67" t="str">
            <v>ORIG.</v>
          </cell>
          <cell r="U67" t="str">
            <v>UNIT</v>
          </cell>
          <cell r="V67" t="str">
            <v>QUANTITY</v>
          </cell>
          <cell r="W67" t="str">
            <v>TOTAL</v>
          </cell>
        </row>
        <row r="68">
          <cell r="B68" t="str">
            <v>CODE</v>
          </cell>
          <cell r="C68" t="str">
            <v>CODE</v>
          </cell>
          <cell r="D68" t="str">
            <v>REV.</v>
          </cell>
          <cell r="E68" t="str">
            <v>UNIT</v>
          </cell>
          <cell r="F68" t="str">
            <v>old</v>
          </cell>
          <cell r="G68" t="str">
            <v>current</v>
          </cell>
          <cell r="H68" t="str">
            <v>SERVICE</v>
          </cell>
          <cell r="I68" t="str">
            <v>CAPACITY</v>
          </cell>
          <cell r="J68" t="str">
            <v>WEIGHT</v>
          </cell>
          <cell r="K68" t="str">
            <v>TEMP.</v>
          </cell>
          <cell r="L68" t="str">
            <v>PRESS.</v>
          </cell>
          <cell r="M68" t="str">
            <v>TEMP.</v>
          </cell>
          <cell r="N68" t="str">
            <v>PRESS.</v>
          </cell>
          <cell r="O68" t="str">
            <v>No.</v>
          </cell>
          <cell r="P68" t="str">
            <v>BHP</v>
          </cell>
          <cell r="Q68" t="str">
            <v>RPM</v>
          </cell>
          <cell r="R68" t="str">
            <v>CODE</v>
          </cell>
          <cell r="T68" t="str">
            <v>CURR.</v>
          </cell>
          <cell r="U68" t="str">
            <v>COST</v>
          </cell>
          <cell r="V68" t="str">
            <v>(Kg.)</v>
          </cell>
          <cell r="W68" t="str">
            <v>COST</v>
          </cell>
        </row>
        <row r="69">
          <cell r="B69" t="str">
            <v>F1</v>
          </cell>
          <cell r="E69" t="str">
            <v>F7</v>
          </cell>
          <cell r="G69" t="str">
            <v>F2</v>
          </cell>
          <cell r="H69" t="str">
            <v>F3</v>
          </cell>
          <cell r="I69" t="str">
            <v>m3/h</v>
          </cell>
          <cell r="K69" t="str">
            <v>°C</v>
          </cell>
          <cell r="L69" t="str">
            <v>Kg/cm2</v>
          </cell>
          <cell r="M69" t="str">
            <v>°C</v>
          </cell>
          <cell r="N69" t="str">
            <v>Kg/cm2</v>
          </cell>
          <cell r="R69" t="str">
            <v>(2)</v>
          </cell>
          <cell r="T69" t="str">
            <v>F8</v>
          </cell>
          <cell r="U69" t="str">
            <v>(Euro)</v>
          </cell>
          <cell r="V69" t="str">
            <v>F4</v>
          </cell>
          <cell r="W69" t="str">
            <v>F5</v>
          </cell>
        </row>
        <row r="71">
          <cell r="B71" t="str">
            <v>EQP.</v>
          </cell>
          <cell r="C71" t="str">
            <v>MAT.</v>
          </cell>
          <cell r="F71" t="str">
            <v>ITEM</v>
          </cell>
          <cell r="I71" t="str">
            <v>ELECTRIC MOTOR</v>
          </cell>
          <cell r="L71" t="str">
            <v>S T E A M / G A S  T U R B I N E  A N D  O T H E R S</v>
          </cell>
          <cell r="R71" t="str">
            <v>M.</v>
          </cell>
          <cell r="T71" t="str">
            <v>ORIG.</v>
          </cell>
          <cell r="U71" t="str">
            <v>UNIT</v>
          </cell>
          <cell r="V71" t="str">
            <v>QUANTITY</v>
          </cell>
          <cell r="W71" t="str">
            <v>TOTAL</v>
          </cell>
        </row>
        <row r="72">
          <cell r="B72" t="str">
            <v>CODE</v>
          </cell>
          <cell r="C72" t="str">
            <v>CODE</v>
          </cell>
          <cell r="D72" t="str">
            <v>REV.</v>
          </cell>
          <cell r="E72" t="str">
            <v>UNIT</v>
          </cell>
          <cell r="F72" t="str">
            <v>old</v>
          </cell>
          <cell r="G72" t="str">
            <v>current</v>
          </cell>
          <cell r="H72" t="str">
            <v>SERVICE</v>
          </cell>
          <cell r="I72" t="str">
            <v>HP</v>
          </cell>
          <cell r="J72" t="str">
            <v>ENCLOS.</v>
          </cell>
          <cell r="K72" t="str">
            <v>POLES</v>
          </cell>
          <cell r="L72" t="str">
            <v>ST. FLOW RATE</v>
          </cell>
          <cell r="M72" t="str">
            <v>ST. PRESS. IN</v>
          </cell>
          <cell r="N72" t="str">
            <v>ST. PRESS. OUT</v>
          </cell>
          <cell r="O72" t="str">
            <v>RPM</v>
          </cell>
          <cell r="P72" t="str">
            <v>TYPE</v>
          </cell>
          <cell r="Q72" t="str">
            <v>Kw</v>
          </cell>
          <cell r="R72" t="str">
            <v>W.</v>
          </cell>
          <cell r="T72" t="str">
            <v>CURR.</v>
          </cell>
          <cell r="U72" t="str">
            <v>COST</v>
          </cell>
          <cell r="V72" t="str">
            <v>(Kg.)</v>
          </cell>
          <cell r="W72" t="str">
            <v>COST</v>
          </cell>
        </row>
        <row r="73">
          <cell r="B73" t="str">
            <v>F1</v>
          </cell>
          <cell r="E73" t="str">
            <v>F7</v>
          </cell>
          <cell r="G73" t="str">
            <v>F2</v>
          </cell>
          <cell r="H73" t="str">
            <v>F3</v>
          </cell>
          <cell r="K73" t="str">
            <v>No.</v>
          </cell>
          <cell r="L73" t="str">
            <v>Kg/h</v>
          </cell>
          <cell r="M73" t="str">
            <v>Kg/cm2</v>
          </cell>
          <cell r="N73" t="str">
            <v>Kg/cm2</v>
          </cell>
          <cell r="R73" t="str">
            <v>(1)</v>
          </cell>
          <cell r="T73" t="str">
            <v>F8</v>
          </cell>
          <cell r="U73" t="str">
            <v>(Euro)</v>
          </cell>
          <cell r="V73" t="str">
            <v>F4</v>
          </cell>
          <cell r="W73" t="str">
            <v>F5</v>
          </cell>
        </row>
        <row r="75">
          <cell r="B75" t="str">
            <v>EQP.</v>
          </cell>
          <cell r="C75" t="str">
            <v>MAT.</v>
          </cell>
          <cell r="F75" t="str">
            <v>ITEM</v>
          </cell>
          <cell r="T75" t="str">
            <v>ORIG.</v>
          </cell>
          <cell r="U75" t="str">
            <v>UNIT</v>
          </cell>
          <cell r="V75" t="str">
            <v>QUANTITY</v>
          </cell>
          <cell r="W75" t="str">
            <v>TOTAL</v>
          </cell>
        </row>
        <row r="76">
          <cell r="B76" t="str">
            <v>CODE</v>
          </cell>
          <cell r="C76" t="str">
            <v>CODE</v>
          </cell>
          <cell r="D76" t="str">
            <v>REV.</v>
          </cell>
          <cell r="E76" t="str">
            <v>UNIT</v>
          </cell>
          <cell r="F76" t="str">
            <v>old</v>
          </cell>
          <cell r="G76" t="str">
            <v>current</v>
          </cell>
          <cell r="H76" t="str">
            <v>SERVICE</v>
          </cell>
          <cell r="I76" t="str">
            <v>D E S C R I P T I O N</v>
          </cell>
          <cell r="T76" t="str">
            <v>CURR.</v>
          </cell>
          <cell r="U76" t="str">
            <v>COST</v>
          </cell>
          <cell r="V76" t="str">
            <v>(Kg.)</v>
          </cell>
          <cell r="W76" t="str">
            <v>COST</v>
          </cell>
        </row>
        <row r="77">
          <cell r="B77" t="str">
            <v>F1</v>
          </cell>
          <cell r="E77" t="str">
            <v>F7</v>
          </cell>
          <cell r="G77" t="str">
            <v>F2</v>
          </cell>
          <cell r="H77" t="str">
            <v>F3</v>
          </cell>
          <cell r="T77" t="str">
            <v>F8</v>
          </cell>
          <cell r="U77" t="str">
            <v>(Euro)</v>
          </cell>
          <cell r="V77" t="str">
            <v>F4</v>
          </cell>
          <cell r="W77" t="str">
            <v>F5</v>
          </cell>
        </row>
        <row r="79">
          <cell r="B79" t="str">
            <v>EQP.</v>
          </cell>
          <cell r="C79" t="str">
            <v>MAT.</v>
          </cell>
          <cell r="F79" t="str">
            <v>ITEM</v>
          </cell>
          <cell r="J79" t="str">
            <v xml:space="preserve">       DIMENSIONS</v>
          </cell>
          <cell r="L79" t="str">
            <v>C.A.</v>
          </cell>
          <cell r="M79" t="str">
            <v>HEAT.</v>
          </cell>
          <cell r="O79" t="str">
            <v>FOAM</v>
          </cell>
          <cell r="P79" t="str">
            <v>INSULAT.</v>
          </cell>
          <cell r="Q79" t="str">
            <v>INTERNAL</v>
          </cell>
          <cell r="S79" t="str">
            <v>ASS. +</v>
          </cell>
          <cell r="T79" t="str">
            <v>ORIG.</v>
          </cell>
          <cell r="U79" t="str">
            <v>UNIT</v>
          </cell>
          <cell r="V79" t="str">
            <v>QUANTITY</v>
          </cell>
          <cell r="W79" t="str">
            <v>TOTAL</v>
          </cell>
        </row>
        <row r="80">
          <cell r="B80" t="str">
            <v>CODE</v>
          </cell>
          <cell r="C80" t="str">
            <v>CODE</v>
          </cell>
          <cell r="D80" t="str">
            <v>REV.</v>
          </cell>
          <cell r="E80" t="str">
            <v>UNIT</v>
          </cell>
          <cell r="F80" t="str">
            <v>old</v>
          </cell>
          <cell r="G80" t="str">
            <v>current</v>
          </cell>
          <cell r="H80" t="str">
            <v>SERVICE</v>
          </cell>
          <cell r="I80" t="str">
            <v>CAPACITY</v>
          </cell>
          <cell r="J80" t="str">
            <v>DIA.</v>
          </cell>
          <cell r="K80" t="str">
            <v>H or L</v>
          </cell>
          <cell r="L80" t="str">
            <v>(0, 1.5, 3)</v>
          </cell>
          <cell r="M80" t="str">
            <v>COIL</v>
          </cell>
          <cell r="N80" t="str">
            <v>MIXER</v>
          </cell>
          <cell r="O80" t="str">
            <v>CHAMBER</v>
          </cell>
          <cell r="P80" t="str">
            <v>TYPE</v>
          </cell>
          <cell r="Q80" t="str">
            <v>PROTECT.</v>
          </cell>
          <cell r="R80" t="str">
            <v>TYPE</v>
          </cell>
          <cell r="S80" t="str">
            <v>SUPPLY</v>
          </cell>
          <cell r="T80" t="str">
            <v>CURR.</v>
          </cell>
          <cell r="U80" t="str">
            <v>COST</v>
          </cell>
          <cell r="V80" t="str">
            <v>(Kg.)</v>
          </cell>
          <cell r="W80" t="str">
            <v>COST</v>
          </cell>
        </row>
        <row r="81">
          <cell r="B81" t="str">
            <v>F1</v>
          </cell>
          <cell r="E81" t="str">
            <v>F7</v>
          </cell>
          <cell r="G81" t="str">
            <v>F2</v>
          </cell>
          <cell r="H81" t="str">
            <v>F3</v>
          </cell>
          <cell r="I81" t="str">
            <v>m3</v>
          </cell>
          <cell r="J81" t="str">
            <v>m.</v>
          </cell>
          <cell r="K81" t="str">
            <v>m.</v>
          </cell>
          <cell r="L81" t="str">
            <v>mm.</v>
          </cell>
          <cell r="O81" t="str">
            <v>&amp; RISERS</v>
          </cell>
          <cell r="P81" t="str">
            <v>(1)</v>
          </cell>
          <cell r="Q81" t="str">
            <v>MATERIAL</v>
          </cell>
          <cell r="R81" t="str">
            <v>(2)</v>
          </cell>
          <cell r="S81" t="str">
            <v>(3)+(4)</v>
          </cell>
          <cell r="T81" t="str">
            <v>F8</v>
          </cell>
          <cell r="U81" t="str">
            <v>(Euro)</v>
          </cell>
          <cell r="V81" t="str">
            <v>F4</v>
          </cell>
          <cell r="W81" t="str">
            <v>F5</v>
          </cell>
        </row>
        <row r="83">
          <cell r="B83" t="str">
            <v>EQP.</v>
          </cell>
          <cell r="C83" t="str">
            <v>MAT.</v>
          </cell>
          <cell r="F83" t="str">
            <v>ITEM</v>
          </cell>
          <cell r="I83" t="str">
            <v xml:space="preserve">           F U I D</v>
          </cell>
          <cell r="K83" t="str">
            <v>VESSEL</v>
          </cell>
          <cell r="T83" t="str">
            <v>ORIG.</v>
          </cell>
          <cell r="U83" t="str">
            <v>UNIT</v>
          </cell>
          <cell r="V83" t="str">
            <v>QUANTITY</v>
          </cell>
          <cell r="W83" t="str">
            <v>TOTAL</v>
          </cell>
        </row>
        <row r="84">
          <cell r="B84" t="str">
            <v>CODE</v>
          </cell>
          <cell r="C84" t="str">
            <v>CODE</v>
          </cell>
          <cell r="D84" t="str">
            <v>REV.</v>
          </cell>
          <cell r="E84" t="str">
            <v>UNIT</v>
          </cell>
          <cell r="F84" t="str">
            <v>old</v>
          </cell>
          <cell r="G84" t="str">
            <v>current</v>
          </cell>
          <cell r="H84" t="str">
            <v>SERVICE</v>
          </cell>
          <cell r="I84" t="str">
            <v>TEMP.</v>
          </cell>
          <cell r="J84" t="str">
            <v>VISC.</v>
          </cell>
          <cell r="K84" t="str">
            <v>CAPACITY</v>
          </cell>
          <cell r="L84" t="str">
            <v>MOTOR</v>
          </cell>
          <cell r="M84" t="str">
            <v>ENTERING</v>
          </cell>
          <cell r="N84" t="str">
            <v>SUPPORT</v>
          </cell>
          <cell r="O84" t="str">
            <v>SEAL</v>
          </cell>
          <cell r="P84" t="str">
            <v>BHP</v>
          </cell>
          <cell r="Q84" t="str">
            <v>LENGHT</v>
          </cell>
          <cell r="T84" t="str">
            <v>CURR.</v>
          </cell>
          <cell r="U84" t="str">
            <v>COST</v>
          </cell>
          <cell r="V84" t="str">
            <v>(Kg.)</v>
          </cell>
          <cell r="W84" t="str">
            <v>COST</v>
          </cell>
        </row>
        <row r="85">
          <cell r="B85" t="str">
            <v>F1</v>
          </cell>
          <cell r="E85" t="str">
            <v>F7</v>
          </cell>
          <cell r="G85" t="str">
            <v>F2</v>
          </cell>
          <cell r="H85" t="str">
            <v>F3</v>
          </cell>
          <cell r="I85" t="str">
            <v>°C</v>
          </cell>
          <cell r="J85" t="str">
            <v>Cp</v>
          </cell>
          <cell r="K85" t="str">
            <v>m3</v>
          </cell>
          <cell r="L85" t="str">
            <v>Kw</v>
          </cell>
          <cell r="M85" t="str">
            <v>(1)</v>
          </cell>
          <cell r="N85" t="str">
            <v>(2)</v>
          </cell>
          <cell r="Q85" t="str">
            <v>m.</v>
          </cell>
          <cell r="T85" t="str">
            <v>F8</v>
          </cell>
          <cell r="U85" t="str">
            <v>(Euro)</v>
          </cell>
          <cell r="V85" t="str">
            <v>F4</v>
          </cell>
          <cell r="W85" t="str">
            <v>F5</v>
          </cell>
        </row>
        <row r="89">
          <cell r="B89">
            <v>5</v>
          </cell>
          <cell r="C89">
            <v>5</v>
          </cell>
          <cell r="D89">
            <v>4</v>
          </cell>
          <cell r="E89">
            <v>5</v>
          </cell>
          <cell r="F89">
            <v>3</v>
          </cell>
          <cell r="G89">
            <v>7</v>
          </cell>
          <cell r="H89">
            <v>23</v>
          </cell>
          <cell r="I89">
            <v>8</v>
          </cell>
          <cell r="J89">
            <v>8</v>
          </cell>
          <cell r="K89">
            <v>5</v>
          </cell>
          <cell r="L89">
            <v>6</v>
          </cell>
          <cell r="M89">
            <v>9</v>
          </cell>
          <cell r="N89">
            <v>9</v>
          </cell>
          <cell r="O89">
            <v>5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5</v>
          </cell>
          <cell r="U89">
            <v>9</v>
          </cell>
          <cell r="V89">
            <v>8</v>
          </cell>
          <cell r="W89">
            <v>10</v>
          </cell>
        </row>
        <row r="91">
          <cell r="B91">
            <v>5</v>
          </cell>
          <cell r="C91">
            <v>5</v>
          </cell>
          <cell r="D91">
            <v>4</v>
          </cell>
          <cell r="E91">
            <v>5</v>
          </cell>
          <cell r="F91">
            <v>3</v>
          </cell>
          <cell r="G91">
            <v>7</v>
          </cell>
          <cell r="H91">
            <v>23</v>
          </cell>
          <cell r="I91">
            <v>8</v>
          </cell>
          <cell r="J91">
            <v>8</v>
          </cell>
          <cell r="K91">
            <v>6</v>
          </cell>
          <cell r="L91">
            <v>8</v>
          </cell>
          <cell r="M91">
            <v>7</v>
          </cell>
          <cell r="N91">
            <v>7</v>
          </cell>
          <cell r="O91">
            <v>4</v>
          </cell>
          <cell r="P91">
            <v>8</v>
          </cell>
          <cell r="Q91">
            <v>6</v>
          </cell>
          <cell r="R91">
            <v>6</v>
          </cell>
          <cell r="S91">
            <v>6</v>
          </cell>
          <cell r="T91">
            <v>5</v>
          </cell>
          <cell r="U91">
            <v>9</v>
          </cell>
          <cell r="V91">
            <v>8</v>
          </cell>
          <cell r="W91">
            <v>10</v>
          </cell>
        </row>
        <row r="93">
          <cell r="B93">
            <v>5</v>
          </cell>
          <cell r="C93">
            <v>5</v>
          </cell>
          <cell r="D93">
            <v>4</v>
          </cell>
          <cell r="E93">
            <v>5</v>
          </cell>
          <cell r="F93">
            <v>3</v>
          </cell>
          <cell r="G93">
            <v>7</v>
          </cell>
          <cell r="H93">
            <v>23</v>
          </cell>
          <cell r="I93">
            <v>8</v>
          </cell>
          <cell r="J93">
            <v>6</v>
          </cell>
          <cell r="K93">
            <v>6</v>
          </cell>
          <cell r="L93">
            <v>6</v>
          </cell>
          <cell r="M93">
            <v>6</v>
          </cell>
          <cell r="N93">
            <v>5</v>
          </cell>
          <cell r="O93">
            <v>9</v>
          </cell>
          <cell r="P93">
            <v>7</v>
          </cell>
          <cell r="Q93">
            <v>7</v>
          </cell>
          <cell r="R93">
            <v>6</v>
          </cell>
          <cell r="S93">
            <v>8</v>
          </cell>
          <cell r="T93">
            <v>5</v>
          </cell>
          <cell r="U93">
            <v>9</v>
          </cell>
          <cell r="V93">
            <v>8</v>
          </cell>
          <cell r="W93">
            <v>10</v>
          </cell>
        </row>
        <row r="95">
          <cell r="B95">
            <v>5</v>
          </cell>
          <cell r="C95">
            <v>5</v>
          </cell>
          <cell r="D95">
            <v>4</v>
          </cell>
          <cell r="E95">
            <v>5</v>
          </cell>
          <cell r="F95">
            <v>3</v>
          </cell>
          <cell r="G95">
            <v>7</v>
          </cell>
          <cell r="H95">
            <v>23</v>
          </cell>
          <cell r="I95">
            <v>8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7</v>
          </cell>
          <cell r="O95">
            <v>7</v>
          </cell>
          <cell r="P95">
            <v>7</v>
          </cell>
          <cell r="Q95">
            <v>7</v>
          </cell>
          <cell r="R95">
            <v>8</v>
          </cell>
          <cell r="S95">
            <v>6</v>
          </cell>
          <cell r="T95">
            <v>5</v>
          </cell>
          <cell r="U95">
            <v>9</v>
          </cell>
          <cell r="V95">
            <v>8</v>
          </cell>
          <cell r="W95">
            <v>10</v>
          </cell>
        </row>
        <row r="97">
          <cell r="B97">
            <v>5</v>
          </cell>
          <cell r="C97">
            <v>5</v>
          </cell>
          <cell r="D97">
            <v>4</v>
          </cell>
          <cell r="E97">
            <v>5</v>
          </cell>
          <cell r="F97">
            <v>3</v>
          </cell>
          <cell r="G97">
            <v>7</v>
          </cell>
          <cell r="H97">
            <v>23</v>
          </cell>
          <cell r="I97">
            <v>8</v>
          </cell>
          <cell r="J97">
            <v>6</v>
          </cell>
          <cell r="K97">
            <v>6</v>
          </cell>
          <cell r="L97">
            <v>7</v>
          </cell>
          <cell r="M97">
            <v>6</v>
          </cell>
          <cell r="N97">
            <v>6</v>
          </cell>
          <cell r="O97">
            <v>7</v>
          </cell>
          <cell r="P97">
            <v>7</v>
          </cell>
          <cell r="Q97">
            <v>7</v>
          </cell>
          <cell r="R97">
            <v>7</v>
          </cell>
          <cell r="S97">
            <v>7</v>
          </cell>
          <cell r="T97">
            <v>5</v>
          </cell>
          <cell r="U97">
            <v>9</v>
          </cell>
          <cell r="V97">
            <v>8</v>
          </cell>
          <cell r="W97">
            <v>10</v>
          </cell>
        </row>
        <row r="99">
          <cell r="B99">
            <v>5</v>
          </cell>
          <cell r="C99">
            <v>5</v>
          </cell>
          <cell r="D99">
            <v>4</v>
          </cell>
          <cell r="E99">
            <v>5</v>
          </cell>
          <cell r="F99">
            <v>3</v>
          </cell>
          <cell r="G99">
            <v>7</v>
          </cell>
          <cell r="H99">
            <v>23</v>
          </cell>
          <cell r="I99">
            <v>5</v>
          </cell>
          <cell r="J99">
            <v>5</v>
          </cell>
          <cell r="K99">
            <v>6</v>
          </cell>
          <cell r="L99">
            <v>8</v>
          </cell>
          <cell r="M99">
            <v>8</v>
          </cell>
          <cell r="N99">
            <v>6</v>
          </cell>
          <cell r="O99">
            <v>7</v>
          </cell>
          <cell r="P99">
            <v>5</v>
          </cell>
          <cell r="Q99">
            <v>6</v>
          </cell>
          <cell r="R99">
            <v>11</v>
          </cell>
          <cell r="S99">
            <v>7</v>
          </cell>
          <cell r="T99">
            <v>5</v>
          </cell>
          <cell r="U99">
            <v>9</v>
          </cell>
          <cell r="V99">
            <v>8</v>
          </cell>
          <cell r="W99">
            <v>10</v>
          </cell>
        </row>
        <row r="101">
          <cell r="B101">
            <v>5</v>
          </cell>
          <cell r="C101">
            <v>5</v>
          </cell>
          <cell r="D101">
            <v>4</v>
          </cell>
          <cell r="E101">
            <v>5</v>
          </cell>
          <cell r="F101">
            <v>3</v>
          </cell>
          <cell r="G101">
            <v>7</v>
          </cell>
          <cell r="H101">
            <v>23</v>
          </cell>
          <cell r="I101">
            <v>5</v>
          </cell>
          <cell r="J101">
            <v>5</v>
          </cell>
          <cell r="K101">
            <v>6</v>
          </cell>
          <cell r="L101">
            <v>8</v>
          </cell>
          <cell r="M101">
            <v>8</v>
          </cell>
          <cell r="N101">
            <v>6</v>
          </cell>
          <cell r="O101">
            <v>7</v>
          </cell>
          <cell r="P101">
            <v>5</v>
          </cell>
          <cell r="Q101">
            <v>5</v>
          </cell>
          <cell r="R101">
            <v>10</v>
          </cell>
          <cell r="S101">
            <v>9</v>
          </cell>
          <cell r="T101">
            <v>5</v>
          </cell>
          <cell r="U101">
            <v>9</v>
          </cell>
          <cell r="V101">
            <v>8</v>
          </cell>
          <cell r="W101">
            <v>10</v>
          </cell>
        </row>
        <row r="103">
          <cell r="B103">
            <v>5</v>
          </cell>
          <cell r="C103">
            <v>5</v>
          </cell>
          <cell r="D103">
            <v>4</v>
          </cell>
          <cell r="E103">
            <v>5</v>
          </cell>
          <cell r="F103">
            <v>3</v>
          </cell>
          <cell r="G103">
            <v>7</v>
          </cell>
          <cell r="H103">
            <v>23</v>
          </cell>
          <cell r="I103">
            <v>5</v>
          </cell>
          <cell r="J103">
            <v>8</v>
          </cell>
          <cell r="K103">
            <v>6</v>
          </cell>
          <cell r="L103">
            <v>13</v>
          </cell>
          <cell r="M103">
            <v>6</v>
          </cell>
          <cell r="N103">
            <v>6</v>
          </cell>
          <cell r="O103">
            <v>6</v>
          </cell>
          <cell r="P103">
            <v>6</v>
          </cell>
          <cell r="Q103">
            <v>6</v>
          </cell>
          <cell r="R103">
            <v>6</v>
          </cell>
          <cell r="S103">
            <v>6</v>
          </cell>
          <cell r="T103">
            <v>5</v>
          </cell>
          <cell r="U103">
            <v>9</v>
          </cell>
          <cell r="V103">
            <v>8</v>
          </cell>
          <cell r="W103">
            <v>10</v>
          </cell>
        </row>
        <row r="105">
          <cell r="B105">
            <v>5</v>
          </cell>
          <cell r="C105">
            <v>5</v>
          </cell>
          <cell r="D105">
            <v>4</v>
          </cell>
          <cell r="E105">
            <v>5</v>
          </cell>
          <cell r="F105">
            <v>3</v>
          </cell>
          <cell r="G105">
            <v>7</v>
          </cell>
          <cell r="H105">
            <v>23</v>
          </cell>
          <cell r="I105">
            <v>5</v>
          </cell>
          <cell r="J105">
            <v>6</v>
          </cell>
          <cell r="K105">
            <v>9</v>
          </cell>
          <cell r="L105">
            <v>7</v>
          </cell>
          <cell r="M105">
            <v>8</v>
          </cell>
          <cell r="N105">
            <v>7</v>
          </cell>
          <cell r="O105">
            <v>8</v>
          </cell>
          <cell r="P105">
            <v>7</v>
          </cell>
          <cell r="Q105">
            <v>5</v>
          </cell>
          <cell r="R105">
            <v>6</v>
          </cell>
          <cell r="S105">
            <v>6</v>
          </cell>
          <cell r="T105">
            <v>5</v>
          </cell>
          <cell r="U105">
            <v>9</v>
          </cell>
          <cell r="V105">
            <v>8</v>
          </cell>
          <cell r="W105">
            <v>10</v>
          </cell>
        </row>
        <row r="107">
          <cell r="B107">
            <v>5</v>
          </cell>
          <cell r="C107">
            <v>5</v>
          </cell>
          <cell r="D107">
            <v>4</v>
          </cell>
          <cell r="E107">
            <v>5</v>
          </cell>
          <cell r="F107">
            <v>3</v>
          </cell>
          <cell r="G107">
            <v>7</v>
          </cell>
          <cell r="H107">
            <v>23</v>
          </cell>
          <cell r="I107">
            <v>8</v>
          </cell>
          <cell r="J107">
            <v>8</v>
          </cell>
          <cell r="K107">
            <v>7</v>
          </cell>
          <cell r="L107">
            <v>5</v>
          </cell>
          <cell r="M107">
            <v>6</v>
          </cell>
          <cell r="N107">
            <v>7</v>
          </cell>
          <cell r="O107">
            <v>6</v>
          </cell>
          <cell r="P107">
            <v>6</v>
          </cell>
          <cell r="Q107">
            <v>7</v>
          </cell>
          <cell r="R107">
            <v>8</v>
          </cell>
          <cell r="S107">
            <v>6</v>
          </cell>
          <cell r="T107">
            <v>5</v>
          </cell>
          <cell r="U107">
            <v>9</v>
          </cell>
          <cell r="V107">
            <v>8</v>
          </cell>
          <cell r="W107">
            <v>10</v>
          </cell>
        </row>
        <row r="109">
          <cell r="B109">
            <v>5</v>
          </cell>
          <cell r="C109">
            <v>5</v>
          </cell>
          <cell r="D109">
            <v>4</v>
          </cell>
          <cell r="E109">
            <v>5</v>
          </cell>
          <cell r="F109">
            <v>3</v>
          </cell>
          <cell r="G109">
            <v>7</v>
          </cell>
          <cell r="H109">
            <v>23</v>
          </cell>
          <cell r="I109">
            <v>5</v>
          </cell>
          <cell r="J109">
            <v>5</v>
          </cell>
          <cell r="K109">
            <v>6</v>
          </cell>
          <cell r="L109">
            <v>8</v>
          </cell>
          <cell r="M109">
            <v>8</v>
          </cell>
          <cell r="N109">
            <v>6</v>
          </cell>
          <cell r="O109">
            <v>7</v>
          </cell>
          <cell r="P109">
            <v>6</v>
          </cell>
          <cell r="Q109">
            <v>8</v>
          </cell>
          <cell r="R109">
            <v>8</v>
          </cell>
          <cell r="S109">
            <v>7</v>
          </cell>
          <cell r="T109">
            <v>5</v>
          </cell>
          <cell r="U109">
            <v>9</v>
          </cell>
          <cell r="V109">
            <v>8</v>
          </cell>
          <cell r="W109">
            <v>10</v>
          </cell>
        </row>
        <row r="111">
          <cell r="B111">
            <v>5</v>
          </cell>
          <cell r="C111">
            <v>5</v>
          </cell>
          <cell r="D111">
            <v>4</v>
          </cell>
          <cell r="E111">
            <v>5</v>
          </cell>
          <cell r="F111">
            <v>3</v>
          </cell>
          <cell r="G111">
            <v>7</v>
          </cell>
          <cell r="H111">
            <v>23</v>
          </cell>
          <cell r="I111">
            <v>6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7</v>
          </cell>
          <cell r="O111">
            <v>10</v>
          </cell>
          <cell r="P111">
            <v>9</v>
          </cell>
          <cell r="Q111">
            <v>8</v>
          </cell>
          <cell r="R111">
            <v>6</v>
          </cell>
          <cell r="S111">
            <v>5</v>
          </cell>
          <cell r="T111">
            <v>5</v>
          </cell>
          <cell r="U111">
            <v>9</v>
          </cell>
          <cell r="V111">
            <v>8</v>
          </cell>
          <cell r="W111">
            <v>10</v>
          </cell>
        </row>
        <row r="113">
          <cell r="B113">
            <v>5</v>
          </cell>
          <cell r="C113">
            <v>5</v>
          </cell>
          <cell r="D113">
            <v>4</v>
          </cell>
          <cell r="E113">
            <v>5</v>
          </cell>
          <cell r="F113">
            <v>3</v>
          </cell>
          <cell r="G113">
            <v>7</v>
          </cell>
          <cell r="H113">
            <v>23</v>
          </cell>
          <cell r="I113">
            <v>6</v>
          </cell>
          <cell r="J113">
            <v>5</v>
          </cell>
          <cell r="K113">
            <v>6</v>
          </cell>
          <cell r="L113">
            <v>6</v>
          </cell>
          <cell r="M113">
            <v>6</v>
          </cell>
          <cell r="N113">
            <v>7</v>
          </cell>
          <cell r="O113">
            <v>8</v>
          </cell>
          <cell r="P113">
            <v>7</v>
          </cell>
          <cell r="Q113">
            <v>6</v>
          </cell>
          <cell r="R113">
            <v>9</v>
          </cell>
          <cell r="S113">
            <v>8</v>
          </cell>
          <cell r="T113">
            <v>5</v>
          </cell>
          <cell r="U113">
            <v>9</v>
          </cell>
          <cell r="V113">
            <v>8</v>
          </cell>
          <cell r="W113">
            <v>10</v>
          </cell>
        </row>
        <row r="115">
          <cell r="B115">
            <v>5</v>
          </cell>
          <cell r="C115">
            <v>5</v>
          </cell>
          <cell r="D115">
            <v>4</v>
          </cell>
          <cell r="E115">
            <v>5</v>
          </cell>
          <cell r="F115">
            <v>3</v>
          </cell>
          <cell r="G115">
            <v>7</v>
          </cell>
          <cell r="H115">
            <v>23</v>
          </cell>
          <cell r="I115">
            <v>8</v>
          </cell>
          <cell r="J115">
            <v>6</v>
          </cell>
          <cell r="K115">
            <v>7</v>
          </cell>
          <cell r="L115">
            <v>7</v>
          </cell>
          <cell r="M115">
            <v>7</v>
          </cell>
          <cell r="N115">
            <v>7</v>
          </cell>
          <cell r="O115">
            <v>8</v>
          </cell>
          <cell r="P115">
            <v>7</v>
          </cell>
          <cell r="Q115">
            <v>6</v>
          </cell>
          <cell r="R115">
            <v>8</v>
          </cell>
          <cell r="S115">
            <v>3</v>
          </cell>
          <cell r="T115">
            <v>5</v>
          </cell>
          <cell r="U115">
            <v>9</v>
          </cell>
          <cell r="V115">
            <v>8</v>
          </cell>
          <cell r="W115">
            <v>10</v>
          </cell>
        </row>
        <row r="117">
          <cell r="B117">
            <v>5</v>
          </cell>
          <cell r="C117">
            <v>5</v>
          </cell>
          <cell r="D117">
            <v>4</v>
          </cell>
          <cell r="E117">
            <v>5</v>
          </cell>
          <cell r="F117">
            <v>3</v>
          </cell>
          <cell r="G117">
            <v>7</v>
          </cell>
          <cell r="H117">
            <v>23</v>
          </cell>
          <cell r="I117">
            <v>8</v>
          </cell>
          <cell r="J117">
            <v>6</v>
          </cell>
          <cell r="K117">
            <v>7</v>
          </cell>
          <cell r="L117">
            <v>7</v>
          </cell>
          <cell r="M117">
            <v>7</v>
          </cell>
          <cell r="N117">
            <v>7</v>
          </cell>
          <cell r="O117">
            <v>8</v>
          </cell>
          <cell r="P117">
            <v>7</v>
          </cell>
          <cell r="Q117">
            <v>6</v>
          </cell>
          <cell r="R117">
            <v>8</v>
          </cell>
          <cell r="S117">
            <v>3</v>
          </cell>
          <cell r="T117">
            <v>5</v>
          </cell>
          <cell r="U117">
            <v>9</v>
          </cell>
          <cell r="V117">
            <v>8</v>
          </cell>
          <cell r="W117">
            <v>10</v>
          </cell>
        </row>
        <row r="119">
          <cell r="B119">
            <v>5</v>
          </cell>
          <cell r="C119">
            <v>5</v>
          </cell>
          <cell r="D119">
            <v>4</v>
          </cell>
          <cell r="E119">
            <v>5</v>
          </cell>
          <cell r="F119">
            <v>3</v>
          </cell>
          <cell r="G119">
            <v>7</v>
          </cell>
          <cell r="H119">
            <v>23</v>
          </cell>
          <cell r="I119">
            <v>6</v>
          </cell>
          <cell r="J119">
            <v>7</v>
          </cell>
          <cell r="K119">
            <v>7</v>
          </cell>
          <cell r="L119">
            <v>12</v>
          </cell>
          <cell r="M119">
            <v>11</v>
          </cell>
          <cell r="N119">
            <v>11</v>
          </cell>
          <cell r="O119">
            <v>7</v>
          </cell>
          <cell r="P119">
            <v>5</v>
          </cell>
          <cell r="Q119">
            <v>5</v>
          </cell>
          <cell r="R119">
            <v>2</v>
          </cell>
          <cell r="S119">
            <v>1</v>
          </cell>
          <cell r="T119">
            <v>5</v>
          </cell>
          <cell r="U119">
            <v>9</v>
          </cell>
          <cell r="V119">
            <v>8</v>
          </cell>
          <cell r="W119">
            <v>10</v>
          </cell>
        </row>
        <row r="121">
          <cell r="B121">
            <v>5</v>
          </cell>
          <cell r="C121">
            <v>5</v>
          </cell>
          <cell r="D121">
            <v>4</v>
          </cell>
          <cell r="E121">
            <v>5</v>
          </cell>
          <cell r="F121">
            <v>3</v>
          </cell>
          <cell r="G121">
            <v>7</v>
          </cell>
          <cell r="H121">
            <v>23</v>
          </cell>
          <cell r="I121">
            <v>6</v>
          </cell>
          <cell r="J121">
            <v>6</v>
          </cell>
          <cell r="K121">
            <v>6</v>
          </cell>
          <cell r="L121">
            <v>7</v>
          </cell>
          <cell r="M121">
            <v>7</v>
          </cell>
          <cell r="N121">
            <v>7</v>
          </cell>
          <cell r="O121">
            <v>7</v>
          </cell>
          <cell r="P121">
            <v>7</v>
          </cell>
          <cell r="Q121">
            <v>7</v>
          </cell>
          <cell r="R121">
            <v>7</v>
          </cell>
          <cell r="S121">
            <v>7</v>
          </cell>
          <cell r="T121">
            <v>5</v>
          </cell>
          <cell r="U121">
            <v>9</v>
          </cell>
          <cell r="V121">
            <v>8</v>
          </cell>
          <cell r="W121">
            <v>10</v>
          </cell>
        </row>
        <row r="123">
          <cell r="B123">
            <v>5</v>
          </cell>
          <cell r="C123">
            <v>5</v>
          </cell>
          <cell r="D123">
            <v>4</v>
          </cell>
          <cell r="E123">
            <v>5</v>
          </cell>
          <cell r="F123">
            <v>3</v>
          </cell>
          <cell r="G123">
            <v>7</v>
          </cell>
          <cell r="H123">
            <v>23</v>
          </cell>
          <cell r="I123">
            <v>8</v>
          </cell>
          <cell r="J123">
            <v>7</v>
          </cell>
          <cell r="K123">
            <v>7</v>
          </cell>
          <cell r="L123">
            <v>5</v>
          </cell>
          <cell r="M123">
            <v>5</v>
          </cell>
          <cell r="N123">
            <v>5</v>
          </cell>
          <cell r="O123">
            <v>8</v>
          </cell>
          <cell r="P123">
            <v>7</v>
          </cell>
          <cell r="Q123">
            <v>8</v>
          </cell>
          <cell r="R123">
            <v>7</v>
          </cell>
          <cell r="S123">
            <v>7</v>
          </cell>
          <cell r="T123">
            <v>5</v>
          </cell>
          <cell r="U123">
            <v>9</v>
          </cell>
          <cell r="V123">
            <v>8</v>
          </cell>
          <cell r="W123">
            <v>10</v>
          </cell>
        </row>
        <row r="125">
          <cell r="B125">
            <v>5</v>
          </cell>
          <cell r="C125">
            <v>5</v>
          </cell>
          <cell r="D125">
            <v>4</v>
          </cell>
          <cell r="E125">
            <v>5</v>
          </cell>
          <cell r="F125">
            <v>3</v>
          </cell>
          <cell r="G125">
            <v>7</v>
          </cell>
          <cell r="H125">
            <v>23</v>
          </cell>
          <cell r="I125">
            <v>7</v>
          </cell>
          <cell r="J125">
            <v>6</v>
          </cell>
          <cell r="K125">
            <v>8</v>
          </cell>
          <cell r="L125">
            <v>7</v>
          </cell>
          <cell r="M125">
            <v>8</v>
          </cell>
          <cell r="N125">
            <v>7</v>
          </cell>
          <cell r="O125">
            <v>7</v>
          </cell>
          <cell r="P125">
            <v>7</v>
          </cell>
          <cell r="Q125">
            <v>7</v>
          </cell>
          <cell r="R125">
            <v>5</v>
          </cell>
          <cell r="S125">
            <v>5</v>
          </cell>
          <cell r="T125">
            <v>5</v>
          </cell>
          <cell r="U125">
            <v>9</v>
          </cell>
          <cell r="V125">
            <v>8</v>
          </cell>
          <cell r="W125">
            <v>10</v>
          </cell>
        </row>
        <row r="129">
          <cell r="B129" t="str">
            <v>FU</v>
          </cell>
          <cell r="E129" t="str">
            <v/>
          </cell>
          <cell r="U129">
            <v>0</v>
          </cell>
          <cell r="V129">
            <v>0</v>
          </cell>
          <cell r="W129">
            <v>0</v>
          </cell>
          <cell r="AB129" t="str">
            <v>FURN</v>
          </cell>
        </row>
        <row r="131">
          <cell r="B131" t="str">
            <v>BO</v>
          </cell>
          <cell r="E131" t="str">
            <v/>
          </cell>
          <cell r="U131">
            <v>0</v>
          </cell>
          <cell r="V131">
            <v>0</v>
          </cell>
          <cell r="W131">
            <v>0</v>
          </cell>
          <cell r="AB131" t="str">
            <v>BOIL</v>
          </cell>
        </row>
        <row r="133">
          <cell r="B133" t="str">
            <v>ST</v>
          </cell>
          <cell r="E133" t="str">
            <v/>
          </cell>
          <cell r="U133">
            <v>0</v>
          </cell>
          <cell r="V133">
            <v>0</v>
          </cell>
          <cell r="W133">
            <v>0</v>
          </cell>
          <cell r="AB133" t="str">
            <v>STAC</v>
          </cell>
        </row>
        <row r="135">
          <cell r="B135" t="str">
            <v>FL</v>
          </cell>
          <cell r="E135" t="str">
            <v/>
          </cell>
          <cell r="U135">
            <v>0</v>
          </cell>
          <cell r="V135">
            <v>0</v>
          </cell>
          <cell r="W135">
            <v>0</v>
          </cell>
          <cell r="AB135" t="str">
            <v>FLAR</v>
          </cell>
        </row>
        <row r="137">
          <cell r="B137" t="str">
            <v>CO</v>
          </cell>
          <cell r="E137" t="str">
            <v/>
          </cell>
          <cell r="U137">
            <v>0</v>
          </cell>
          <cell r="V137">
            <v>0</v>
          </cell>
          <cell r="W137">
            <v>0</v>
          </cell>
          <cell r="AB137" t="str">
            <v>COOL</v>
          </cell>
        </row>
        <row r="139">
          <cell r="B139" t="str">
            <v>RE</v>
          </cell>
          <cell r="E139" t="str">
            <v/>
          </cell>
          <cell r="N139">
            <v>0</v>
          </cell>
          <cell r="U139">
            <v>0</v>
          </cell>
          <cell r="V139">
            <v>0</v>
          </cell>
          <cell r="W139">
            <v>0</v>
          </cell>
          <cell r="AB139" t="str">
            <v>REAC</v>
          </cell>
          <cell r="AC139" t="str">
            <v>.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BA139">
            <v>0</v>
          </cell>
          <cell r="BB139">
            <v>2.5</v>
          </cell>
          <cell r="BC139">
            <v>5</v>
          </cell>
          <cell r="BD139">
            <v>5</v>
          </cell>
        </row>
        <row r="141">
          <cell r="B141" t="str">
            <v>TO</v>
          </cell>
          <cell r="E141" t="str">
            <v/>
          </cell>
          <cell r="N141">
            <v>0</v>
          </cell>
          <cell r="S141" t="str">
            <v>-</v>
          </cell>
          <cell r="U141">
            <v>0</v>
          </cell>
          <cell r="V141">
            <v>0</v>
          </cell>
          <cell r="W141">
            <v>0</v>
          </cell>
          <cell r="AB141" t="str">
            <v>TOWE</v>
          </cell>
          <cell r="AC141" t="str">
            <v>.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2.5</v>
          </cell>
          <cell r="BC141">
            <v>5</v>
          </cell>
          <cell r="BD141">
            <v>5</v>
          </cell>
        </row>
        <row r="143">
          <cell r="B143" t="str">
            <v>TR</v>
          </cell>
          <cell r="E143" t="str">
            <v/>
          </cell>
          <cell r="U143">
            <v>0</v>
          </cell>
          <cell r="V143">
            <v>0</v>
          </cell>
          <cell r="W143">
            <v>0</v>
          </cell>
          <cell r="AB143" t="str">
            <v>TRAY</v>
          </cell>
        </row>
        <row r="145">
          <cell r="B145" t="str">
            <v>EX</v>
          </cell>
          <cell r="C145" t="str">
            <v>.</v>
          </cell>
          <cell r="E145" t="str">
            <v/>
          </cell>
          <cell r="U145">
            <v>0</v>
          </cell>
          <cell r="V145">
            <v>0</v>
          </cell>
          <cell r="W145">
            <v>0</v>
          </cell>
          <cell r="X145" t="str">
            <v xml:space="preserve"> .</v>
          </cell>
          <cell r="AB145" t="str">
            <v>EXCH</v>
          </cell>
          <cell r="AC145" t="str">
            <v>.</v>
          </cell>
          <cell r="AD145" t="str">
            <v>M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 t="str">
            <v>.</v>
          </cell>
          <cell r="AT145" t="str">
            <v>.</v>
          </cell>
          <cell r="AU145" t="str">
            <v>.</v>
          </cell>
          <cell r="AV145" t="str">
            <v>...</v>
          </cell>
          <cell r="AW145">
            <v>0</v>
          </cell>
          <cell r="AX145" t="str">
            <v xml:space="preserve">  Wrong</v>
          </cell>
          <cell r="AY145">
            <v>0</v>
          </cell>
        </row>
        <row r="147">
          <cell r="B147" t="str">
            <v>AI</v>
          </cell>
          <cell r="E147" t="str">
            <v/>
          </cell>
          <cell r="U147">
            <v>0</v>
          </cell>
          <cell r="V147">
            <v>0</v>
          </cell>
          <cell r="W147">
            <v>0</v>
          </cell>
          <cell r="AB147" t="str">
            <v>AIRC</v>
          </cell>
          <cell r="AC147">
            <v>0</v>
          </cell>
        </row>
        <row r="149">
          <cell r="B149" t="str">
            <v>VE</v>
          </cell>
          <cell r="E149" t="str">
            <v/>
          </cell>
          <cell r="N149">
            <v>0</v>
          </cell>
          <cell r="S149" t="str">
            <v>-</v>
          </cell>
          <cell r="U149">
            <v>0</v>
          </cell>
          <cell r="V149">
            <v>0</v>
          </cell>
          <cell r="W149">
            <v>0</v>
          </cell>
          <cell r="AB149" t="str">
            <v>VESS</v>
          </cell>
          <cell r="AC149" t="str">
            <v>.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BA149">
            <v>0</v>
          </cell>
          <cell r="BB149">
            <v>2.5</v>
          </cell>
          <cell r="BC149">
            <v>5</v>
          </cell>
          <cell r="BD149">
            <v>5</v>
          </cell>
        </row>
        <row r="151">
          <cell r="B151" t="str">
            <v>CP</v>
          </cell>
          <cell r="E151" t="str">
            <v/>
          </cell>
          <cell r="U151">
            <v>0</v>
          </cell>
          <cell r="V151">
            <v>0</v>
          </cell>
          <cell r="W151">
            <v>0</v>
          </cell>
          <cell r="AB151" t="str">
            <v>CPUM</v>
          </cell>
        </row>
        <row r="153">
          <cell r="B153" t="str">
            <v>RP</v>
          </cell>
          <cell r="E153" t="str">
            <v/>
          </cell>
          <cell r="U153">
            <v>0</v>
          </cell>
          <cell r="V153">
            <v>0</v>
          </cell>
          <cell r="W153">
            <v>0</v>
          </cell>
          <cell r="AB153" t="str">
            <v>RPUM</v>
          </cell>
        </row>
        <row r="155">
          <cell r="B155" t="str">
            <v>CC</v>
          </cell>
          <cell r="E155" t="str">
            <v/>
          </cell>
          <cell r="U155">
            <v>0</v>
          </cell>
          <cell r="V155">
            <v>0</v>
          </cell>
          <cell r="W155">
            <v>0</v>
          </cell>
          <cell r="AB155" t="str">
            <v>CCOM</v>
          </cell>
        </row>
        <row r="157">
          <cell r="B157" t="str">
            <v>RC</v>
          </cell>
          <cell r="E157" t="str">
            <v/>
          </cell>
          <cell r="U157">
            <v>0</v>
          </cell>
          <cell r="V157">
            <v>0</v>
          </cell>
          <cell r="W157">
            <v>0</v>
          </cell>
          <cell r="AB157" t="str">
            <v>RCOM</v>
          </cell>
        </row>
        <row r="159">
          <cell r="B159" t="str">
            <v>DR</v>
          </cell>
          <cell r="E159" t="str">
            <v/>
          </cell>
          <cell r="U159">
            <v>0</v>
          </cell>
          <cell r="V159">
            <v>0</v>
          </cell>
          <cell r="W159">
            <v>0</v>
          </cell>
          <cell r="AB159" t="str">
            <v>DRIV</v>
          </cell>
        </row>
        <row r="161">
          <cell r="B161" t="str">
            <v>MI</v>
          </cell>
          <cell r="E161" t="str">
            <v/>
          </cell>
          <cell r="U161">
            <v>0</v>
          </cell>
          <cell r="V161">
            <v>0</v>
          </cell>
          <cell r="W161">
            <v>0</v>
          </cell>
          <cell r="AB161" t="str">
            <v>MISC</v>
          </cell>
        </row>
        <row r="163">
          <cell r="B163" t="str">
            <v>TK</v>
          </cell>
          <cell r="E163" t="str">
            <v/>
          </cell>
          <cell r="U163">
            <v>0</v>
          </cell>
          <cell r="V163">
            <v>0</v>
          </cell>
          <cell r="W163">
            <v>0</v>
          </cell>
          <cell r="AB163" t="str">
            <v>TANK</v>
          </cell>
          <cell r="AC163" t="b">
            <v>0</v>
          </cell>
          <cell r="AD163" t="b">
            <v>0</v>
          </cell>
          <cell r="AE163">
            <v>0</v>
          </cell>
          <cell r="AF163">
            <v>0</v>
          </cell>
        </row>
        <row r="165">
          <cell r="B165" t="str">
            <v>MX</v>
          </cell>
          <cell r="E165" t="str">
            <v/>
          </cell>
          <cell r="U165">
            <v>0</v>
          </cell>
          <cell r="V165">
            <v>0</v>
          </cell>
          <cell r="W165">
            <v>0</v>
          </cell>
          <cell r="AB165" t="str">
            <v>MIXE</v>
          </cell>
        </row>
        <row r="169">
          <cell r="B169" t="str">
            <v>(1)</v>
          </cell>
          <cell r="C169" t="str">
            <v>B = BOX TYPE ; C = CYLINDRICAL</v>
          </cell>
        </row>
        <row r="170">
          <cell r="B170" t="str">
            <v>(2)</v>
          </cell>
          <cell r="C170" t="str">
            <v>PREFABRICATION EXTENT : T = TOTAL ; H = HIGH ; S = STANDARD</v>
          </cell>
        </row>
        <row r="171">
          <cell r="B171" t="str">
            <v>(3)</v>
          </cell>
          <cell r="C171" t="str">
            <v>ME = MATERIAL PLUS ERECTION ; PM = PREFABRICATED MATERIAL ONLY</v>
          </cell>
        </row>
        <row r="176">
          <cell r="B176" t="str">
            <v>(1)</v>
          </cell>
          <cell r="C176" t="str">
            <v>S = SHOP ASSEMBLED ; F = FIELD ASSEMBLED</v>
          </cell>
        </row>
        <row r="183">
          <cell r="B183" t="str">
            <v>(1)</v>
          </cell>
          <cell r="C183" t="str">
            <v>C = CONCRETE ; S = STEEL</v>
          </cell>
        </row>
        <row r="184">
          <cell r="B184" t="str">
            <v>(2)</v>
          </cell>
          <cell r="C184" t="str">
            <v>B = BARE ; R = WITH REFRACTORY FIELD ASSEMBLED ; W = WHOLE ; E = IN ELEMENTS</v>
          </cell>
        </row>
        <row r="191">
          <cell r="B191" t="str">
            <v>(1)</v>
          </cell>
          <cell r="C191" t="str">
            <v>SS = SELF SUPPORTED ; GS = GUY WIRE SUPPORTED ; DS = DERRIK SUPPORTED</v>
          </cell>
        </row>
        <row r="192">
          <cell r="B192" t="str">
            <v>(2)</v>
          </cell>
          <cell r="C192" t="str">
            <v>OP = ONE PIECE ; MP = MORE PIECES</v>
          </cell>
        </row>
        <row r="205">
          <cell r="B205" t="str">
            <v>(1)</v>
          </cell>
          <cell r="C205" t="str">
            <v>VS = VERTICAL ON SKIRT ; VB = VERTICAL ON BRACKETS ; VL = VERTICAL ON LEGS ; J = JACKET</v>
          </cell>
        </row>
        <row r="206">
          <cell r="B206" t="str">
            <v>(2)</v>
          </cell>
          <cell r="C206" t="str">
            <v>H = HOT ; C = COLD</v>
          </cell>
        </row>
        <row r="207">
          <cell r="B207" t="str">
            <v>(3)</v>
          </cell>
          <cell r="C207" t="str">
            <v>EF = ELECTRICALLY FINISHED ; GL = GLASS LINED ; EL = EBONITE LINED ; RF = REFRACTORY FIELD INSTALLED ; RS = REFRACTORY SHOP INSTALLED</v>
          </cell>
        </row>
        <row r="208">
          <cell r="B208" t="str">
            <v>?</v>
          </cell>
          <cell r="C208" t="str">
            <v>MODIFIED = WEIGHT/COST DATA</v>
          </cell>
        </row>
        <row r="209">
          <cell r="B209" t="str">
            <v>T</v>
          </cell>
          <cell r="C209" t="str">
            <v>LOWER TEMPERATURE TO - 29 °C</v>
          </cell>
        </row>
        <row r="212">
          <cell r="B212" t="str">
            <v>(1)</v>
          </cell>
          <cell r="C212" t="str">
            <v>SECTION (2 OR 3) T = TOP ; M = MID ; B = BOTTOM</v>
          </cell>
        </row>
        <row r="213">
          <cell r="B213" t="str">
            <v>(2)</v>
          </cell>
          <cell r="C213" t="str">
            <v>GREY BACKGROUND + BOLD CAR. FORMATTING FOR WIND THICKNESS &gt; 3 mm.</v>
          </cell>
        </row>
        <row r="214">
          <cell r="B214" t="str">
            <v>(3)</v>
          </cell>
          <cell r="C214" t="str">
            <v>S = SIEVE ; V = VALVE ; B = BUBBLE CAP</v>
          </cell>
        </row>
        <row r="215">
          <cell r="B215" t="str">
            <v>(4)</v>
          </cell>
          <cell r="C215" t="str">
            <v>H = HOT ; C = COLD</v>
          </cell>
        </row>
        <row r="216">
          <cell r="B216" t="str">
            <v>?</v>
          </cell>
          <cell r="C216" t="str">
            <v>MODIFIED = WEIGHT/COST DATA</v>
          </cell>
        </row>
        <row r="217">
          <cell r="B217" t="str">
            <v>T</v>
          </cell>
          <cell r="C217" t="str">
            <v>LOWER TEMPERATURE TO - 29 °C</v>
          </cell>
        </row>
        <row r="219">
          <cell r="B219" t="str">
            <v>(1)</v>
          </cell>
          <cell r="C219" t="str">
            <v>S = SIEVE ; V = VALVE ; B = BUBBLE CAP</v>
          </cell>
        </row>
        <row r="226">
          <cell r="B226" t="str">
            <v>(1)</v>
          </cell>
          <cell r="C226" t="str">
            <v>PATTERN : T = TRIANGULAR ; Q = SQUARE</v>
          </cell>
        </row>
        <row r="227">
          <cell r="B227" t="str">
            <v>?</v>
          </cell>
          <cell r="C227" t="str">
            <v>MODIFIED = WEIGHT/COST DATA</v>
          </cell>
        </row>
        <row r="240">
          <cell r="B240" t="str">
            <v>(1)</v>
          </cell>
          <cell r="C240" t="str">
            <v>VS = VERTICAL ON SKIRT ; VB = VERTICAL ON BRACKETS ; VL = VERTICAL ON LEGS ; H = HORIZONTAL</v>
          </cell>
        </row>
        <row r="241">
          <cell r="B241" t="str">
            <v>(2)</v>
          </cell>
          <cell r="C241" t="str">
            <v>H = HOT ; C = COLD</v>
          </cell>
        </row>
        <row r="242">
          <cell r="B242" t="str">
            <v>?</v>
          </cell>
          <cell r="C242" t="str">
            <v>MODIFIED = WEIGHT/COST DATA</v>
          </cell>
        </row>
        <row r="243">
          <cell r="B243" t="str">
            <v>T</v>
          </cell>
          <cell r="C243" t="str">
            <v>LOWER TEMPERATURE TO - 29 °C</v>
          </cell>
        </row>
        <row r="247">
          <cell r="B247" t="str">
            <v>(1)</v>
          </cell>
          <cell r="C247" t="str">
            <v>MATERIAL CODE REFERRED TO CASING MATERIAL</v>
          </cell>
        </row>
        <row r="248">
          <cell r="B248" t="str">
            <v>(2)</v>
          </cell>
          <cell r="C248" t="str">
            <v>H = HOT ; C = COLD</v>
          </cell>
        </row>
        <row r="249">
          <cell r="B249" t="str">
            <v>(3)</v>
          </cell>
          <cell r="C249" t="str">
            <v>E = ELECTRIC MOTOR ; T = TURBINE ; D = DIESEL + I = INCLUDED ; E = EXCLUDED</v>
          </cell>
        </row>
        <row r="250">
          <cell r="B250" t="str">
            <v>(4)</v>
          </cell>
          <cell r="C250" t="str">
            <v>H = HORIZONTAL ; V =VERTICAL</v>
          </cell>
        </row>
        <row r="251">
          <cell r="B251" t="str">
            <v>(5)</v>
          </cell>
          <cell r="C251" t="str">
            <v>TOTAL WEIGHT OF PUMP, MOTOR AND BASEPLATE (HYDROCARBON PROCESSING - September 1979)</v>
          </cell>
        </row>
        <row r="252">
          <cell r="C252" t="str">
            <v>(for brake horsepowers ranging from 15 to 1,000 h.p.)</v>
          </cell>
        </row>
        <row r="254">
          <cell r="B254" t="str">
            <v>(1)</v>
          </cell>
          <cell r="C254" t="str">
            <v>MATERIAL CODE REFERRED TO CASING MATERIAL</v>
          </cell>
        </row>
        <row r="255">
          <cell r="B255" t="str">
            <v>(2)</v>
          </cell>
          <cell r="C255" t="str">
            <v>H = HOT ; C = COLD</v>
          </cell>
        </row>
        <row r="256">
          <cell r="B256" t="str">
            <v>(3)</v>
          </cell>
          <cell r="C256" t="str">
            <v>E = ELECTRIC MOTOR ; T = TURBINE ; D = DIESEL + I = INCLUDED ; E = EXCLUDED</v>
          </cell>
        </row>
        <row r="261">
          <cell r="B261" t="str">
            <v>(1)</v>
          </cell>
          <cell r="C261" t="str">
            <v>MATERIAL CODE REFERRED TO CASING OR CYLINDER MATERIAL</v>
          </cell>
        </row>
        <row r="262">
          <cell r="B262" t="str">
            <v>(2)</v>
          </cell>
          <cell r="C262" t="str">
            <v>MATERIAL OF IMPELLER OR PISTON</v>
          </cell>
        </row>
        <row r="268">
          <cell r="B268" t="str">
            <v>(1)</v>
          </cell>
          <cell r="C268" t="str">
            <v>MATERIAL CODE REFERRED TO CASING OR CYLINDER MATERIAL</v>
          </cell>
        </row>
        <row r="269">
          <cell r="B269" t="str">
            <v>(2)</v>
          </cell>
          <cell r="C269" t="str">
            <v>MATERIAL OF IMPELLER OR PISTON</v>
          </cell>
        </row>
        <row r="275">
          <cell r="B275" t="str">
            <v>(1)</v>
          </cell>
          <cell r="C275" t="str">
            <v>CP = MOTOR WEIGHT IN PUMP (CENTRIFUGAL TYPE)</v>
          </cell>
        </row>
        <row r="289">
          <cell r="B289" t="str">
            <v>(1)</v>
          </cell>
          <cell r="C289" t="str">
            <v>H = HOT ; C = COLD</v>
          </cell>
        </row>
        <row r="290">
          <cell r="B290" t="str">
            <v>(2)</v>
          </cell>
          <cell r="C290" t="str">
            <v>FR = FLOATING ROOF (WEIGHED) ; CR = CONE ROOF (WEIGHED) ; CRIF = CONE ROOF INTERNAL FLOATING ; DDFR = DOUBLE DECK FLOATING ROOF</v>
          </cell>
        </row>
        <row r="291">
          <cell r="B291" t="str">
            <v>(3)</v>
          </cell>
          <cell r="C291" t="str">
            <v>S = SHOP ASSEMBLED ; F = FIELD ASSEMBLED</v>
          </cell>
        </row>
        <row r="292">
          <cell r="B292" t="str">
            <v>(4)</v>
          </cell>
          <cell r="C292" t="str">
            <v>ME = MATERIAL PLUS ERECTION ; PP = PREFABRICATED PLATES ONLY</v>
          </cell>
        </row>
        <row r="293">
          <cell r="B293" t="str">
            <v>(5)</v>
          </cell>
          <cell r="C293" t="str">
            <v>TOTAL WEIGHT OF TANK TYPE FR/CR AS PER A.P.I. STANDARD 650 (Base Weight with Corrosion Allowance =0)</v>
          </cell>
        </row>
        <row r="294">
          <cell r="C294" t="str">
            <v>(for capacity ranging : CR from 25 to 5,000 m3 and FR from 1,000 to 50,000 m3)</v>
          </cell>
        </row>
        <row r="296">
          <cell r="B296" t="str">
            <v>(1)</v>
          </cell>
          <cell r="C296" t="str">
            <v>S = SIDE ; V = VERTICAL</v>
          </cell>
        </row>
        <row r="297">
          <cell r="B297" t="str">
            <v>(2)</v>
          </cell>
          <cell r="C297" t="str">
            <v>FM = FLANGE MOUNTED ; SS = SEPARATE SUPPORT</v>
          </cell>
        </row>
      </sheetData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pred"/>
      <sheetName val="Регионы"/>
      <sheetName val="ИТ-бюджет"/>
      <sheetName val="АНАЛИТ"/>
      <sheetName val="Исходные"/>
      <sheetName val="РАСЧЕТ"/>
      <sheetName val="ПРОГНОЗ_1"/>
      <sheetName val="ф2"/>
      <sheetName val="Т2"/>
      <sheetName val="2007"/>
      <sheetName val="имена"/>
      <sheetName val="НВВ утв тарифы"/>
      <sheetName val="Справочники"/>
      <sheetName val="ОПТ"/>
      <sheetName val="Ф-2 (для АО-энерго)"/>
      <sheetName val="Смета"/>
      <sheetName val="Исходные данные и свод тарифов"/>
      <sheetName val="Temp_TOV"/>
      <sheetName val="По Концерну Эксп"/>
      <sheetName val="ВСПОМОГАТ"/>
      <sheetName val="т. 1.12."/>
      <sheetName val="Т6"/>
      <sheetName val="гл.инженера ПМЭС"/>
      <sheetName val="списание СВП 2010г"/>
      <sheetName val="Лист1"/>
      <sheetName val="Настройки"/>
      <sheetName val="ПС"/>
      <sheetName val="ИТОГИ  по Н,Р,Э,Q"/>
      <sheetName val="Настр"/>
      <sheetName val="Balance"/>
      <sheetName val="июнь9"/>
      <sheetName val="Списки"/>
      <sheetName val="sapactivexlhiddensheet"/>
      <sheetName val="эл.энергия"/>
      <sheetName val="Параметры"/>
      <sheetName val="УЗ-10"/>
      <sheetName val="УФ-28"/>
      <sheetName val="план_2000-31"/>
      <sheetName val="план_2000-21"/>
      <sheetName val="план_20001"/>
      <sheetName val="расчет_тарифов1"/>
      <sheetName val="Ф-2_(для_АО-энерго)1"/>
      <sheetName val="НВВ_утв_тарифы1"/>
      <sheetName val="Исходные_данные_и_свод_тарифов1"/>
      <sheetName val="т__1_12_1"/>
      <sheetName val="план_2000-3"/>
      <sheetName val="план_2000-2"/>
      <sheetName val="план_2000"/>
      <sheetName val="расчет_тарифов"/>
      <sheetName val="Ф-2_(для_АО-энерго)"/>
      <sheetName val="НВВ_утв_тарифы"/>
      <sheetName val="Исходные_данные_и_свод_тарифов"/>
      <sheetName val="т__1_1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расчет тарифов"/>
      <sheetName val="жилой фонд"/>
      <sheetName val="НВВ утв тарифы"/>
      <sheetName val="ПРОГНОЗ_1"/>
      <sheetName val="Классиф_"/>
      <sheetName val="17.1"/>
      <sheetName val="17"/>
      <sheetName val="24"/>
      <sheetName val="25"/>
      <sheetName val="4"/>
      <sheetName val="5"/>
      <sheetName val="Ф-1 (для АО-энерго)"/>
      <sheetName val="Ф-2 (для АО-энерго)"/>
      <sheetName val="Справочники"/>
      <sheetName val="свод"/>
      <sheetName val="Работы "/>
      <sheetName val="2002(v1)"/>
      <sheetName val="план 2000"/>
      <sheetName val="Таблица А13"/>
      <sheetName val="ТехЭк"/>
      <sheetName val="3оос_новая"/>
      <sheetName val="См-2 Шатурс сети  проект работ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0</v>
          </cell>
        </row>
        <row r="51">
          <cell r="L51">
            <v>0</v>
          </cell>
        </row>
        <row r="56">
          <cell r="L56">
            <v>0</v>
          </cell>
        </row>
        <row r="66">
          <cell r="L66">
            <v>0</v>
          </cell>
        </row>
        <row r="77">
          <cell r="L77">
            <v>0</v>
          </cell>
        </row>
        <row r="85">
          <cell r="L85">
            <v>0</v>
          </cell>
        </row>
        <row r="93">
          <cell r="L93">
            <v>0</v>
          </cell>
        </row>
        <row r="95">
          <cell r="L95">
            <v>0</v>
          </cell>
        </row>
        <row r="99">
          <cell r="L9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расчет тарифов"/>
      <sheetName val="Параметры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7">
          <cell r="L67">
            <v>12411</v>
          </cell>
        </row>
        <row r="68">
          <cell r="L68">
            <v>10835</v>
          </cell>
        </row>
        <row r="69">
          <cell r="L69">
            <v>1123</v>
          </cell>
        </row>
        <row r="70">
          <cell r="L70">
            <v>84</v>
          </cell>
        </row>
        <row r="72">
          <cell r="L72">
            <v>369</v>
          </cell>
        </row>
        <row r="78">
          <cell r="L78">
            <v>3204</v>
          </cell>
        </row>
        <row r="79">
          <cell r="L79">
            <v>2474</v>
          </cell>
        </row>
        <row r="80">
          <cell r="L80">
            <v>534</v>
          </cell>
        </row>
        <row r="81">
          <cell r="L81">
            <v>196</v>
          </cell>
        </row>
        <row r="86">
          <cell r="L86">
            <v>3730</v>
          </cell>
        </row>
        <row r="88">
          <cell r="L88">
            <v>3364</v>
          </cell>
        </row>
        <row r="90">
          <cell r="L90">
            <v>366</v>
          </cell>
        </row>
        <row r="94">
          <cell r="L94">
            <v>0</v>
          </cell>
        </row>
        <row r="96">
          <cell r="L96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оцен пояснит"/>
      <sheetName val="3оос_новая"/>
      <sheetName val="Таблица А13"/>
      <sheetName val="ТехЭк"/>
    </sheetNames>
    <sheetDataSet>
      <sheetData sheetId="0" refreshError="1"/>
      <sheetData sheetId="1" refreshError="1">
        <row r="5">
          <cell r="L5">
            <v>93</v>
          </cell>
        </row>
        <row r="6">
          <cell r="L6">
            <v>93</v>
          </cell>
        </row>
        <row r="8">
          <cell r="L8">
            <v>12</v>
          </cell>
        </row>
        <row r="9">
          <cell r="L9">
            <v>56</v>
          </cell>
        </row>
        <row r="10">
          <cell r="L10">
            <v>15</v>
          </cell>
        </row>
        <row r="11">
          <cell r="L11">
            <v>10</v>
          </cell>
        </row>
        <row r="18">
          <cell r="L18">
            <v>0</v>
          </cell>
        </row>
        <row r="27">
          <cell r="L27">
            <v>0</v>
          </cell>
        </row>
        <row r="30">
          <cell r="L30">
            <v>0</v>
          </cell>
        </row>
        <row r="38">
          <cell r="L38">
            <v>0</v>
          </cell>
        </row>
        <row r="46">
          <cell r="L46">
            <v>23977</v>
          </cell>
        </row>
        <row r="51">
          <cell r="L51">
            <v>23416</v>
          </cell>
        </row>
        <row r="54">
          <cell r="L54">
            <v>23416</v>
          </cell>
        </row>
        <row r="55">
          <cell r="L55">
            <v>386</v>
          </cell>
        </row>
        <row r="56">
          <cell r="L56">
            <v>175</v>
          </cell>
        </row>
        <row r="58">
          <cell r="L58">
            <v>175</v>
          </cell>
        </row>
        <row r="66">
          <cell r="L66">
            <v>12411</v>
          </cell>
        </row>
        <row r="67">
          <cell r="L67">
            <v>10835</v>
          </cell>
        </row>
        <row r="68">
          <cell r="L68">
            <v>1123</v>
          </cell>
        </row>
        <row r="69">
          <cell r="L69">
            <v>84</v>
          </cell>
        </row>
        <row r="71">
          <cell r="L71">
            <v>369</v>
          </cell>
        </row>
        <row r="77">
          <cell r="L77">
            <v>3204</v>
          </cell>
        </row>
        <row r="78">
          <cell r="L78">
            <v>2474</v>
          </cell>
        </row>
        <row r="79">
          <cell r="L79">
            <v>534</v>
          </cell>
        </row>
        <row r="80">
          <cell r="L80">
            <v>196</v>
          </cell>
        </row>
        <row r="85">
          <cell r="L85">
            <v>3730</v>
          </cell>
        </row>
        <row r="87">
          <cell r="L87">
            <v>3364</v>
          </cell>
        </row>
        <row r="89">
          <cell r="L89">
            <v>366</v>
          </cell>
        </row>
        <row r="93">
          <cell r="L93">
            <v>0</v>
          </cell>
        </row>
        <row r="95">
          <cell r="L9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агр.БП с расшифровкой прочих"/>
      <sheetName val="ИТ-бюджет_28.07.2009г."/>
      <sheetName val="Пояснения 1"/>
      <sheetName val="Пояснения 2"/>
      <sheetName val="коммунальные услуги"/>
      <sheetName val="амортизация"/>
      <sheetName val="убытки прошлых лет"/>
      <sheetName val="ИТ-бюджет"/>
      <sheetName val="НВВ утв тарифы"/>
      <sheetName val="3оос_новая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гр.БП"/>
      <sheetName val="ИТ-бюджет"/>
      <sheetName val="НВВ утв тарифы"/>
      <sheetName val="эл ст"/>
      <sheetName val="3оос_нов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  <sheetName val="пояснения"/>
      <sheetName val="ф.11"/>
      <sheetName val="ф.12-ф"/>
      <sheetName val="Лизинг"/>
      <sheetName val="Перечень форм"/>
      <sheetName val="По Концерну Эксп"/>
      <sheetName val="расчет тарифов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  <sheetName val="пояснения"/>
      <sheetName val="ф.11"/>
      <sheetName val="ф.12-ф"/>
      <sheetName val="Перечень форм"/>
      <sheetName val="форма2основная(руб)"/>
      <sheetName val="форма2поЕНВД(руб)"/>
      <sheetName val="докум.(ф.3, ф.5)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тарифов"/>
      <sheetName val="Исходные"/>
      <sheetName val="Пояснение "/>
      <sheetName val="Расчет расходов"/>
      <sheetName val="ИТ-бюджет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SILICATE"/>
      <sheetName val="план 2000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Регионы"/>
    </sheetNames>
    <sheetDataSet>
      <sheetData sheetId="0" refreshError="1"/>
      <sheetData sheetId="1" refreshError="1"/>
      <sheetData sheetId="2" refreshError="1">
        <row r="2">
          <cell r="B2" t="str">
            <v>Project :Underground power lines</v>
          </cell>
        </row>
        <row r="3">
          <cell r="B3" t="str">
            <v>2.0</v>
          </cell>
          <cell r="C3" t="str">
            <v>共通機械車輌費計算書  C-1</v>
          </cell>
        </row>
        <row r="5">
          <cell r="K5" t="str">
            <v>Machinery</v>
          </cell>
          <cell r="P5" t="str">
            <v>Maintenance(parts)</v>
          </cell>
          <cell r="S5" t="str">
            <v>Oparation</v>
          </cell>
          <cell r="U5" t="str">
            <v>Fuel &amp; oil</v>
          </cell>
        </row>
        <row r="6">
          <cell r="B6" t="str">
            <v>Item</v>
          </cell>
          <cell r="C6" t="str">
            <v>Description</v>
          </cell>
          <cell r="F6" t="str">
            <v>Capa.&amp; Grade</v>
          </cell>
          <cell r="I6" t="str">
            <v>unit</v>
          </cell>
          <cell r="J6" t="str">
            <v>Q'ty</v>
          </cell>
          <cell r="K6" t="str">
            <v>pricr</v>
          </cell>
          <cell r="L6" t="str">
            <v>amount</v>
          </cell>
          <cell r="M6" t="str">
            <v>Amount of sale</v>
          </cell>
          <cell r="O6" t="str">
            <v>Book Value</v>
          </cell>
          <cell r="P6" t="str">
            <v>Rate</v>
          </cell>
          <cell r="Q6" t="str">
            <v>period</v>
          </cell>
          <cell r="R6" t="str">
            <v xml:space="preserve"> Amount</v>
          </cell>
          <cell r="S6" t="str">
            <v xml:space="preserve"> Rate</v>
          </cell>
          <cell r="T6" t="str">
            <v xml:space="preserve"> Amount</v>
          </cell>
          <cell r="U6" t="str">
            <v xml:space="preserve"> HP</v>
          </cell>
          <cell r="V6" t="str">
            <v>Ps-hr</v>
          </cell>
          <cell r="W6" t="str">
            <v>Active</v>
          </cell>
          <cell r="X6" t="str">
            <v>rate</v>
          </cell>
          <cell r="Y6" t="str">
            <v>Amount</v>
          </cell>
          <cell r="Z6" t="str">
            <v>Total Amount</v>
          </cell>
        </row>
        <row r="7">
          <cell r="F7" t="str">
            <v>Capa.</v>
          </cell>
          <cell r="H7" t="str">
            <v xml:space="preserve">New or </v>
          </cell>
          <cell r="I7" t="str">
            <v>a</v>
          </cell>
          <cell r="J7" t="str">
            <v>a</v>
          </cell>
          <cell r="K7" t="str">
            <v>b</v>
          </cell>
          <cell r="L7" t="str">
            <v>c=a*b</v>
          </cell>
          <cell r="M7" t="str">
            <v>d</v>
          </cell>
          <cell r="N7" t="str">
            <v>e=cXd</v>
          </cell>
          <cell r="O7" t="str">
            <v>f=c-e</v>
          </cell>
          <cell r="P7" t="str">
            <v>g</v>
          </cell>
          <cell r="Q7" t="str">
            <v>h</v>
          </cell>
          <cell r="R7" t="str">
            <v>i=c*g*h</v>
          </cell>
          <cell r="S7" t="str">
            <v>l</v>
          </cell>
          <cell r="T7" t="str">
            <v>M=j*k*l</v>
          </cell>
          <cell r="U7" t="str">
            <v>n</v>
          </cell>
          <cell r="V7" t="str">
            <v>o</v>
          </cell>
          <cell r="W7" t="str">
            <v>p</v>
          </cell>
          <cell r="X7" t="str">
            <v>q</v>
          </cell>
          <cell r="Y7" t="str">
            <v xml:space="preserve"> R=j*n*o*p*q</v>
          </cell>
          <cell r="Z7" t="str">
            <v>S=G+I+M+R</v>
          </cell>
        </row>
        <row r="8">
          <cell r="H8" t="str">
            <v xml:space="preserve"> Used</v>
          </cell>
          <cell r="K8" t="str">
            <v>(\)</v>
          </cell>
          <cell r="L8" t="str">
            <v>(\)</v>
          </cell>
          <cell r="M8" t="str">
            <v>%</v>
          </cell>
          <cell r="N8" t="str">
            <v>(\)</v>
          </cell>
          <cell r="O8" t="str">
            <v>(\)</v>
          </cell>
          <cell r="P8" t="str">
            <v>%</v>
          </cell>
          <cell r="Q8" t="str">
            <v>mth</v>
          </cell>
          <cell r="R8" t="str">
            <v>(\)</v>
          </cell>
          <cell r="S8" t="str">
            <v>(\)</v>
          </cell>
          <cell r="T8" t="str">
            <v>(   )</v>
          </cell>
          <cell r="W8" t="str">
            <v>Hr/mth</v>
          </cell>
          <cell r="X8" t="str">
            <v>( \ )</v>
          </cell>
          <cell r="Y8" t="str">
            <v>(   )</v>
          </cell>
          <cell r="Z8" t="str">
            <v>( \ )</v>
          </cell>
        </row>
        <row r="10">
          <cell r="B10" t="str">
            <v>2.1</v>
          </cell>
          <cell r="C10" t="str">
            <v>Supplied in Japan</v>
          </cell>
        </row>
        <row r="11">
          <cell r="B11" t="str">
            <v>(1)</v>
          </cell>
          <cell r="C11" t="str">
            <v>Loading &amp; transportation</v>
          </cell>
        </row>
        <row r="12">
          <cell r="C12" t="str">
            <v>a.</v>
          </cell>
          <cell r="D12" t="str">
            <v>Lorry Crane</v>
          </cell>
          <cell r="F12">
            <v>4.5</v>
          </cell>
          <cell r="G12" t="str">
            <v>t</v>
          </cell>
          <cell r="H12" t="str">
            <v>Used</v>
          </cell>
          <cell r="I12" t="str">
            <v>no</v>
          </cell>
          <cell r="J12">
            <v>1</v>
          </cell>
          <cell r="K12">
            <v>973000</v>
          </cell>
          <cell r="L12">
            <v>973000</v>
          </cell>
          <cell r="M12">
            <v>15</v>
          </cell>
          <cell r="N12">
            <v>145950</v>
          </cell>
          <cell r="O12">
            <v>827050</v>
          </cell>
          <cell r="P12">
            <v>5.3200000000000001E-3</v>
          </cell>
          <cell r="Q12">
            <v>30</v>
          </cell>
          <cell r="R12">
            <v>155290.79999999999</v>
          </cell>
          <cell r="S12">
            <v>25000</v>
          </cell>
          <cell r="T12">
            <v>750000</v>
          </cell>
          <cell r="U12">
            <v>180</v>
          </cell>
          <cell r="V12">
            <v>3.4000000000000002E-2</v>
          </cell>
          <cell r="W12">
            <v>182</v>
          </cell>
          <cell r="X12">
            <v>12</v>
          </cell>
          <cell r="Y12">
            <v>13366</v>
          </cell>
          <cell r="Z12">
            <v>1745706.8</v>
          </cell>
        </row>
        <row r="13">
          <cell r="C13" t="str">
            <v>b.</v>
          </cell>
          <cell r="D13" t="str">
            <v>Dump Truck</v>
          </cell>
          <cell r="F13">
            <v>4</v>
          </cell>
          <cell r="G13" t="str">
            <v>t</v>
          </cell>
          <cell r="H13" t="str">
            <v>Used</v>
          </cell>
          <cell r="I13" t="str">
            <v>no</v>
          </cell>
          <cell r="J13">
            <v>2</v>
          </cell>
          <cell r="K13">
            <v>541000</v>
          </cell>
          <cell r="L13">
            <v>1082000</v>
          </cell>
          <cell r="M13">
            <v>15</v>
          </cell>
          <cell r="N13">
            <v>162300</v>
          </cell>
          <cell r="O13">
            <v>919700</v>
          </cell>
          <cell r="P13">
            <v>1.2449999999999999E-2</v>
          </cell>
          <cell r="Q13">
            <v>30</v>
          </cell>
          <cell r="R13">
            <v>404127</v>
          </cell>
          <cell r="S13">
            <v>18000</v>
          </cell>
          <cell r="T13">
            <v>1080000</v>
          </cell>
          <cell r="U13">
            <v>186</v>
          </cell>
          <cell r="V13">
            <v>5.7000000000000002E-2</v>
          </cell>
          <cell r="W13">
            <v>182</v>
          </cell>
          <cell r="X13">
            <v>12</v>
          </cell>
          <cell r="Y13">
            <v>46310</v>
          </cell>
          <cell r="Z13">
            <v>2450137</v>
          </cell>
        </row>
        <row r="14">
          <cell r="C14" t="str">
            <v>c.</v>
          </cell>
          <cell r="D14" t="str">
            <v>Pick up</v>
          </cell>
          <cell r="F14">
            <v>1</v>
          </cell>
          <cell r="G14" t="str">
            <v>t</v>
          </cell>
          <cell r="H14" t="str">
            <v>New</v>
          </cell>
          <cell r="I14" t="str">
            <v>no</v>
          </cell>
          <cell r="J14">
            <v>2</v>
          </cell>
          <cell r="K14">
            <v>541000</v>
          </cell>
          <cell r="L14">
            <v>1082000</v>
          </cell>
          <cell r="M14">
            <v>25</v>
          </cell>
          <cell r="N14">
            <v>270500</v>
          </cell>
          <cell r="O14">
            <v>811500</v>
          </cell>
          <cell r="P14">
            <v>4.1999999999999997E-3</v>
          </cell>
          <cell r="Q14">
            <v>30</v>
          </cell>
          <cell r="R14">
            <v>136332</v>
          </cell>
          <cell r="S14">
            <v>18000</v>
          </cell>
          <cell r="T14">
            <v>1080000</v>
          </cell>
          <cell r="U14">
            <v>84</v>
          </cell>
          <cell r="V14">
            <v>3.5999999999999997E-2</v>
          </cell>
          <cell r="W14">
            <v>182</v>
          </cell>
          <cell r="X14">
            <v>12</v>
          </cell>
          <cell r="Y14">
            <v>13209</v>
          </cell>
          <cell r="Z14">
            <v>2041041</v>
          </cell>
        </row>
        <row r="15">
          <cell r="C15" t="str">
            <v>d.</v>
          </cell>
        </row>
        <row r="16">
          <cell r="C16" t="str">
            <v>e.</v>
          </cell>
        </row>
        <row r="17">
          <cell r="C17" t="str">
            <v>f.</v>
          </cell>
        </row>
        <row r="18">
          <cell r="C18" t="str">
            <v>g.</v>
          </cell>
        </row>
        <row r="19">
          <cell r="C19" t="str">
            <v>h.</v>
          </cell>
        </row>
        <row r="20">
          <cell r="C20" t="str">
            <v>i.</v>
          </cell>
        </row>
        <row r="23">
          <cell r="C23" t="str">
            <v>(2) 土工事</v>
          </cell>
        </row>
        <row r="24">
          <cell r="C24" t="str">
            <v>a.</v>
          </cell>
        </row>
        <row r="25">
          <cell r="C25" t="str">
            <v>b.</v>
          </cell>
        </row>
        <row r="26">
          <cell r="C26" t="str">
            <v>c.</v>
          </cell>
        </row>
        <row r="27">
          <cell r="C27" t="str">
            <v>d.</v>
          </cell>
        </row>
        <row r="28">
          <cell r="C28" t="str">
            <v>e.</v>
          </cell>
        </row>
        <row r="29">
          <cell r="C29" t="str">
            <v>f.</v>
          </cell>
        </row>
        <row r="30">
          <cell r="C30" t="str">
            <v>g.</v>
          </cell>
        </row>
        <row r="31">
          <cell r="C31" t="str">
            <v>h.</v>
          </cell>
        </row>
        <row r="32">
          <cell r="C32" t="str">
            <v>i.</v>
          </cell>
        </row>
        <row r="35">
          <cell r="C35" t="str">
            <v>(3) ｺﾝｸﾘｰﾄ,鉄筋工事</v>
          </cell>
        </row>
        <row r="36">
          <cell r="C36" t="str">
            <v>a.</v>
          </cell>
        </row>
        <row r="37">
          <cell r="C37" t="str">
            <v>b.</v>
          </cell>
        </row>
        <row r="38">
          <cell r="C38" t="str">
            <v>c.</v>
          </cell>
        </row>
        <row r="39">
          <cell r="C39" t="str">
            <v>d.</v>
          </cell>
        </row>
        <row r="40">
          <cell r="C40" t="str">
            <v>e.</v>
          </cell>
        </row>
        <row r="41">
          <cell r="C41" t="str">
            <v>f.</v>
          </cell>
        </row>
        <row r="44">
          <cell r="C44" t="str">
            <v>(4) 汎用機械器具</v>
          </cell>
        </row>
        <row r="45">
          <cell r="C45" t="str">
            <v>a.</v>
          </cell>
        </row>
        <row r="46">
          <cell r="C46" t="str">
            <v>b.</v>
          </cell>
        </row>
        <row r="47">
          <cell r="C47" t="str">
            <v>c.</v>
          </cell>
        </row>
        <row r="48">
          <cell r="C48" t="str">
            <v>d.</v>
          </cell>
        </row>
        <row r="49">
          <cell r="C49" t="str">
            <v>e.</v>
          </cell>
        </row>
        <row r="50">
          <cell r="C50" t="str">
            <v>f.</v>
          </cell>
        </row>
        <row r="54">
          <cell r="D54" t="str">
            <v xml:space="preserve">  TOTAL  (     )</v>
          </cell>
          <cell r="O54">
            <v>2558250</v>
          </cell>
          <cell r="R54">
            <v>695749.8</v>
          </cell>
          <cell r="T54">
            <v>2910000</v>
          </cell>
          <cell r="Y54">
            <v>72885</v>
          </cell>
          <cell r="Z54">
            <v>6236884.7999999998</v>
          </cell>
        </row>
        <row r="56">
          <cell r="D56" t="str">
            <v xml:space="preserve">  TOTAL  (     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1.6.12 мес (5)"/>
      <sheetName val="НП-2-12-П"/>
      <sheetName val="Расчет расходов"/>
      <sheetName val="ИТ-бюджет"/>
      <sheetName val="SILICATE"/>
      <sheetName val="РБП"/>
      <sheetName val="БФ-2-5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лан 2000"/>
      <sheetName val="ПРОГНОЗ_1"/>
      <sheetName val="Исходные данные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3.3.31."/>
      <sheetName val="Лист1"/>
      <sheetName val="ПЛАН 1"/>
      <sheetName val="Производство электроэнергии"/>
      <sheetName val="For Bezik Стратег-1130-июль"/>
      <sheetName val="предприятия"/>
      <sheetName val="апрель"/>
      <sheetName val="Справочники"/>
      <sheetName val="Заголовок"/>
      <sheetName val="план 2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веро - Запад"/>
      <sheetName val="Центр"/>
      <sheetName val="Волга"/>
      <sheetName val="Юг"/>
      <sheetName val="Урал"/>
      <sheetName val="Сибирь"/>
      <sheetName val=" Восток"/>
      <sheetName val="Изолир. и децентр."/>
      <sheetName val="Россия "/>
      <sheetName val="ИТОГИ  по Н,Р,Э,Q"/>
      <sheetName val="Диаграмма5"/>
      <sheetName val="Тепло"/>
      <sheetName val="ИТ-бюджет"/>
      <sheetName val="НВВ утв тарифы"/>
      <sheetName val="Лист1"/>
      <sheetName val="предприятия"/>
      <sheetName val="3.3.31."/>
      <sheetName val="план 2000"/>
      <sheetName val="ИТОГИ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B3">
            <v>1990</v>
          </cell>
          <cell r="C3">
            <v>1995</v>
          </cell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>
            <v>2002</v>
          </cell>
          <cell r="K3">
            <v>2003</v>
          </cell>
          <cell r="L3">
            <v>2004</v>
          </cell>
          <cell r="M3">
            <v>2005</v>
          </cell>
          <cell r="N3">
            <v>2010</v>
          </cell>
          <cell r="O3">
            <v>2015</v>
          </cell>
          <cell r="P3">
            <v>2020</v>
          </cell>
          <cell r="S3">
            <v>1990</v>
          </cell>
          <cell r="T3">
            <v>1995</v>
          </cell>
          <cell r="U3">
            <v>1996</v>
          </cell>
          <cell r="V3">
            <v>1997</v>
          </cell>
          <cell r="W3">
            <v>1998</v>
          </cell>
          <cell r="X3">
            <v>1999</v>
          </cell>
          <cell r="Y3">
            <v>2000</v>
          </cell>
          <cell r="Z3">
            <v>2001</v>
          </cell>
          <cell r="AA3">
            <v>2002</v>
          </cell>
          <cell r="AB3">
            <v>2003</v>
          </cell>
          <cell r="AC3">
            <v>2004</v>
          </cell>
          <cell r="AD3">
            <v>2005</v>
          </cell>
          <cell r="AE3">
            <v>2010</v>
          </cell>
          <cell r="AF3">
            <v>2015</v>
          </cell>
          <cell r="AG3">
            <v>2020</v>
          </cell>
          <cell r="AJ3">
            <v>1990</v>
          </cell>
          <cell r="AK3">
            <v>1995</v>
          </cell>
          <cell r="AL3">
            <v>1996</v>
          </cell>
          <cell r="AM3">
            <v>1997</v>
          </cell>
          <cell r="AN3">
            <v>1998</v>
          </cell>
          <cell r="AO3">
            <v>1999</v>
          </cell>
          <cell r="AP3">
            <v>2000</v>
          </cell>
          <cell r="AQ3">
            <v>2001</v>
          </cell>
          <cell r="AR3">
            <v>2002</v>
          </cell>
          <cell r="AS3">
            <v>2003</v>
          </cell>
          <cell r="AT3">
            <v>2004</v>
          </cell>
          <cell r="AU3">
            <v>2005</v>
          </cell>
          <cell r="AV3">
            <v>2010</v>
          </cell>
          <cell r="AW3">
            <v>2015</v>
          </cell>
          <cell r="AX3">
            <v>2020</v>
          </cell>
          <cell r="BA3">
            <v>1990</v>
          </cell>
          <cell r="BB3">
            <v>1995</v>
          </cell>
          <cell r="BC3">
            <v>1996</v>
          </cell>
          <cell r="BD3">
            <v>1997</v>
          </cell>
          <cell r="BE3">
            <v>1998</v>
          </cell>
          <cell r="BF3">
            <v>1999</v>
          </cell>
          <cell r="BG3">
            <v>2000</v>
          </cell>
          <cell r="BH3">
            <v>2001</v>
          </cell>
          <cell r="BI3">
            <v>2002</v>
          </cell>
          <cell r="BJ3">
            <v>2003</v>
          </cell>
          <cell r="BK3">
            <v>2004</v>
          </cell>
          <cell r="BL3">
            <v>2005</v>
          </cell>
          <cell r="BM3">
            <v>2010</v>
          </cell>
          <cell r="BN3">
            <v>2015</v>
          </cell>
          <cell r="BP3" t="str">
            <v>Q10/Q00</v>
          </cell>
          <cell r="BQ3" t="str">
            <v>Э10/Э00</v>
          </cell>
        </row>
        <row r="4">
          <cell r="E4" t="str">
            <v>о  т  ч  е  т</v>
          </cell>
          <cell r="H4" t="str">
            <v>ожид.</v>
          </cell>
          <cell r="K4" t="str">
            <v xml:space="preserve">          п  р  о  г  н  о  з</v>
          </cell>
          <cell r="V4" t="str">
            <v>о  т  ч  е  т</v>
          </cell>
          <cell r="Y4" t="str">
            <v>ожид.</v>
          </cell>
          <cell r="AB4" t="str">
            <v>п  р  о  г  н  о  з</v>
          </cell>
          <cell r="AL4" t="str">
            <v>о  т  ч  е  т</v>
          </cell>
          <cell r="AP4" t="str">
            <v>ожид.</v>
          </cell>
          <cell r="AS4" t="str">
            <v>п  р  о  г  н  о  з</v>
          </cell>
          <cell r="BC4" t="str">
            <v>о  т  ч  е  т</v>
          </cell>
          <cell r="BG4" t="str">
            <v>ожид.</v>
          </cell>
          <cell r="BJ4" t="str">
            <v xml:space="preserve">п  р  о  г  н  о  з 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Гр5(о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а предложения "/>
      <sheetName val="Баз. комп. для Заказчика"/>
      <sheetName val="Капитальные затраты (позиции)"/>
      <sheetName val="Обучение, Шеф-услуги Салют"/>
      <sheetName val="Команда проекта"/>
      <sheetName val="Банковские гарантии"/>
      <sheetName val="Страхование"/>
      <sheetName val="   ТО   "/>
      <sheetName val="ТЭП ПД "/>
      <sheetName val="Реализация"/>
      <sheetName val="Исход тариф ЭЛЕКТРО"/>
      <sheetName val="Прямые затраты на произ. элек.э"/>
      <sheetName val="БДиР"/>
      <sheetName val="БДДС "/>
      <sheetName val="НДС и другие"/>
      <sheetName val="ФОТ и ЕСН Греция"/>
      <sheetName val="ШР Греция"/>
      <sheetName val=" спецодежда"/>
      <sheetName val="ОХР счёт 26"/>
      <sheetName val="Эффект"/>
      <sheetName val="Кредит (аннуитет)"/>
      <sheetName val="Кредит (дифференц)"/>
      <sheetName val="справка "/>
      <sheetName val="Лизинг "/>
      <sheetName val="Площадка"/>
      <sheetName val="Расчет ТО и КР"/>
      <sheetName val="Приложения"/>
      <sheetName val="топограф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3">
          <cell r="F13" t="e">
            <v>#VALUE!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П"/>
      <sheetName val="НДФЛ"/>
      <sheetName val="есн"/>
      <sheetName val="Лист2"/>
      <sheetName val="1. Исходная инф. и перемещение"/>
      <sheetName val="1.  Исходная инф. и свод"/>
      <sheetName val="Пояснение "/>
      <sheetName val="Эффект"/>
      <sheetName val="Гр5(о)"/>
    </sheetNames>
    <sheetDataSet>
      <sheetData sheetId="0">
        <row r="373">
          <cell r="E373">
            <v>1276774.55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Curves"/>
      <sheetName val="Note"/>
      <sheetName val="Heads"/>
      <sheetName val="Dbase"/>
      <sheetName val="Tables"/>
      <sheetName val="Page 2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т"/>
      <sheetName val="кап.вложения"/>
      <sheetName val="годовые показатели"/>
      <sheetName val="эксплуатацион.затраты"/>
      <sheetName val="ГС"/>
      <sheetName val="ГФ"/>
      <sheetName val="Портфель"/>
      <sheetName val="Стоимость проекта 1"/>
      <sheetName val="Отчет"/>
      <sheetName val="Options"/>
      <sheetName val="Language"/>
    </sheetNames>
    <sheetDataSet>
      <sheetData sheetId="0">
        <row r="77">
          <cell r="B77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A27" t="str">
            <v>Периоды осуществления проектов</v>
          </cell>
        </row>
      </sheetData>
      <sheetData sheetId="7" refreshError="1"/>
      <sheetData sheetId="8" refreshError="1"/>
      <sheetData sheetId="9">
        <row r="5">
          <cell r="B5" t="str">
            <v>6.1</v>
          </cell>
        </row>
        <row r="7">
          <cell r="B7" t="b">
            <v>0</v>
          </cell>
        </row>
        <row r="8">
          <cell r="B8" t="b">
            <v>0</v>
          </cell>
        </row>
        <row r="10">
          <cell r="B10" t="b">
            <v>1</v>
          </cell>
        </row>
        <row r="11">
          <cell r="B11" t="b">
            <v>0</v>
          </cell>
        </row>
      </sheetData>
      <sheetData sheetId="10">
        <row r="2">
          <cell r="A2">
            <v>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IS"/>
      <sheetName val="Average_BS"/>
      <sheetName val="Results_BS"/>
      <sheetName val="Results_CF"/>
      <sheetName val="Results_PL"/>
      <sheetName val="Results_Ratios"/>
      <sheetName val="Results_BS_Structure"/>
      <sheetName val="Summary"/>
      <sheetName val="Results Valuation"/>
      <sheetName val="Inputs_assumpt"/>
      <sheetName val="WP_Other"/>
      <sheetName val="WP_FixedAssets"/>
      <sheetName val="WP_FeeComm"/>
      <sheetName val="WP_interest_rev_exp"/>
      <sheetName val="Report_Tables"/>
      <sheetName val="Report_Graphs"/>
      <sheetName val="WP_WACC"/>
      <sheetName val="WP_Capital"/>
      <sheetName val="&lt;&lt;&lt; SLIDES &gt;&gt;&gt;"/>
      <sheetName val="Report_Mkt"/>
      <sheetName val="Report_Stmts"/>
      <sheetName val="DK_slides"/>
      <sheetName val="Net Assets"/>
      <sheetName val="Report_WACC"/>
      <sheetName val="Параметр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 "/>
      <sheetName val="Tab_FinSt"/>
      <sheetName val="Slide Tariffs"/>
      <sheetName val="Tab_Invest"/>
      <sheetName val="Tab_BS"/>
      <sheetName val="Tab_Adj"/>
      <sheetName val="Tab_loan"/>
    </sheetNames>
    <sheetDataSet>
      <sheetData sheetId="0">
        <row r="32">
          <cell r="B32">
            <v>28.780200000000001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&lt;&lt;&lt;EXHIBITS&gt;&gt;&gt;"/>
      <sheetName val="Exh_BS"/>
      <sheetName val="Exh_P&amp;L"/>
      <sheetName val="Exh_CF"/>
      <sheetName val="Exh_DCF"/>
      <sheetName val="Exh_CoCo"/>
      <sheetName val="Exh_NetAssets"/>
      <sheetName val="&lt;&lt;&lt;WORK PAPERS&gt;&gt;&gt;"/>
      <sheetName val="WP_CostStructure"/>
      <sheetName val="WP_FixedAssets"/>
      <sheetName val="WP_WACC"/>
      <sheetName val="WP_Loans"/>
      <sheetName val="WP_WorkCap"/>
      <sheetName val="&lt;&lt;&lt;INPUT&gt;&gt;&gt;"/>
      <sheetName val="Input_BS"/>
      <sheetName val="Input_P&amp;L"/>
      <sheetName val="Input_Assumptions"/>
      <sheetName val="PBC-budget2004"/>
      <sheetName val="PBC-Forcast till 2008"/>
      <sheetName val="&lt;&lt;&lt; SLIDES &gt;&gt;&gt;"/>
      <sheetName val="SLIDE_DCFeng"/>
      <sheetName val="SLIDE_DCF rus"/>
      <sheetName val="SLIDE_NA eng"/>
      <sheetName val="SLIDE_NA rus"/>
      <sheetName val="Results rus"/>
      <sheetName val="Results eng"/>
      <sheetName val="Mark Com eng"/>
      <sheetName val="Mark Com rus"/>
      <sheetName val="Mark Com0 eng"/>
      <sheetName val="Sensan rus"/>
      <sheetName val="Sensan eng"/>
      <sheetName val="SLIDE _WACC rus"/>
      <sheetName val="SLIDE _WACC eng"/>
      <sheetName val="Slide BS eng"/>
      <sheetName val="Slide BS rus"/>
      <sheetName val="SLIDE_IS eng"/>
      <sheetName val="SLIDE_IS rus"/>
      <sheetName val="Hist rus"/>
      <sheetName val="Hist eng"/>
      <sheetName val="Slides eng"/>
      <sheetName val="Slides rus"/>
      <sheetName val="Price rus"/>
      <sheetName val="Price eng"/>
    </sheetNames>
    <sheetDataSet>
      <sheetData sheetId="0">
        <row r="23">
          <cell r="B23">
            <v>31.654380000000021</v>
          </cell>
        </row>
        <row r="24">
          <cell r="B24">
            <v>31.039899999999999</v>
          </cell>
        </row>
        <row r="25">
          <cell r="B25">
            <v>30.9907</v>
          </cell>
        </row>
        <row r="26">
          <cell r="B26">
            <v>29.804400000000001</v>
          </cell>
        </row>
      </sheetData>
      <sheetData sheetId="1"/>
      <sheetData sheetId="2"/>
      <sheetData sheetId="3"/>
      <sheetData sheetId="4"/>
      <sheetData sheetId="5">
        <row r="21">
          <cell r="E21">
            <v>0.5</v>
          </cell>
        </row>
        <row r="40">
          <cell r="F40">
            <v>1</v>
          </cell>
        </row>
      </sheetData>
      <sheetData sheetId="6">
        <row r="37">
          <cell r="E37">
            <v>-9216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BS his "/>
      <sheetName val="IS his"/>
      <sheetName val="Input assumptions"/>
      <sheetName val="Exh_BS"/>
      <sheetName val="Exh_IS"/>
      <sheetName val="Exh_CF"/>
      <sheetName val="Exh_DCF_WACC"/>
      <sheetName val="WP_Finance"/>
      <sheetName val="WP_Sales"/>
      <sheetName val="WP_COGS"/>
      <sheetName val="WP_WC"/>
      <sheetName val="WP_Capex"/>
      <sheetName val="WP_Taxes"/>
      <sheetName val="WP_WACC"/>
      <sheetName val="Slide COGS"/>
      <sheetName val="Slide COGS ENG"/>
      <sheetName val="Slide DCF Results"/>
      <sheetName val="Slide DCF Results ENG"/>
      <sheetName val="Slide Sensan"/>
      <sheetName val="Slide Sensan ENG"/>
      <sheetName val="Summary results"/>
      <sheetName val="Summary results ENG"/>
      <sheetName val="Slide BS"/>
      <sheetName val="Slide BS ENG"/>
      <sheetName val="Slide IS"/>
      <sheetName val="Slide IS ENG"/>
      <sheetName val="Slide CF"/>
      <sheetName val="Slide CF ENG"/>
      <sheetName val="Slide sales"/>
      <sheetName val="Slide sales ENG"/>
      <sheetName val="Slide CapEx"/>
      <sheetName val="Slide Financing"/>
      <sheetName val="Slide Financing ENG"/>
      <sheetName val="Slide DiscRate"/>
      <sheetName val="Slide DiscRate ENG"/>
    </sheetNames>
    <sheetDataSet>
      <sheetData sheetId="0" refreshError="1">
        <row r="22">
          <cell r="B22">
            <v>28.9116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34">
          <cell r="D34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Gen"/>
      <sheetName val="Exh_DCF_WACC"/>
      <sheetName val="1.5_среднее"/>
      <sheetName val="продажи (н)"/>
      <sheetName val="справочник"/>
      <sheetName val="共機J"/>
      <sheetName val="Титульный"/>
      <sheetName val="TSheet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"/>
      <sheetName val="Свод"/>
      <sheetName val="Этапы проекта"/>
      <sheetName val="Бюджет ДДС"/>
      <sheetName val="ДДС сводный"/>
      <sheetName val="Поставщики и субподрядчики"/>
      <sheetName val="ПСП"/>
      <sheetName val="Расчет премии"/>
      <sheetName val="Set"/>
      <sheetName val="Set Rates"/>
      <sheetName val="Калькуляторы"/>
      <sheetName val="Checks"/>
    </sheetNames>
    <sheetDataSet>
      <sheetData sheetId="0"/>
      <sheetData sheetId="1">
        <row r="18">
          <cell r="C18">
            <v>40918</v>
          </cell>
        </row>
        <row r="28">
          <cell r="D28" t="str">
            <v>Этап 1</v>
          </cell>
          <cell r="E28" t="str">
            <v>Этап 2</v>
          </cell>
          <cell r="F28" t="str">
            <v>Этап 3</v>
          </cell>
          <cell r="G28" t="str">
            <v>Этап 4</v>
          </cell>
          <cell r="H28" t="str">
            <v>Этап 5</v>
          </cell>
          <cell r="I28" t="str">
            <v>Этап 6</v>
          </cell>
          <cell r="J28" t="str">
            <v>Этап 7</v>
          </cell>
          <cell r="K28" t="str">
            <v>Этап 8</v>
          </cell>
          <cell r="L28" t="str">
            <v>Этап 9</v>
          </cell>
          <cell r="M28" t="str">
            <v>Этап 10</v>
          </cell>
          <cell r="N28" t="str">
            <v>Этап 11</v>
          </cell>
          <cell r="O28" t="str">
            <v>Этап 12</v>
          </cell>
        </row>
      </sheetData>
      <sheetData sheetId="2" refreshError="1"/>
      <sheetData sheetId="3" refreshError="1"/>
      <sheetData sheetId="4" refreshError="1"/>
      <sheetData sheetId="5">
        <row r="10">
          <cell r="B10" t="str">
            <v>Поставщик  материалов</v>
          </cell>
        </row>
        <row r="32">
          <cell r="B32" t="str">
            <v>Строймонтаж</v>
          </cell>
        </row>
        <row r="33">
          <cell r="B33" t="str">
            <v>Шеф-наладка произв. оборудования</v>
          </cell>
        </row>
      </sheetData>
      <sheetData sheetId="6" refreshError="1"/>
      <sheetData sheetId="7" refreshError="1"/>
      <sheetData sheetId="8">
        <row r="2">
          <cell r="A2" t="str">
            <v>6.0</v>
          </cell>
          <cell r="B2" t="str">
            <v>10310 Corp. Sales / рук. Гуревич</v>
          </cell>
          <cell r="D2" t="str">
            <v>нет</v>
          </cell>
        </row>
        <row r="3">
          <cell r="B3" t="str">
            <v>10930 ГКС Продажи группы</v>
          </cell>
          <cell r="D3" t="str">
            <v>12000 CONS</v>
          </cell>
        </row>
        <row r="4">
          <cell r="A4" t="str">
            <v>факт</v>
          </cell>
          <cell r="B4" t="str">
            <v>15030 DET Продажи</v>
          </cell>
          <cell r="D4" t="str">
            <v>13000 ERPO</v>
          </cell>
        </row>
        <row r="5">
          <cell r="A5" t="str">
            <v>план</v>
          </cell>
          <cell r="B5" t="str">
            <v>17030 DSI  Продажи</v>
          </cell>
          <cell r="D5" t="str">
            <v>14000 ERPS</v>
          </cell>
        </row>
        <row r="6">
          <cell r="D6" t="str">
            <v>15000 DET</v>
          </cell>
        </row>
        <row r="7">
          <cell r="D7" t="str">
            <v>16100 EB - Документум</v>
          </cell>
        </row>
        <row r="8">
          <cell r="D8" t="str">
            <v>16200 EB - Майкрософт</v>
          </cell>
        </row>
        <row r="9">
          <cell r="D9" t="str">
            <v>16300 EB - Разработка</v>
          </cell>
        </row>
        <row r="10">
          <cell r="D10" t="str">
            <v>17000 DSI Комплексный проект</v>
          </cell>
        </row>
        <row r="11">
          <cell r="D11" t="str">
            <v>17100 DSI Контакт центры и унифицированные коммуникации</v>
          </cell>
        </row>
        <row r="12">
          <cell r="D12" t="str">
            <v>17200 DSI Инфраструктурные решения</v>
          </cell>
        </row>
        <row r="13">
          <cell r="D13" t="str">
            <v>17300 DSI IT безопасность</v>
          </cell>
        </row>
        <row r="14">
          <cell r="D14" t="str">
            <v>17400 DSI ITSM</v>
          </cell>
        </row>
        <row r="17">
          <cell r="A17">
            <v>0.1</v>
          </cell>
          <cell r="D17">
            <v>0.05</v>
          </cell>
        </row>
        <row r="18">
          <cell r="A18">
            <v>0.05</v>
          </cell>
        </row>
        <row r="19">
          <cell r="A19">
            <v>1.6500000000000001E-2</v>
          </cell>
        </row>
        <row r="20">
          <cell r="A20">
            <v>0</v>
          </cell>
        </row>
        <row r="27">
          <cell r="A27">
            <v>0</v>
          </cell>
          <cell r="B27">
            <v>0.25</v>
          </cell>
          <cell r="C27">
            <v>0</v>
          </cell>
        </row>
        <row r="28">
          <cell r="A28">
            <v>0.1</v>
          </cell>
          <cell r="B28">
            <v>0.2</v>
          </cell>
        </row>
        <row r="29">
          <cell r="A29">
            <v>0.11111111111111115</v>
          </cell>
          <cell r="B29">
            <v>0.17647058823529421</v>
          </cell>
        </row>
        <row r="30">
          <cell r="A30">
            <v>0.15</v>
          </cell>
          <cell r="B30">
            <v>0.15</v>
          </cell>
        </row>
        <row r="31">
          <cell r="A31">
            <v>0.17647058823529421</v>
          </cell>
          <cell r="B31">
            <v>0.11111111111111115</v>
          </cell>
        </row>
        <row r="32">
          <cell r="B32">
            <v>0.1</v>
          </cell>
        </row>
        <row r="33">
          <cell r="B33">
            <v>5.2631578947368494E-2</v>
          </cell>
        </row>
        <row r="34">
          <cell r="B34">
            <v>0.05</v>
          </cell>
        </row>
        <row r="35">
          <cell r="B35">
            <v>0</v>
          </cell>
        </row>
        <row r="38">
          <cell r="A38" t="str">
            <v>HW&amp;SW</v>
          </cell>
        </row>
        <row r="39">
          <cell r="A39" t="str">
            <v>Support (товары)</v>
          </cell>
        </row>
        <row r="40">
          <cell r="A40" t="str">
            <v>Services (в т.ч. Support services)</v>
          </cell>
        </row>
        <row r="48">
          <cell r="A48" t="str">
            <v>Поступл.(аванс) от клиента за оборуд./ПО</v>
          </cell>
          <cell r="B48" t="str">
            <v>1.1</v>
          </cell>
        </row>
        <row r="49">
          <cell r="A49" t="str">
            <v>Поступл.(факт) от клиента за оборуд./ПО</v>
          </cell>
          <cell r="B49" t="str">
            <v>1.1</v>
          </cell>
        </row>
        <row r="50">
          <cell r="A50" t="str">
            <v>Поступл.(аванс) от клиента за ПО без НДС</v>
          </cell>
          <cell r="B50" t="str">
            <v>1.1</v>
          </cell>
        </row>
        <row r="51">
          <cell r="A51" t="str">
            <v>Поступл.(факт) от клиента за ПО без НДС</v>
          </cell>
          <cell r="B51" t="str">
            <v>1.1</v>
          </cell>
        </row>
        <row r="52">
          <cell r="A52" t="str">
            <v>Поступл.(аванс) от клиента за поддержку (товары)</v>
          </cell>
          <cell r="B52" t="str">
            <v>1.2</v>
          </cell>
        </row>
        <row r="53">
          <cell r="A53" t="str">
            <v>Поступл.(факт) от клиента за поддержку (товары)</v>
          </cell>
          <cell r="B53" t="str">
            <v>1.2</v>
          </cell>
        </row>
        <row r="54">
          <cell r="A54" t="str">
            <v>Поступл.(аванс) от клиента за услуги</v>
          </cell>
          <cell r="B54" t="str">
            <v>1.3</v>
          </cell>
        </row>
        <row r="55">
          <cell r="A55" t="str">
            <v>Поступл.(факт) от клиента за услуги</v>
          </cell>
          <cell r="B55" t="str">
            <v>1.3</v>
          </cell>
        </row>
        <row r="56">
          <cell r="A56" t="str">
            <v>Поступл.(аванс) от клиента за услуги НИОКР (без НДС)</v>
          </cell>
          <cell r="B56" t="str">
            <v>1.3</v>
          </cell>
        </row>
        <row r="57">
          <cell r="A57" t="str">
            <v>Поступл.(факт) от клиента за услуги НИОКР (без НДС)</v>
          </cell>
          <cell r="B57" t="str">
            <v>1.3</v>
          </cell>
        </row>
        <row r="58">
          <cell r="A58" t="str">
            <v>Поступл.(аванс) от клиента услуги Госконтракт (без НДС)</v>
          </cell>
          <cell r="B58" t="str">
            <v>1.3</v>
          </cell>
        </row>
        <row r="59">
          <cell r="A59" t="str">
            <v>Поступл.(факт) от клиента услуги Госконтракт (без НДС)</v>
          </cell>
          <cell r="B59" t="str">
            <v>1.3</v>
          </cell>
        </row>
        <row r="60">
          <cell r="A60" t="str">
            <v>Оплата (аванс) оборудования/ПО/поддержки</v>
          </cell>
          <cell r="B60" t="str">
            <v>2.1.1</v>
          </cell>
        </row>
        <row r="61">
          <cell r="A61" t="str">
            <v>Оплата (факт) оборудования/ПО/поддержки</v>
          </cell>
          <cell r="B61" t="str">
            <v>2.1.1</v>
          </cell>
        </row>
        <row r="62">
          <cell r="A62" t="str">
            <v>Оплата (аванс) лицензий без НДС</v>
          </cell>
          <cell r="B62" t="str">
            <v>2.1.1</v>
          </cell>
        </row>
        <row r="63">
          <cell r="A63" t="str">
            <v>Оплата (факт) лицензий без НДС</v>
          </cell>
          <cell r="B63" t="str">
            <v>2.1.1</v>
          </cell>
        </row>
        <row r="64">
          <cell r="A64" t="str">
            <v>Выплата ПСП (вкл РКО)</v>
          </cell>
          <cell r="B64" t="str">
            <v>2.7</v>
          </cell>
        </row>
        <row r="65">
          <cell r="A65" t="str">
            <v>Оплата (авансом) субподряда</v>
          </cell>
          <cell r="B65" t="str">
            <v>2.2</v>
          </cell>
        </row>
        <row r="66">
          <cell r="A66" t="str">
            <v>Оплата (факт) субподряда</v>
          </cell>
          <cell r="B66" t="str">
            <v>2.2</v>
          </cell>
        </row>
        <row r="67">
          <cell r="A67" t="str">
            <v>Оплата (аванс) субподряда без НДС</v>
          </cell>
          <cell r="B67" t="str">
            <v>2.2</v>
          </cell>
        </row>
        <row r="68">
          <cell r="A68" t="str">
            <v>Оплата (факт) субподряда без НДС</v>
          </cell>
          <cell r="B68" t="str">
            <v>2.2</v>
          </cell>
        </row>
        <row r="69">
          <cell r="A69" t="str">
            <v>Оплата наличными без НДС</v>
          </cell>
          <cell r="B69" t="str">
            <v>2.2</v>
          </cell>
        </row>
        <row r="70">
          <cell r="A70" t="str">
            <v>Представительские расходы</v>
          </cell>
          <cell r="B70" t="str">
            <v>3.3</v>
          </cell>
        </row>
        <row r="71">
          <cell r="A71" t="str">
            <v>Командировочные расходы</v>
          </cell>
          <cell r="B71" t="str">
            <v>2.4</v>
          </cell>
        </row>
        <row r="72">
          <cell r="A72" t="str">
            <v>Логистические расходы</v>
          </cell>
          <cell r="B72" t="str">
            <v>2.4</v>
          </cell>
        </row>
        <row r="73">
          <cell r="A73" t="str">
            <v>Расход на получ. банк. гарантии</v>
          </cell>
          <cell r="B73" t="str">
            <v>3.5</v>
          </cell>
        </row>
        <row r="112">
          <cell r="A112">
            <v>40522</v>
          </cell>
          <cell r="B112">
            <v>0</v>
          </cell>
        </row>
        <row r="113">
          <cell r="A113">
            <v>40553</v>
          </cell>
          <cell r="B113">
            <v>1</v>
          </cell>
        </row>
        <row r="114">
          <cell r="A114">
            <v>40584</v>
          </cell>
          <cell r="B114">
            <v>2</v>
          </cell>
        </row>
        <row r="115">
          <cell r="A115">
            <v>40612</v>
          </cell>
          <cell r="B115">
            <v>3</v>
          </cell>
        </row>
        <row r="116">
          <cell r="A116">
            <v>40643</v>
          </cell>
          <cell r="B116">
            <v>4</v>
          </cell>
        </row>
        <row r="117">
          <cell r="A117">
            <v>40673</v>
          </cell>
          <cell r="B117">
            <v>5</v>
          </cell>
        </row>
        <row r="118">
          <cell r="A118">
            <v>40704</v>
          </cell>
          <cell r="B118">
            <v>6</v>
          </cell>
        </row>
        <row r="119">
          <cell r="A119">
            <v>40734</v>
          </cell>
          <cell r="B119">
            <v>7</v>
          </cell>
        </row>
        <row r="120">
          <cell r="A120">
            <v>40765</v>
          </cell>
          <cell r="B120">
            <v>8</v>
          </cell>
        </row>
        <row r="121">
          <cell r="A121">
            <v>40796</v>
          </cell>
          <cell r="B121">
            <v>9</v>
          </cell>
        </row>
        <row r="122">
          <cell r="A122">
            <v>40826</v>
          </cell>
        </row>
        <row r="123">
          <cell r="A123">
            <v>40857</v>
          </cell>
        </row>
        <row r="124">
          <cell r="A124">
            <v>40887</v>
          </cell>
        </row>
        <row r="125">
          <cell r="A125">
            <v>40918</v>
          </cell>
        </row>
        <row r="126">
          <cell r="A126">
            <v>40949</v>
          </cell>
        </row>
        <row r="127">
          <cell r="A127">
            <v>40978</v>
          </cell>
        </row>
        <row r="128">
          <cell r="A128">
            <v>41009</v>
          </cell>
        </row>
        <row r="129">
          <cell r="A129">
            <v>41039</v>
          </cell>
        </row>
        <row r="130">
          <cell r="A130">
            <v>41070</v>
          </cell>
        </row>
        <row r="131">
          <cell r="A131">
            <v>41100</v>
          </cell>
        </row>
        <row r="132">
          <cell r="A132">
            <v>41131</v>
          </cell>
        </row>
        <row r="133">
          <cell r="A133">
            <v>41162</v>
          </cell>
        </row>
        <row r="134">
          <cell r="A134">
            <v>41192</v>
          </cell>
        </row>
        <row r="135">
          <cell r="A135">
            <v>41223</v>
          </cell>
        </row>
        <row r="136">
          <cell r="A136">
            <v>41253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_параметры"/>
      <sheetName val="_топливо"/>
      <sheetName val="Производство электроэнергии"/>
      <sheetName val="Ш_Пр-во_ЭЭ"/>
      <sheetName val="_пр-во ЭЭ"/>
      <sheetName val="Передача электроэнергии"/>
      <sheetName val="Ш_Передача_ЭЭ"/>
      <sheetName val="_передача ЭЭ"/>
      <sheetName val="Производство теплоэнергии"/>
      <sheetName val="Ш_Произв_ТЭ"/>
      <sheetName val="_пр-во ТЭ параметры"/>
      <sheetName val="_Произв_ТЭ"/>
      <sheetName val="Передача теплоэнергии"/>
      <sheetName val="Ш_Пер_ТЭ"/>
      <sheetName val="_передачаТЭ"/>
      <sheetName val="_фикс_тарифы"/>
      <sheetName val="Финансы"/>
      <sheetName val="Фиксированные тарифы"/>
      <sheetName val="структура"/>
      <sheetName val="навигация"/>
      <sheetName val="импорт"/>
      <sheetName val="Д_Пр-во_ЭЭ"/>
      <sheetName val="Д_Передача_ЭЭ"/>
      <sheetName val="Д_Произв_ТЭ"/>
      <sheetName val="Д_ФиксТарифы"/>
      <sheetName val="Т1"/>
      <sheetName val="Ш_Т1"/>
      <sheetName val="Т2"/>
      <sheetName val="Ш_Т2"/>
      <sheetName val="Т3"/>
      <sheetName val="Ш_Т3"/>
      <sheetName val="Т4"/>
      <sheetName val="Т5"/>
      <sheetName val="Т6"/>
      <sheetName val="Ш_Т6"/>
      <sheetName val="Т7_ТУ"/>
      <sheetName val="Т7"/>
      <sheetName val="Ш_Т8"/>
      <sheetName val="Т8"/>
      <sheetName val="Т9"/>
      <sheetName val="Ш_Т9"/>
      <sheetName val="Т10"/>
      <sheetName val="Ш_Т10"/>
      <sheetName val="Т11"/>
      <sheetName val="Ш_Т11"/>
      <sheetName val="Т12"/>
      <sheetName val="Ш_Т12"/>
      <sheetName val="Т13"/>
      <sheetName val="Т14"/>
      <sheetName val="Т15"/>
      <sheetName val="Т15.1"/>
      <sheetName val="Т15.2"/>
      <sheetName val="Т15.3"/>
      <sheetName val="Т15.4"/>
      <sheetName val="Т16"/>
      <sheetName val="Т16.1"/>
      <sheetName val="Т16.2"/>
      <sheetName val="Т16.3"/>
      <sheetName val="Т16.4"/>
      <sheetName val="Т17"/>
      <sheetName val="Т17.1"/>
      <sheetName val="Т17.2"/>
      <sheetName val="Т17.3"/>
      <sheetName val="Т17.4"/>
      <sheetName val="Т18"/>
      <sheetName val="Т18.1"/>
      <sheetName val="Т18.2"/>
      <sheetName val="Т19"/>
      <sheetName val="Т19.1"/>
      <sheetName val="Т19.2"/>
      <sheetName val="Т20"/>
      <sheetName val="Т21"/>
      <sheetName val="Т21.1"/>
      <sheetName val="Т21.2"/>
      <sheetName val="Т21.3"/>
      <sheetName val="Т21.4"/>
      <sheetName val="Т22"/>
      <sheetName val="_Т22"/>
      <sheetName val="Ш_Т22"/>
      <sheetName val="БазТариф"/>
      <sheetName val="Т23"/>
      <sheetName val="Т24"/>
      <sheetName val="Т24.1"/>
      <sheetName val="Т25"/>
      <sheetName val="Т25.1"/>
      <sheetName val="Т26"/>
      <sheetName val="Т27"/>
      <sheetName val="Ш_Т27"/>
      <sheetName val="Ф1"/>
      <sheetName val="Ш_Ф1"/>
      <sheetName val="Т28"/>
      <sheetName val="Т28.1"/>
      <sheetName val="Т28.2"/>
      <sheetName val="Т28.3"/>
      <sheetName val="Т29"/>
      <sheetName val="Ш_Т29"/>
      <sheetName val="Т29.1"/>
      <sheetName val="Ф2"/>
      <sheetName val="Ф3"/>
      <sheetName val="Ш_Ф3"/>
      <sheetName val="П1"/>
      <sheetName val="П2"/>
      <sheetName val="Лист"/>
      <sheetName val="Баланс"/>
      <sheetName val="Т19_1"/>
      <sheetName val="Exhibit"/>
      <sheetName val="Setup"/>
      <sheetName val="FES"/>
      <sheetName val="сл 11 Тариф2010-2015"/>
      <sheetName val="Баланс ээ"/>
      <sheetName val="Баланс мощности"/>
      <sheetName val="regs"/>
      <sheetName val="УФ-61"/>
      <sheetName val="Tarif_300_6_2004 для фэк скорр"/>
      <sheetName val="Integrali e proporzionali"/>
      <sheetName val="Base"/>
      <sheetName val="1. Subsidiary"/>
      <sheetName val="ЭСО"/>
      <sheetName val="Ген. не уч. ОРЭМ"/>
      <sheetName val="сети"/>
      <sheetName val="Свод"/>
      <sheetName val="Справочник"/>
      <sheetName val="Заголовок2"/>
      <sheetName val="шаблон для R3"/>
      <sheetName val="Классиф_"/>
      <sheetName val="共機J"/>
      <sheetName val="Титульный"/>
      <sheetName val="TSheet"/>
      <sheetName val="Производство_электроэнергии"/>
      <sheetName val="_пр-во_ЭЭ"/>
      <sheetName val="Передача_электроэнергии"/>
      <sheetName val="_передача_ЭЭ"/>
      <sheetName val="Производство_теплоэнергии"/>
      <sheetName val="_пр-во_ТЭ_параметры"/>
      <sheetName val="Передача_теплоэнергии"/>
      <sheetName val="Фиксированные_тарифы"/>
      <sheetName val="Т15_1"/>
      <sheetName val="Т15_2"/>
      <sheetName val="Т15_3"/>
      <sheetName val="Т15_4"/>
      <sheetName val="Т16_1"/>
      <sheetName val="Т16_2"/>
      <sheetName val="Т16_3"/>
      <sheetName val="Т16_4"/>
      <sheetName val="Т17_1"/>
      <sheetName val="Т17_2"/>
      <sheetName val="Т17_3"/>
      <sheetName val="Т17_4"/>
      <sheetName val="Т18_1"/>
      <sheetName val="Т18_2"/>
      <sheetName val="Т19_11"/>
      <sheetName val="Т19_2"/>
      <sheetName val="Т21_1"/>
      <sheetName val="Т21_2"/>
      <sheetName val="Т21_3"/>
      <sheetName val="Т21_4"/>
      <sheetName val="Т24_1"/>
      <sheetName val="Т25_1"/>
      <sheetName val="Т28_1"/>
      <sheetName val="Т28_2"/>
      <sheetName val="Т28_3"/>
      <sheetName val="Т29_1"/>
      <sheetName val="сл_11_Тариф2010-2015"/>
      <sheetName val="Баланс_ээ"/>
      <sheetName val="Баланс_мощности"/>
      <sheetName val="Tarif_300_6_2004_для_фэк_скорр"/>
      <sheetName val="Регионы"/>
      <sheetName val="Info"/>
      <sheetName val="Table"/>
      <sheetName val="НВВ утв тарифы"/>
      <sheetName val="НП-2-12-П"/>
      <sheetName val="Баланс мощности 2007"/>
      <sheetName val="ДПН"/>
      <sheetName val="Справочники"/>
      <sheetName val="БФ-2-13-П"/>
      <sheetName val="ИТОГИ  по Н,Р,Э,Q"/>
      <sheetName val="D-Test of FA Installation"/>
      <sheetName val="Баланс_мощности_2007"/>
      <sheetName val="НВВ_утв_тарифы"/>
      <sheetName val="ФСИ-Т-14"/>
      <sheetName val="Ошибки"/>
      <sheetName val="Shflu Calc"/>
      <sheetName val="file_list"/>
      <sheetName val="35"/>
      <sheetName val="ТекАк"/>
      <sheetName val="Списки"/>
      <sheetName val="ИТОГИ__по_Н,Р,Э,Q"/>
      <sheetName val="D-Test_of_FA_Installation"/>
      <sheetName val="баланс квадраты ПЭС"/>
      <sheetName val="Инфо"/>
      <sheetName val="REESTR_ORG"/>
      <sheetName val="Калькуляция кв"/>
      <sheetName val="BexButtons"/>
      <sheetName val="перекрестка"/>
      <sheetName val="16"/>
      <sheetName val="18.2"/>
      <sheetName val="4"/>
      <sheetName val="6"/>
      <sheetName val="17.1"/>
      <sheetName val="21.3"/>
      <sheetName val="2.3"/>
      <sheetName val="20"/>
      <sheetName val="27"/>
      <sheetName val="P2.1"/>
      <sheetName val="Анализ"/>
      <sheetName val="Inputs Sheet"/>
      <sheetName val="Ввод данных Эл. 1"/>
      <sheetName val="Расчет тарифов и выручки"/>
      <sheetName val="HBS"/>
      <sheetName val="HIS"/>
      <sheetName val="HIS initial"/>
      <sheetName val="Assets"/>
      <sheetName val="Liab"/>
      <sheetName val="AAM"/>
      <sheetName val="Итог по НПО "/>
      <sheetName val="Понедельно"/>
      <sheetName val="GrossConsol"/>
      <sheetName val="Баланс (Ф1)"/>
      <sheetName val="t_настройки"/>
      <sheetName val="Table 1"/>
      <sheetName val="П"/>
      <sheetName val="SENSITIVITY"/>
      <sheetName val="Enums"/>
      <sheetName val="Таблица А13"/>
      <sheetName val="ТехЭк"/>
      <sheetName val="15"/>
      <sheetName val="эл.эн"/>
      <sheetName val="Set"/>
      <sheetName val="Поставщики и субподрядчики"/>
      <sheetName val="шаблон"/>
      <sheetName val="Таб1.1"/>
      <sheetName val="форма-прил к ф№1"/>
      <sheetName val="Assumptions"/>
      <sheetName val="Inputs"/>
      <sheetName val="Производствоэлектроэнергии"/>
      <sheetName val="TEHSHEET"/>
      <sheetName val=""/>
      <sheetName val="ПРОГНОЗ_1"/>
      <sheetName val="Прил 1"/>
      <sheetName val="Данные для расчета"/>
      <sheetName val="3.6."/>
      <sheetName val="ESTI."/>
      <sheetName val="DI-ESTI"/>
    </sheetNames>
    <sheetDataSet>
      <sheetData sheetId="0" refreshError="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</v>
          </cell>
        </row>
        <row r="8">
          <cell r="B8">
            <v>0</v>
          </cell>
        </row>
        <row r="9">
          <cell r="B9">
            <v>1</v>
          </cell>
        </row>
        <row r="10">
          <cell r="B10">
            <v>1</v>
          </cell>
        </row>
        <row r="11">
          <cell r="B11">
            <v>1</v>
          </cell>
        </row>
      </sheetData>
      <sheetData sheetId="1" refreshError="1"/>
      <sheetData sheetId="2" refreshError="1"/>
      <sheetData sheetId="3" refreshError="1">
        <row r="5">
          <cell r="A5" t="str">
            <v>Производство электроэнергии</v>
          </cell>
        </row>
        <row r="23">
          <cell r="A23" t="str">
            <v>Оптовый рынок</v>
          </cell>
        </row>
        <row r="38">
          <cell r="A38" t="str">
            <v>Сальдо-переток</v>
          </cell>
        </row>
      </sheetData>
      <sheetData sheetId="4" refreshError="1"/>
      <sheetData sheetId="5" refreshError="1"/>
      <sheetData sheetId="6" refreshError="1"/>
      <sheetData sheetId="7" refreshError="1">
        <row r="31">
          <cell r="B31" t="str">
            <v>Итого</v>
          </cell>
        </row>
        <row r="79">
          <cell r="A79" t="str">
            <v>СК и генераторы, работающие в режиме СК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Производство электроэнергии</v>
          </cell>
        </row>
        <row r="16">
          <cell r="A16" t="str">
            <v>Передача электроэнергии</v>
          </cell>
        </row>
        <row r="26">
          <cell r="A26" t="str">
            <v>Производство теплоэнергии</v>
          </cell>
        </row>
        <row r="32">
          <cell r="A32" t="str">
            <v>Производство теплоэнергии</v>
          </cell>
        </row>
        <row r="38">
          <cell r="A38" t="str">
            <v>Производство теплоэнергии</v>
          </cell>
        </row>
        <row r="48">
          <cell r="A48" t="str">
            <v>Передача теплоэнергии</v>
          </cell>
        </row>
        <row r="84">
          <cell r="A84" t="str">
            <v>Финансы</v>
          </cell>
        </row>
      </sheetData>
      <sheetData sheetId="20" refreshError="1">
        <row r="4">
          <cell r="A4" t="str">
            <v>Производство электроэнергии</v>
          </cell>
        </row>
        <row r="13">
          <cell r="A13" t="str">
            <v>Передача электроэнергии</v>
          </cell>
        </row>
        <row r="21">
          <cell r="A21" t="str">
            <v>Производство теплоэнергии</v>
          </cell>
        </row>
        <row r="39">
          <cell r="A39" t="str">
            <v>Передача теплоэнергии</v>
          </cell>
        </row>
        <row r="41">
          <cell r="A41" t="str">
            <v>Финансы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36">
          <cell r="B36" t="str">
            <v>Число часов использования заявленной
мощности ЭСО (ПЭ)</v>
          </cell>
        </row>
      </sheetData>
      <sheetData sheetId="27" refreshError="1"/>
      <sheetData sheetId="28" refreshError="1">
        <row r="42">
          <cell r="B42" t="str">
            <v>Полезный отпуск электроэнергии ЭСО, всего</v>
          </cell>
        </row>
        <row r="47">
          <cell r="B47" t="str">
            <v>Мощность потерь (расчетная)</v>
          </cell>
        </row>
        <row r="48">
          <cell r="B48" t="str">
            <v>Мощность производственных нужд (без закачки ГАЭС)
(расчетная)</v>
          </cell>
        </row>
      </sheetData>
      <sheetData sheetId="29" refreshError="1"/>
      <sheetData sheetId="30" refreshError="1">
        <row r="31">
          <cell r="B31" t="str">
            <v>Итого</v>
          </cell>
        </row>
      </sheetData>
      <sheetData sheetId="31" refreshError="1"/>
      <sheetData sheetId="32"/>
      <sheetData sheetId="33" refreshError="1"/>
      <sheetData sheetId="34" refreshError="1">
        <row r="12">
          <cell r="B12" t="str">
            <v>Итого</v>
          </cell>
        </row>
        <row r="18">
          <cell r="B18" t="str">
            <v>Итого</v>
          </cell>
        </row>
      </sheetData>
      <sheetData sheetId="35" refreshError="1"/>
      <sheetData sheetId="36" refreshError="1"/>
      <sheetData sheetId="37" refreshError="1">
        <row r="20">
          <cell r="B20" t="str">
            <v>Потери теплоэнергии в сети ЭСО</v>
          </cell>
        </row>
        <row r="22">
          <cell r="B22" t="str">
            <v>Полезный отпуск теплоэнергии ЭСО, всего</v>
          </cell>
        </row>
        <row r="25">
          <cell r="B25" t="str">
            <v>Мощность потерь</v>
          </cell>
        </row>
        <row r="37">
          <cell r="B37" t="str">
            <v>Потери теплоэнергии в сети ЭСО</v>
          </cell>
        </row>
        <row r="39">
          <cell r="B39" t="str">
            <v>Полезный отпуск теплоэнергии ЭСО, всего</v>
          </cell>
        </row>
        <row r="42">
          <cell r="B42" t="str">
            <v>Мощность потерь</v>
          </cell>
        </row>
      </sheetData>
      <sheetData sheetId="38" refreshError="1"/>
      <sheetData sheetId="39" refreshError="1">
        <row r="8">
          <cell r="B8" t="str">
            <v>Всего отпущено потребителям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>
        <row r="10">
          <cell r="A10" t="str">
            <v>1.</v>
          </cell>
        </row>
        <row r="38">
          <cell r="B38" t="str">
            <v>Всего:</v>
          </cell>
        </row>
        <row r="69">
          <cell r="B69" t="str">
            <v>Всего:</v>
          </cell>
        </row>
      </sheetData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>
        <row r="39">
          <cell r="B39" t="str">
            <v>Сумма общехозяйственных расходов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>
        <row r="12">
          <cell r="B12">
            <v>1</v>
          </cell>
        </row>
        <row r="30">
          <cell r="A30" t="str">
            <v>ГЭС</v>
          </cell>
        </row>
        <row r="60">
          <cell r="A60" t="str">
            <v>Поставщики электроэнергии</v>
          </cell>
        </row>
        <row r="90">
          <cell r="A90" t="str">
            <v>Базовые потребители электроэнергии</v>
          </cell>
        </row>
        <row r="120">
          <cell r="A120" t="str">
            <v>Бюджетные потребители электроэнергии</v>
          </cell>
        </row>
        <row r="150">
          <cell r="A150" t="str">
            <v>Население</v>
          </cell>
        </row>
        <row r="180">
          <cell r="A180" t="str">
            <v>Прочие потребители электроэнергии</v>
          </cell>
        </row>
        <row r="210">
          <cell r="A210" t="str">
            <v>Теплоузлы</v>
          </cell>
        </row>
        <row r="211">
          <cell r="B211">
            <v>3</v>
          </cell>
        </row>
        <row r="220">
          <cell r="A220" t="str">
            <v>ТЭС</v>
          </cell>
        </row>
        <row r="221">
          <cell r="B221">
            <v>2</v>
          </cell>
        </row>
        <row r="260">
          <cell r="A260" t="str">
            <v>Котельные</v>
          </cell>
        </row>
        <row r="261">
          <cell r="B261">
            <v>3</v>
          </cell>
        </row>
        <row r="270">
          <cell r="A270" t="str">
            <v>Электробойлерные</v>
          </cell>
        </row>
        <row r="271">
          <cell r="B271">
            <v>0</v>
          </cell>
        </row>
        <row r="280">
          <cell r="A280" t="str">
            <v>Поставщики теплоэнергии</v>
          </cell>
        </row>
        <row r="281">
          <cell r="B281">
            <v>2</v>
          </cell>
        </row>
        <row r="310">
          <cell r="A310" t="str">
            <v>Бюджетные потребители теплоэнергии</v>
          </cell>
        </row>
        <row r="311">
          <cell r="B311">
            <v>3</v>
          </cell>
        </row>
        <row r="330">
          <cell r="A330" t="str">
            <v>Прочие потребители теплоэнергии</v>
          </cell>
        </row>
        <row r="331">
          <cell r="B331">
            <v>3</v>
          </cell>
        </row>
        <row r="400">
          <cell r="A400" t="str">
            <v>Потери теплоэнергии в сети ЭСО</v>
          </cell>
        </row>
        <row r="410">
          <cell r="A410" t="str">
            <v>Фиксированный средний одноставочный тариф:</v>
          </cell>
        </row>
      </sheetData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>
        <row r="39">
          <cell r="B39" t="str">
            <v>Сумма общехозяйственных расходов</v>
          </cell>
        </row>
      </sheetData>
      <sheetData sheetId="130">
        <row r="39">
          <cell r="B39" t="str">
            <v>Сумма общехозяйственных расходов</v>
          </cell>
        </row>
      </sheetData>
      <sheetData sheetId="131">
        <row r="39">
          <cell r="B39" t="str">
            <v>Сумма общехозяйственных расходов</v>
          </cell>
        </row>
      </sheetData>
      <sheetData sheetId="132">
        <row r="39">
          <cell r="B39" t="str">
            <v>Сумма общехозяйственных расходов</v>
          </cell>
        </row>
      </sheetData>
      <sheetData sheetId="133">
        <row r="39">
          <cell r="B39" t="str">
            <v>Сумма общехозяйственных расходов</v>
          </cell>
        </row>
      </sheetData>
      <sheetData sheetId="134">
        <row r="39">
          <cell r="B39" t="str">
            <v>Сумма общехозяйственных расходов</v>
          </cell>
        </row>
      </sheetData>
      <sheetData sheetId="135">
        <row r="39">
          <cell r="B39" t="str">
            <v>Сумма общехозяйственных расходов</v>
          </cell>
        </row>
      </sheetData>
      <sheetData sheetId="136">
        <row r="39">
          <cell r="B39" t="str">
            <v>Сумма общехозяйственных расходов</v>
          </cell>
        </row>
      </sheetData>
      <sheetData sheetId="137">
        <row r="39">
          <cell r="B39" t="str">
            <v>Сумма общехозяйственных расходов</v>
          </cell>
        </row>
      </sheetData>
      <sheetData sheetId="138">
        <row r="39">
          <cell r="B39" t="str">
            <v>Сумма общехозяйственных расходов</v>
          </cell>
        </row>
      </sheetData>
      <sheetData sheetId="139">
        <row r="39">
          <cell r="B39" t="str">
            <v>Сумма общехозяйственных расходов</v>
          </cell>
        </row>
      </sheetData>
      <sheetData sheetId="140">
        <row r="39">
          <cell r="B39" t="str">
            <v>Сумма общехозяйственных расходов</v>
          </cell>
        </row>
      </sheetData>
      <sheetData sheetId="141">
        <row r="39">
          <cell r="B39" t="str">
            <v>Сумма общехозяйственных расходов</v>
          </cell>
        </row>
      </sheetData>
      <sheetData sheetId="142">
        <row r="39">
          <cell r="B39" t="str">
            <v>Сумма общехозяйственных расходов</v>
          </cell>
        </row>
      </sheetData>
      <sheetData sheetId="143">
        <row r="39">
          <cell r="B39" t="str">
            <v>Сумма общехозяйственных расходов</v>
          </cell>
        </row>
      </sheetData>
      <sheetData sheetId="144">
        <row r="39">
          <cell r="B39" t="str">
            <v>Сумма общехозяйственных расходов</v>
          </cell>
        </row>
      </sheetData>
      <sheetData sheetId="145">
        <row r="39">
          <cell r="B39" t="str">
            <v>Сумма общехозяйственных расходов</v>
          </cell>
        </row>
      </sheetData>
      <sheetData sheetId="146">
        <row r="39">
          <cell r="B39" t="str">
            <v>Сумма общехозяйственных расходов</v>
          </cell>
        </row>
      </sheetData>
      <sheetData sheetId="147">
        <row r="39">
          <cell r="B39" t="str">
            <v>Сумма общехозяйственных расходов</v>
          </cell>
        </row>
      </sheetData>
      <sheetData sheetId="148">
        <row r="39">
          <cell r="B39" t="str">
            <v>Сумма общехозяйственных расходов</v>
          </cell>
        </row>
      </sheetData>
      <sheetData sheetId="149">
        <row r="39">
          <cell r="B39" t="str">
            <v>Сумма общехозяйственных расходов</v>
          </cell>
        </row>
      </sheetData>
      <sheetData sheetId="150">
        <row r="39">
          <cell r="B39" t="str">
            <v>Сумма общехозяйственных расходов</v>
          </cell>
        </row>
      </sheetData>
      <sheetData sheetId="151">
        <row r="39">
          <cell r="B39" t="str">
            <v>Сумма общехозяйственных расходов</v>
          </cell>
        </row>
      </sheetData>
      <sheetData sheetId="152">
        <row r="39">
          <cell r="B39" t="str">
            <v>Сумма общехозяйственных расходов</v>
          </cell>
        </row>
      </sheetData>
      <sheetData sheetId="153">
        <row r="39">
          <cell r="B39" t="str">
            <v>Сумма общехозяйственных расходов</v>
          </cell>
        </row>
      </sheetData>
      <sheetData sheetId="154">
        <row r="39">
          <cell r="B39" t="str">
            <v>Сумма общехозяйственных расходов</v>
          </cell>
        </row>
      </sheetData>
      <sheetData sheetId="155">
        <row r="39">
          <cell r="B39" t="str">
            <v>Сумма общехозяйственных расходов</v>
          </cell>
        </row>
      </sheetData>
      <sheetData sheetId="156">
        <row r="39">
          <cell r="B39" t="str">
            <v>Сумма общехозяйственных расходов</v>
          </cell>
        </row>
      </sheetData>
      <sheetData sheetId="157">
        <row r="39">
          <cell r="B39" t="str">
            <v>Сумма общехозяйственных расходов</v>
          </cell>
        </row>
      </sheetData>
      <sheetData sheetId="158">
        <row r="39">
          <cell r="B39" t="str">
            <v>Сумма общехозяйственных расходов</v>
          </cell>
        </row>
      </sheetData>
      <sheetData sheetId="159">
        <row r="39">
          <cell r="B39" t="str">
            <v>Сумма общехозяйственных расходов</v>
          </cell>
        </row>
      </sheetData>
      <sheetData sheetId="160">
        <row r="39">
          <cell r="B39" t="str">
            <v>Сумма общехозяйственных расходов</v>
          </cell>
        </row>
      </sheetData>
      <sheetData sheetId="161">
        <row r="39">
          <cell r="B39" t="str">
            <v>Сумма общехозяйственных расходов</v>
          </cell>
        </row>
      </sheetData>
      <sheetData sheetId="162">
        <row r="39">
          <cell r="B39" t="str">
            <v>Сумма общехозяйственных расходов</v>
          </cell>
        </row>
      </sheetData>
      <sheetData sheetId="163">
        <row r="39">
          <cell r="B39" t="str">
            <v>Сумма общехозяйственных расходов</v>
          </cell>
        </row>
      </sheetData>
      <sheetData sheetId="164">
        <row r="39">
          <cell r="B39" t="str">
            <v>Сумма общехозяйственных расходов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УФ-6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/>
          </cell>
          <cell r="K1" t="str">
            <v/>
          </cell>
        </row>
        <row r="2">
          <cell r="B2" t="str">
            <v>東鼎  LNG TERMINAL</v>
          </cell>
          <cell r="G2" t="str">
            <v/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/>
          </cell>
          <cell r="D46" t="str">
            <v/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/>
          </cell>
          <cell r="D82" t="str">
            <v/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/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/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/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/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данные"/>
      <sheetName val="кредит"/>
      <sheetName val="Cash Flow"/>
      <sheetName val="PL"/>
      <sheetName val="BS"/>
      <sheetName val="NPV"/>
      <sheetName val="чувствительность"/>
    </sheetNames>
    <sheetDataSet>
      <sheetData sheetId="0"/>
      <sheetData sheetId="1">
        <row r="2">
          <cell r="A2" t="str">
            <v>USD</v>
          </cell>
        </row>
      </sheetData>
      <sheetData sheetId="2">
        <row r="4">
          <cell r="D4">
            <v>506100000</v>
          </cell>
        </row>
      </sheetData>
      <sheetData sheetId="3"/>
      <sheetData sheetId="4">
        <row r="14">
          <cell r="D14">
            <v>0</v>
          </cell>
        </row>
      </sheetData>
      <sheetData sheetId="5">
        <row r="10">
          <cell r="D10">
            <v>0</v>
          </cell>
        </row>
      </sheetData>
      <sheetData sheetId="6"/>
      <sheetData sheetId="7">
        <row r="5">
          <cell r="B5">
            <v>1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 assumptions"/>
      <sheetName val="BS his "/>
      <sheetName val="IS his"/>
      <sheetName val="WP_Sales"/>
      <sheetName val="WP_COGS"/>
      <sheetName val="WP_Other"/>
      <sheetName val="WP_Taxes"/>
      <sheetName val="WP_Capex"/>
      <sheetName val="WP_WC"/>
      <sheetName val="WP_Financing"/>
      <sheetName val="WP_CAPM"/>
      <sheetName val="WP_alfa"/>
      <sheetName val="Exh_BS"/>
      <sheetName val="Exh_CF"/>
      <sheetName val="Exh_DCF_CAPM"/>
      <sheetName val="Exh_IS"/>
      <sheetName val="Y"/>
      <sheetName val="USD"/>
      <sheetName val="Slide_volume"/>
      <sheetName val="Slide revenue"/>
      <sheetName val="Slide oper cost"/>
      <sheetName val="Slide oper cost2"/>
      <sheetName val="Slide WC"/>
      <sheetName val="Slide D&amp;A Capex"/>
      <sheetName val="Slide Debt"/>
      <sheetName val="Slide Debt2"/>
      <sheetName val="Slide CF"/>
      <sheetName val="Slide_BS"/>
      <sheetName val="Slide IS"/>
      <sheetName val="Slide IS (2)"/>
      <sheetName val="Slide_Liquid val"/>
      <sheetName val="Slide Sensan"/>
      <sheetName val="Slide_results"/>
      <sheetName val="Slide exch.rate"/>
    </sheetNames>
    <sheetDataSet>
      <sheetData sheetId="0">
        <row r="7">
          <cell r="B7" t="str">
            <v>ООО "ТМ Байкал"</v>
          </cell>
        </row>
        <row r="8">
          <cell r="D8" t="str">
            <v>1/4/2006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3">
          <cell r="H53">
            <v>0</v>
          </cell>
        </row>
        <row r="54">
          <cell r="H54">
            <v>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пазоны"/>
      <sheetName val="Инструкция"/>
      <sheetName val="Заголовок"/>
      <sheetName val="Содержание"/>
      <sheetName val="0"/>
      <sheetName val="1"/>
      <sheetName val="2"/>
      <sheetName val="2.1"/>
      <sheetName val="2.2"/>
      <sheetName val="4"/>
      <sheetName val="5"/>
      <sheetName val="6"/>
      <sheetName val="6.1"/>
      <sheetName val="9"/>
      <sheetName val="11"/>
      <sheetName val="12"/>
      <sheetName val="13"/>
      <sheetName val="15"/>
      <sheetName val="20"/>
      <sheetName val="22"/>
      <sheetName val="23"/>
      <sheetName val="25"/>
      <sheetName val="TEHSHEET"/>
      <sheetName val="Gen"/>
      <sheetName val="Exh_DCF_CAPM"/>
    </sheetNames>
    <sheetDataSet>
      <sheetData sheetId="0"/>
      <sheetData sheetId="1"/>
      <sheetData sheetId="2">
        <row r="14">
          <cell r="B14">
            <v>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">
          <cell r="A2">
            <v>2006</v>
          </cell>
          <cell r="J2" t="str">
            <v>Алтайский край</v>
          </cell>
          <cell r="L2" t="str">
            <v>Азейский</v>
          </cell>
          <cell r="N2" t="str">
            <v>Авиационный керосин</v>
          </cell>
        </row>
        <row r="3">
          <cell r="A3">
            <v>2007</v>
          </cell>
          <cell r="J3" t="str">
            <v>Амурская область</v>
          </cell>
          <cell r="L3" t="str">
            <v>Аларский</v>
          </cell>
          <cell r="N3" t="str">
            <v>Газ доменный</v>
          </cell>
        </row>
        <row r="4">
          <cell r="A4">
            <v>2008</v>
          </cell>
          <cell r="J4" t="str">
            <v>Архангельская область</v>
          </cell>
          <cell r="L4" t="str">
            <v>Апанасовский разрез (ТР)</v>
          </cell>
          <cell r="N4" t="str">
            <v>Газ коксовый</v>
          </cell>
        </row>
        <row r="5">
          <cell r="A5">
            <v>2009</v>
          </cell>
          <cell r="J5" t="str">
            <v>Астраханская область</v>
          </cell>
          <cell r="L5" t="str">
            <v>Березовский</v>
          </cell>
          <cell r="N5" t="str">
            <v>Газ местных месторождений</v>
          </cell>
        </row>
        <row r="6">
          <cell r="A6">
            <v>2010</v>
          </cell>
          <cell r="J6" t="str">
            <v>Белгородская область</v>
          </cell>
          <cell r="L6" t="str">
            <v>Бородинский</v>
          </cell>
          <cell r="N6" t="str">
            <v>Газ отбензиненный</v>
          </cell>
        </row>
        <row r="7">
          <cell r="A7">
            <v>2011</v>
          </cell>
          <cell r="J7" t="str">
            <v>Брянская область</v>
          </cell>
          <cell r="L7" t="str">
            <v>Воркутинский</v>
          </cell>
          <cell r="N7" t="str">
            <v>Газ попутный</v>
          </cell>
        </row>
        <row r="8">
          <cell r="A8">
            <v>2012</v>
          </cell>
          <cell r="J8" t="str">
            <v>Владимирская область</v>
          </cell>
          <cell r="L8" t="str">
            <v>Головинский</v>
          </cell>
          <cell r="N8" t="str">
            <v>Газ топливный</v>
          </cell>
        </row>
        <row r="9">
          <cell r="A9">
            <v>2013</v>
          </cell>
          <cell r="J9" t="str">
            <v>Волгоградская область</v>
          </cell>
          <cell r="L9" t="str">
            <v>Донецкий</v>
          </cell>
          <cell r="N9" t="str">
            <v>Газ УОС</v>
          </cell>
        </row>
        <row r="10">
          <cell r="A10">
            <v>2014</v>
          </cell>
          <cell r="J10" t="str">
            <v>Вологодская область</v>
          </cell>
          <cell r="L10" t="str">
            <v>Жеронский</v>
          </cell>
          <cell r="N10" t="str">
            <v>Дизельное топливо</v>
          </cell>
        </row>
        <row r="11">
          <cell r="A11">
            <v>2015</v>
          </cell>
          <cell r="J11" t="str">
            <v>Воронежская область</v>
          </cell>
          <cell r="L11" t="str">
            <v>Изыхский</v>
          </cell>
          <cell r="N11" t="str">
            <v>Дистиллят</v>
          </cell>
        </row>
        <row r="12">
          <cell r="A12">
            <v>2016</v>
          </cell>
          <cell r="J12" t="str">
            <v>г. Москва</v>
          </cell>
          <cell r="L12" t="str">
            <v>Интинский</v>
          </cell>
          <cell r="N12" t="str">
            <v>Кокс</v>
          </cell>
        </row>
        <row r="13">
          <cell r="A13">
            <v>2017</v>
          </cell>
          <cell r="J13" t="str">
            <v>г.Байконур</v>
          </cell>
          <cell r="L13" t="str">
            <v>Ирбейский</v>
          </cell>
          <cell r="N13" t="str">
            <v>Сланцы</v>
          </cell>
        </row>
        <row r="14">
          <cell r="A14">
            <v>2018</v>
          </cell>
          <cell r="J14" t="str">
            <v>г.Санкт-Петербург</v>
          </cell>
          <cell r="L14" t="str">
            <v>Итатский</v>
          </cell>
          <cell r="N14" t="str">
            <v>Торф</v>
          </cell>
        </row>
        <row r="15">
          <cell r="A15">
            <v>2019</v>
          </cell>
          <cell r="J15" t="str">
            <v>Еврейская автономная область</v>
          </cell>
          <cell r="L15" t="str">
            <v>Калтанский разрез (ТМСШ)</v>
          </cell>
          <cell r="N15" t="str">
            <v>Шлам</v>
          </cell>
        </row>
        <row r="16">
          <cell r="A16">
            <v>2020</v>
          </cell>
          <cell r="J16" t="str">
            <v>Забайкальский край</v>
          </cell>
          <cell r="L16" t="str">
            <v>Калтанский разрез (ТР)</v>
          </cell>
          <cell r="N16" t="str">
            <v>Прочее</v>
          </cell>
        </row>
        <row r="17">
          <cell r="J17" t="str">
            <v>Ивановская область</v>
          </cell>
          <cell r="L17" t="str">
            <v>Калтанский разрез (ТРОК-1)</v>
          </cell>
        </row>
        <row r="18">
          <cell r="J18" t="str">
            <v>Иркутская область</v>
          </cell>
          <cell r="L18" t="str">
            <v>Калтанский разрез (ТРОК-2)</v>
          </cell>
        </row>
        <row r="19">
          <cell r="J19" t="str">
            <v>Кабардино-Балкарская республика</v>
          </cell>
          <cell r="L19" t="str">
            <v>Каменный</v>
          </cell>
        </row>
        <row r="20">
          <cell r="J20" t="str">
            <v>Калининградская область</v>
          </cell>
          <cell r="L20" t="str">
            <v>Канский</v>
          </cell>
        </row>
        <row r="21">
          <cell r="J21" t="str">
            <v>Калужская область</v>
          </cell>
          <cell r="L21" t="str">
            <v>Канско-Ачинский</v>
          </cell>
        </row>
        <row r="22">
          <cell r="J22" t="str">
            <v>Камчатский край</v>
          </cell>
          <cell r="L22" t="str">
            <v>Кизеловский</v>
          </cell>
        </row>
        <row r="23">
          <cell r="J23" t="str">
            <v>Карачаево-Черкесская республика</v>
          </cell>
          <cell r="L23" t="str">
            <v>Красногорский разрез (ТР)</v>
          </cell>
        </row>
        <row r="24">
          <cell r="J24" t="str">
            <v>Кемеровская область</v>
          </cell>
          <cell r="L24" t="str">
            <v>Красноярский уголь</v>
          </cell>
        </row>
        <row r="25">
          <cell r="J25" t="str">
            <v>Кировская область</v>
          </cell>
          <cell r="L25" t="str">
            <v>Кузнецкий</v>
          </cell>
        </row>
        <row r="26">
          <cell r="J26" t="str">
            <v>Костромская область</v>
          </cell>
          <cell r="L26" t="str">
            <v>Мугунский</v>
          </cell>
        </row>
        <row r="27">
          <cell r="J27" t="str">
            <v>Краснодарский край</v>
          </cell>
          <cell r="L27" t="str">
            <v>Назаровский</v>
          </cell>
        </row>
        <row r="28">
          <cell r="J28" t="str">
            <v>Красноярский край</v>
          </cell>
          <cell r="L28" t="str">
            <v>ООО Горно-механическая компания (ТР)</v>
          </cell>
        </row>
        <row r="29">
          <cell r="J29" t="str">
            <v>Курганская область</v>
          </cell>
          <cell r="L29" t="str">
            <v>Осинниковский разрез (ТР)</v>
          </cell>
        </row>
        <row r="30">
          <cell r="J30" t="str">
            <v>Курская область</v>
          </cell>
          <cell r="L30" t="str">
            <v>Переясловский</v>
          </cell>
        </row>
        <row r="31">
          <cell r="J31" t="str">
            <v>Ленинградская область</v>
          </cell>
          <cell r="L31" t="str">
            <v>Подмосковный</v>
          </cell>
        </row>
        <row r="32">
          <cell r="J32" t="str">
            <v>Липецкая область</v>
          </cell>
          <cell r="L32" t="str">
            <v>Свердловский</v>
          </cell>
        </row>
        <row r="33">
          <cell r="J33" t="str">
            <v>Магаданская область</v>
          </cell>
          <cell r="L33" t="str">
            <v>Степановский</v>
          </cell>
        </row>
        <row r="34">
          <cell r="J34" t="str">
            <v>Московская область</v>
          </cell>
          <cell r="L34" t="str">
            <v>Талдинский</v>
          </cell>
        </row>
        <row r="35">
          <cell r="J35" t="str">
            <v>Мурманская область</v>
          </cell>
          <cell r="L35" t="str">
            <v>Тугнуйский</v>
          </cell>
        </row>
        <row r="36">
          <cell r="J36" t="str">
            <v>Ненецкий автономный округ</v>
          </cell>
          <cell r="L36" t="str">
            <v>Уголь бурый 2БМСШ</v>
          </cell>
        </row>
        <row r="37">
          <cell r="J37" t="str">
            <v>Нижегородская область</v>
          </cell>
          <cell r="L37" t="str">
            <v>Уголь Волчанского месторождения</v>
          </cell>
        </row>
        <row r="38">
          <cell r="J38" t="str">
            <v>Новгородская область</v>
          </cell>
          <cell r="L38" t="str">
            <v>Уртуйский</v>
          </cell>
        </row>
        <row r="39">
          <cell r="J39" t="str">
            <v>Новосибирская область</v>
          </cell>
          <cell r="L39" t="str">
            <v>Хакасский</v>
          </cell>
        </row>
        <row r="40">
          <cell r="J40" t="str">
            <v>Омская область</v>
          </cell>
          <cell r="L40" t="str">
            <v>Харанорский</v>
          </cell>
        </row>
        <row r="41">
          <cell r="J41" t="str">
            <v>Оренбургская область</v>
          </cell>
          <cell r="L41" t="str">
            <v>Хингуйский</v>
          </cell>
        </row>
        <row r="42">
          <cell r="J42" t="str">
            <v>Орловская область</v>
          </cell>
          <cell r="L42" t="str">
            <v>Черемховский</v>
          </cell>
        </row>
        <row r="43">
          <cell r="J43" t="str">
            <v>Пензенская область</v>
          </cell>
          <cell r="L43" t="str">
            <v>Экибастузский</v>
          </cell>
        </row>
        <row r="44">
          <cell r="J44" t="str">
            <v>Пермский край</v>
          </cell>
        </row>
        <row r="45">
          <cell r="J45" t="str">
            <v>Приморский край</v>
          </cell>
        </row>
        <row r="46">
          <cell r="J46" t="str">
            <v>Псковская область</v>
          </cell>
        </row>
        <row r="47">
          <cell r="J47" t="str">
            <v>Республика Адыгея</v>
          </cell>
        </row>
        <row r="48">
          <cell r="J48" t="str">
            <v>Республика Алтай</v>
          </cell>
        </row>
        <row r="49">
          <cell r="J49" t="str">
            <v>Республика Башкортостан</v>
          </cell>
        </row>
        <row r="50">
          <cell r="J50" t="str">
            <v>Республика Бурятия</v>
          </cell>
        </row>
        <row r="51">
          <cell r="J51" t="str">
            <v>Республика Дагестан</v>
          </cell>
        </row>
        <row r="52">
          <cell r="J52" t="str">
            <v>Республика Ингушетия</v>
          </cell>
        </row>
        <row r="53">
          <cell r="J53" t="str">
            <v>Республика Калмыкия</v>
          </cell>
        </row>
        <row r="54">
          <cell r="J54" t="str">
            <v>Республика Карелия</v>
          </cell>
        </row>
        <row r="55">
          <cell r="J55" t="str">
            <v>Республика Коми</v>
          </cell>
        </row>
        <row r="56">
          <cell r="J56" t="str">
            <v>Республика Марий Эл</v>
          </cell>
        </row>
        <row r="57">
          <cell r="J57" t="str">
            <v>Республика Мордовия</v>
          </cell>
        </row>
        <row r="58">
          <cell r="J58" t="str">
            <v>Республика Саха (Якутия)</v>
          </cell>
        </row>
        <row r="59">
          <cell r="J59" t="str">
            <v>Республика Северная Осетия-Алания</v>
          </cell>
        </row>
        <row r="60">
          <cell r="J60" t="str">
            <v>Республика Татарстан</v>
          </cell>
        </row>
        <row r="61">
          <cell r="J61" t="str">
            <v>Республика Тыва</v>
          </cell>
        </row>
        <row r="62">
          <cell r="J62" t="str">
            <v>Республика Хакасия</v>
          </cell>
        </row>
        <row r="63">
          <cell r="J63" t="str">
            <v>Ростовская область</v>
          </cell>
        </row>
        <row r="64">
          <cell r="J64" t="str">
            <v>Рязанская область</v>
          </cell>
        </row>
        <row r="65">
          <cell r="J65" t="str">
            <v>Самарская область</v>
          </cell>
        </row>
        <row r="66">
          <cell r="J66" t="str">
            <v>Саратовская область</v>
          </cell>
        </row>
        <row r="67">
          <cell r="J67" t="str">
            <v>Сахалинская область</v>
          </cell>
        </row>
        <row r="68">
          <cell r="J68" t="str">
            <v>Свердловская область</v>
          </cell>
        </row>
        <row r="69">
          <cell r="J69" t="str">
            <v>Смоленская область</v>
          </cell>
        </row>
        <row r="70">
          <cell r="J70" t="str">
            <v>Ставропольский край</v>
          </cell>
        </row>
        <row r="71">
          <cell r="J71" t="str">
            <v>Тамбовская область</v>
          </cell>
        </row>
        <row r="72">
          <cell r="J72" t="str">
            <v>Тверская область</v>
          </cell>
        </row>
        <row r="73">
          <cell r="J73" t="str">
            <v>Томская область</v>
          </cell>
        </row>
        <row r="74">
          <cell r="J74" t="str">
            <v>Тульская область</v>
          </cell>
        </row>
        <row r="75">
          <cell r="J75" t="str">
            <v>Тюменская область</v>
          </cell>
        </row>
        <row r="76">
          <cell r="J76" t="str">
            <v>Удмуртская республика</v>
          </cell>
        </row>
        <row r="77">
          <cell r="J77" t="str">
            <v>Ульяновская область</v>
          </cell>
        </row>
        <row r="78">
          <cell r="J78" t="str">
            <v>Хабаровский край</v>
          </cell>
        </row>
        <row r="79">
          <cell r="J79" t="str">
            <v>Ханты-Мансийский автономный округ</v>
          </cell>
        </row>
        <row r="80">
          <cell r="J80" t="str">
            <v>Челябинская область</v>
          </cell>
        </row>
        <row r="81">
          <cell r="J81" t="str">
            <v>Чеченская республика</v>
          </cell>
        </row>
        <row r="82">
          <cell r="J82" t="str">
            <v>Чувашская республика</v>
          </cell>
        </row>
        <row r="83">
          <cell r="J83" t="str">
            <v>Чукотский автономный округ</v>
          </cell>
        </row>
        <row r="84">
          <cell r="J84" t="str">
            <v>Ямало-Ненецкий автономный округ</v>
          </cell>
        </row>
        <row r="85">
          <cell r="J85" t="str">
            <v>Ярославская область</v>
          </cell>
        </row>
        <row r="123">
          <cell r="E123" t="str">
            <v>ГРЭС-3</v>
          </cell>
        </row>
        <row r="124">
          <cell r="E124" t="str">
            <v>ГТУ ТЭЦ г. Павловский Посад</v>
          </cell>
        </row>
        <row r="125">
          <cell r="E125" t="str">
            <v>Каширская ГРЭС</v>
          </cell>
        </row>
        <row r="126">
          <cell r="E126" t="str">
            <v>ТЭЦ-17</v>
          </cell>
        </row>
        <row r="127">
          <cell r="E127" t="str">
            <v>ТЭЦ-22</v>
          </cell>
        </row>
        <row r="128">
          <cell r="E128" t="str">
            <v>ТЭЦ-27</v>
          </cell>
        </row>
        <row r="129">
          <cell r="E129" t="str">
            <v>ТЭЦ-6</v>
          </cell>
        </row>
        <row r="130">
          <cell r="E130" t="str">
            <v>Шатурская ГРЭС</v>
          </cell>
        </row>
        <row r="131">
          <cell r="E131" t="str">
            <v>Щелковская ГТ ТЭЦ</v>
          </cell>
        </row>
      </sheetData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листов"/>
      <sheetName val="Сопроводительные материалы"/>
      <sheetName val="Индексы"/>
      <sheetName val="0"/>
      <sheetName val="Лист4"/>
      <sheetName val="ПУ"/>
      <sheetName val="Зтип"/>
      <sheetName val="1"/>
      <sheetName val="2"/>
      <sheetName val="2.1"/>
      <sheetName val="2.2"/>
      <sheetName val="2.3"/>
      <sheetName val="2.4"/>
      <sheetName val="4"/>
      <sheetName val="5"/>
      <sheetName val="6"/>
      <sheetName val="6.1"/>
      <sheetName val="9"/>
      <sheetName val="11"/>
      <sheetName val="12_Симферополь"/>
      <sheetName val="12_Севастополь"/>
      <sheetName val="12 Западно-Крымская"/>
      <sheetName val="13"/>
      <sheetName val="15"/>
      <sheetName val="20"/>
      <sheetName val="22"/>
      <sheetName val="23"/>
      <sheetName val="24.1"/>
      <sheetName val="25"/>
      <sheetName val="Комментарии"/>
      <sheetName val="Проверка"/>
      <sheetName val="et_union"/>
      <sheetName val="TEHSHEET"/>
      <sheetName val="modHTTP"/>
      <sheetName val="AllSheetsInThisWorkbook"/>
      <sheetName val="modList08"/>
      <sheetName val="modList03"/>
      <sheetName val="modList07"/>
      <sheetName val="modList09"/>
      <sheetName val="modList10"/>
      <sheetName val="modList11"/>
      <sheetName val="modList12"/>
      <sheetName val="modList13"/>
      <sheetName val="modList14"/>
      <sheetName val="modList15"/>
      <sheetName val="modList16"/>
      <sheetName val="modList17"/>
      <sheetName val="modfrmDictionary"/>
      <sheetName val="modListSopr"/>
      <sheetName val="modList24"/>
      <sheetName val="modList25"/>
      <sheetName val="modList05"/>
      <sheetName val="modCommandButton"/>
      <sheetName val="modList00"/>
      <sheetName val="modListComs"/>
      <sheetName val="REESTR_ORG"/>
      <sheetName val="REESTR_MO"/>
      <sheetName val="REESTR_COAL_MINE"/>
      <sheetName val="REESTR_OTH_FUEL"/>
      <sheetName val="modfrmReestr"/>
      <sheetName val="modfrmCheckUpdates"/>
      <sheetName val="modReestr"/>
      <sheetName val="modListProv"/>
      <sheetName val="modHyp"/>
      <sheetName val="modInfo"/>
      <sheetName val="modUpdTemplMain"/>
    </sheetNames>
    <sheetDataSet>
      <sheetData sheetId="0">
        <row r="3">
          <cell r="B3" t="str">
            <v>Версия 0.4</v>
          </cell>
        </row>
      </sheetData>
      <sheetData sheetId="1" refreshError="1"/>
      <sheetData sheetId="2">
        <row r="8">
          <cell r="F8">
            <v>2018</v>
          </cell>
        </row>
      </sheetData>
      <sheetData sheetId="3" refreshError="1"/>
      <sheetData sheetId="4" refreshError="1"/>
      <sheetData sheetId="5">
        <row r="21">
          <cell r="F21">
            <v>0.2</v>
          </cell>
        </row>
      </sheetData>
      <sheetData sheetId="6"/>
      <sheetData sheetId="7">
        <row r="14">
          <cell r="F14">
            <v>17111611.501148582</v>
          </cell>
        </row>
      </sheetData>
      <sheetData sheetId="8">
        <row r="37">
          <cell r="Q37">
            <v>0</v>
          </cell>
        </row>
      </sheetData>
      <sheetData sheetId="9">
        <row r="5">
          <cell r="G5">
            <v>2010</v>
          </cell>
        </row>
      </sheetData>
      <sheetData sheetId="10">
        <row r="11">
          <cell r="G11">
            <v>135</v>
          </cell>
        </row>
      </sheetData>
      <sheetData sheetId="11">
        <row r="32">
          <cell r="H32">
            <v>100</v>
          </cell>
        </row>
      </sheetData>
      <sheetData sheetId="12">
        <row r="9">
          <cell r="G9">
            <v>328.32000000000005</v>
          </cell>
        </row>
      </sheetData>
      <sheetData sheetId="13">
        <row r="9">
          <cell r="G9">
            <v>414.58914000000004</v>
          </cell>
        </row>
      </sheetData>
      <sheetData sheetId="14" refreshError="1"/>
      <sheetData sheetId="15" refreshError="1"/>
      <sheetData sheetId="16">
        <row r="8">
          <cell r="M8">
            <v>1285.3999999999999</v>
          </cell>
        </row>
      </sheetData>
      <sheetData sheetId="17">
        <row r="98">
          <cell r="H98">
            <v>197433.63673000003</v>
          </cell>
        </row>
      </sheetData>
      <sheetData sheetId="18">
        <row r="51">
          <cell r="G51">
            <v>270357.63388720324</v>
          </cell>
        </row>
      </sheetData>
      <sheetData sheetId="19" refreshError="1"/>
      <sheetData sheetId="20">
        <row r="9">
          <cell r="G9">
            <v>130.05000000000001</v>
          </cell>
        </row>
      </sheetData>
      <sheetData sheetId="21">
        <row r="14">
          <cell r="G14">
            <v>0</v>
          </cell>
        </row>
      </sheetData>
      <sheetData sheetId="22">
        <row r="24">
          <cell r="G24">
            <v>427.16396000000003</v>
          </cell>
        </row>
      </sheetData>
      <sheetData sheetId="23">
        <row r="24">
          <cell r="L24">
            <v>658.87702999999999</v>
          </cell>
        </row>
      </sheetData>
      <sheetData sheetId="24">
        <row r="24">
          <cell r="L24">
            <v>63.287999999999997</v>
          </cell>
        </row>
      </sheetData>
      <sheetData sheetId="25">
        <row r="14">
          <cell r="G14">
            <v>0</v>
          </cell>
        </row>
      </sheetData>
      <sheetData sheetId="26">
        <row r="12">
          <cell r="G12">
            <v>221.14153846153846</v>
          </cell>
        </row>
      </sheetData>
      <sheetData sheetId="27">
        <row r="49">
          <cell r="G49">
            <v>28344.124097576267</v>
          </cell>
        </row>
      </sheetData>
      <sheetData sheetId="28">
        <row r="10">
          <cell r="P10">
            <v>18981.351309999998</v>
          </cell>
        </row>
      </sheetData>
      <sheetData sheetId="29">
        <row r="15">
          <cell r="G15">
            <v>51930.761165877004</v>
          </cell>
        </row>
      </sheetData>
      <sheetData sheetId="30" refreshError="1"/>
      <sheetData sheetId="31"/>
      <sheetData sheetId="32" refreshError="1"/>
      <sheetData sheetId="33" refreshError="1"/>
      <sheetData sheetId="34" refreshError="1"/>
      <sheetData sheetId="35">
        <row r="2">
          <cell r="C2" t="str">
            <v>да</v>
          </cell>
        </row>
        <row r="3">
          <cell r="C3" t="str">
            <v>нет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2">
          <cell r="A2" t="str">
            <v>Азейский</v>
          </cell>
        </row>
        <row r="3">
          <cell r="A3" t="str">
            <v>Аларский</v>
          </cell>
        </row>
        <row r="4">
          <cell r="A4" t="str">
            <v>Апанасовский</v>
          </cell>
        </row>
        <row r="5">
          <cell r="A5" t="str">
            <v>Аркагалинский</v>
          </cell>
        </row>
        <row r="6">
          <cell r="A6" t="str">
            <v>Баин-Зухре (3Бр)</v>
          </cell>
        </row>
        <row r="7">
          <cell r="A7" t="str">
            <v>Березовский</v>
          </cell>
        </row>
        <row r="8">
          <cell r="A8" t="str">
            <v>Бикинский</v>
          </cell>
        </row>
        <row r="9">
          <cell r="A9" t="str">
            <v>Бородинский</v>
          </cell>
        </row>
        <row r="10">
          <cell r="A10" t="str">
            <v>Бошняковский</v>
          </cell>
        </row>
        <row r="11">
          <cell r="A11" t="str">
            <v>Вахрушевский</v>
          </cell>
        </row>
        <row r="12">
          <cell r="A12" t="str">
            <v>Волчанский</v>
          </cell>
        </row>
        <row r="13">
          <cell r="A13" t="str">
            <v>Воркутинский</v>
          </cell>
        </row>
        <row r="14">
          <cell r="A14" t="str">
            <v>Глинкинский</v>
          </cell>
        </row>
        <row r="15">
          <cell r="A15" t="str">
            <v>Головинский</v>
          </cell>
        </row>
        <row r="16">
          <cell r="A16" t="str">
            <v>Горнозаводский</v>
          </cell>
        </row>
        <row r="17">
          <cell r="A17" t="str">
            <v>Донецкий</v>
          </cell>
        </row>
        <row r="18">
          <cell r="A18" t="str">
            <v>Ерковецкий</v>
          </cell>
        </row>
        <row r="19">
          <cell r="A19" t="str">
            <v>Жеронский</v>
          </cell>
        </row>
        <row r="20">
          <cell r="A20" t="str">
            <v>Загустайский (3Бр)</v>
          </cell>
        </row>
        <row r="21">
          <cell r="A21" t="str">
            <v>Изыхский</v>
          </cell>
        </row>
        <row r="22">
          <cell r="A22" t="str">
            <v>Интинский</v>
          </cell>
        </row>
        <row r="23">
          <cell r="A23" t="str">
            <v>Ирбейский</v>
          </cell>
        </row>
        <row r="24">
          <cell r="A24" t="str">
            <v>Итатский</v>
          </cell>
        </row>
        <row r="25">
          <cell r="A25" t="str">
            <v>Кадыкчанский</v>
          </cell>
        </row>
        <row r="26">
          <cell r="A26" t="str">
            <v>Калтанский (ТМСШ)</v>
          </cell>
        </row>
        <row r="27">
          <cell r="A27" t="str">
            <v>Калтанский (ТР)</v>
          </cell>
        </row>
        <row r="28">
          <cell r="A28" t="str">
            <v>Калтанский (ТРОК-1)</v>
          </cell>
        </row>
        <row r="29">
          <cell r="A29" t="str">
            <v>Калтанский (ТРОК-2)</v>
          </cell>
        </row>
        <row r="30">
          <cell r="A30" t="str">
            <v>Канский</v>
          </cell>
        </row>
        <row r="31">
          <cell r="A31" t="str">
            <v>Канско-Ачинский</v>
          </cell>
        </row>
        <row r="32">
          <cell r="A32" t="str">
            <v>Карабульский (СС-0-300)</v>
          </cell>
        </row>
        <row r="33">
          <cell r="A33" t="str">
            <v>Кедровский (ССсш)</v>
          </cell>
        </row>
        <row r="34">
          <cell r="A34" t="str">
            <v>Кизеловский</v>
          </cell>
        </row>
        <row r="35">
          <cell r="A35" t="str">
            <v>Константиновский</v>
          </cell>
        </row>
        <row r="36">
          <cell r="A36" t="str">
            <v>Коркинский</v>
          </cell>
        </row>
        <row r="37">
          <cell r="A37" t="str">
            <v>Красногорский</v>
          </cell>
        </row>
        <row r="38">
          <cell r="A38" t="str">
            <v>Красноярский</v>
          </cell>
        </row>
        <row r="39">
          <cell r="A39" t="str">
            <v>Кузнецкий</v>
          </cell>
        </row>
        <row r="40">
          <cell r="A40" t="str">
            <v>Липовецкий</v>
          </cell>
        </row>
        <row r="41">
          <cell r="A41" t="str">
            <v>Лопатинский</v>
          </cell>
        </row>
        <row r="42">
          <cell r="A42" t="str">
            <v>Майкубенский</v>
          </cell>
        </row>
        <row r="43">
          <cell r="A43" t="str">
            <v>Маячненский</v>
          </cell>
        </row>
        <row r="44">
          <cell r="A44" t="str">
            <v>Мгачинский</v>
          </cell>
        </row>
        <row r="45">
          <cell r="A45" t="str">
            <v>Мугунский</v>
          </cell>
        </row>
        <row r="46">
          <cell r="A46" t="str">
            <v>Назаровский</v>
          </cell>
        </row>
        <row r="47">
          <cell r="A47" t="str">
            <v>Нежинский</v>
          </cell>
        </row>
        <row r="48">
          <cell r="A48" t="str">
            <v>Нерюнгринский Ж-0-30</v>
          </cell>
        </row>
        <row r="49">
          <cell r="A49" t="str">
            <v>Нерюнгринский Ж-0-300</v>
          </cell>
        </row>
        <row r="50">
          <cell r="A50" t="str">
            <v>Нерюнгринский Ж-0-50</v>
          </cell>
        </row>
        <row r="51">
          <cell r="A51" t="str">
            <v>Нерюнгринский Ж-200</v>
          </cell>
        </row>
        <row r="52">
          <cell r="A52" t="str">
            <v>Нерюнгринский К-0-200</v>
          </cell>
        </row>
        <row r="53">
          <cell r="A53" t="str">
            <v>Нерюнгринский К-0-30</v>
          </cell>
        </row>
        <row r="54">
          <cell r="A54" t="str">
            <v>Нерюнгринский К-0-300</v>
          </cell>
        </row>
        <row r="55">
          <cell r="A55" t="str">
            <v>Нерюнгринский К-0-50</v>
          </cell>
        </row>
        <row r="56">
          <cell r="A56" t="str">
            <v>Нерюнгринский КЖ</v>
          </cell>
        </row>
        <row r="57">
          <cell r="A57" t="str">
            <v>Нерюнгринский КС</v>
          </cell>
        </row>
        <row r="58">
          <cell r="A58" t="str">
            <v>Нерюнгринский КС-0-300</v>
          </cell>
        </row>
        <row r="59">
          <cell r="A59" t="str">
            <v>Нерюнгринский СС</v>
          </cell>
        </row>
        <row r="60">
          <cell r="A60" t="str">
            <v>Нерюнгринский СС-0-300</v>
          </cell>
        </row>
        <row r="61">
          <cell r="A61" t="str">
            <v>Нерюнгринский СС-0-50</v>
          </cell>
        </row>
        <row r="62">
          <cell r="A62" t="str">
            <v>Нерюнгринский СС-0-70</v>
          </cell>
        </row>
        <row r="63">
          <cell r="A63" t="str">
            <v>Нерюнгринский СС-100</v>
          </cell>
        </row>
        <row r="64">
          <cell r="A64" t="str">
            <v>Нерюнгринский СС-300</v>
          </cell>
        </row>
        <row r="65">
          <cell r="A65" t="str">
            <v>Окино-ключевской (3Бр)</v>
          </cell>
        </row>
        <row r="66">
          <cell r="A66" t="str">
            <v>Осинниковский</v>
          </cell>
        </row>
        <row r="67">
          <cell r="A67" t="str">
            <v>Павловский БОМСШ</v>
          </cell>
        </row>
        <row r="68">
          <cell r="A68" t="str">
            <v>Павловский БР</v>
          </cell>
        </row>
        <row r="69">
          <cell r="A69" t="str">
            <v>Партизанский ССРш-0-100</v>
          </cell>
        </row>
        <row r="70">
          <cell r="A70" t="str">
            <v>Переясловский</v>
          </cell>
        </row>
        <row r="71">
          <cell r="A71" t="str">
            <v>Побединский</v>
          </cell>
        </row>
        <row r="72">
          <cell r="A72" t="str">
            <v>Подмосковный</v>
          </cell>
        </row>
        <row r="73">
          <cell r="A73" t="str">
            <v>Промпродкут ЦОФ Сибирь (К-0-30)</v>
          </cell>
        </row>
        <row r="74">
          <cell r="A74" t="str">
            <v>Райчихинский БМСШ</v>
          </cell>
        </row>
        <row r="75">
          <cell r="A75" t="str">
            <v>Райчихинский БО</v>
          </cell>
        </row>
        <row r="76">
          <cell r="A76" t="str">
            <v>Райчихинский БОМСШ</v>
          </cell>
        </row>
        <row r="77">
          <cell r="A77" t="str">
            <v>Райчихинский БР</v>
          </cell>
        </row>
        <row r="78">
          <cell r="A78" t="str">
            <v>Раковский</v>
          </cell>
        </row>
        <row r="79">
          <cell r="A79" t="str">
            <v>Сарыкольский 3БВ</v>
          </cell>
        </row>
        <row r="80">
          <cell r="A80" t="str">
            <v>Свердловский</v>
          </cell>
        </row>
        <row r="81">
          <cell r="A81" t="str">
            <v>Северная депрессия (1БР)</v>
          </cell>
        </row>
        <row r="82">
          <cell r="A82" t="str">
            <v>Солнцевский</v>
          </cell>
        </row>
        <row r="83">
          <cell r="A83" t="str">
            <v>Степановский</v>
          </cell>
        </row>
        <row r="84">
          <cell r="A84" t="str">
            <v>Степной</v>
          </cell>
        </row>
        <row r="85">
          <cell r="A85" t="str">
            <v>Степной (2БМСШ-0-25)</v>
          </cell>
        </row>
        <row r="86">
          <cell r="A86" t="str">
            <v>Степной (2БОМСШ-0-50)</v>
          </cell>
        </row>
        <row r="87">
          <cell r="A87" t="str">
            <v>Степной (2БР-0-300)</v>
          </cell>
        </row>
        <row r="88">
          <cell r="A88" t="str">
            <v>Степной (3БР)</v>
          </cell>
        </row>
        <row r="89">
          <cell r="A89" t="str">
            <v>Суражевский (Т-0-50)</v>
          </cell>
        </row>
        <row r="90">
          <cell r="A90" t="str">
            <v>Талдинский</v>
          </cell>
        </row>
        <row r="91">
          <cell r="A91" t="str">
            <v>Татауровский</v>
          </cell>
        </row>
        <row r="92">
          <cell r="A92" t="str">
            <v>Томусинский</v>
          </cell>
        </row>
        <row r="93">
          <cell r="A93" t="str">
            <v>Тугнуйский</v>
          </cell>
        </row>
        <row r="94">
          <cell r="A94" t="str">
            <v>Тюльганский</v>
          </cell>
        </row>
        <row r="95">
          <cell r="A95" t="str">
            <v>Ургальский</v>
          </cell>
        </row>
        <row r="96">
          <cell r="A96" t="str">
            <v>Уртуйский</v>
          </cell>
        </row>
        <row r="97">
          <cell r="A97" t="str">
            <v>Хакасский</v>
          </cell>
        </row>
        <row r="98">
          <cell r="A98" t="str">
            <v>Харанорский</v>
          </cell>
        </row>
        <row r="99">
          <cell r="A99" t="str">
            <v>Хингуйский</v>
          </cell>
        </row>
        <row r="100">
          <cell r="A100" t="str">
            <v>Черемховский</v>
          </cell>
        </row>
        <row r="101">
          <cell r="A101" t="str">
            <v>Черемшанский (ДР)</v>
          </cell>
        </row>
        <row r="102">
          <cell r="A102" t="str">
            <v>Черниговский (ССМСШ)</v>
          </cell>
        </row>
        <row r="103">
          <cell r="A103" t="str">
            <v>Черногорский</v>
          </cell>
        </row>
        <row r="104">
          <cell r="A104" t="str">
            <v>Шахтёрский</v>
          </cell>
        </row>
        <row r="105">
          <cell r="A105" t="str">
            <v>Шахта им. 7 ноября (Д)</v>
          </cell>
        </row>
        <row r="106">
          <cell r="A106" t="str">
            <v>Шахта им. 7 ноября (ДР)</v>
          </cell>
        </row>
        <row r="107">
          <cell r="A107" t="str">
            <v>Шахта им. Кирова (ГСШ)</v>
          </cell>
        </row>
        <row r="108">
          <cell r="A108" t="str">
            <v>Шахта им. Кирова (ДГР)</v>
          </cell>
        </row>
        <row r="109">
          <cell r="A109" t="str">
            <v>Шахта им. Кирова (ДСШ)</v>
          </cell>
        </row>
        <row r="110">
          <cell r="A110" t="str">
            <v>Шебунинский</v>
          </cell>
        </row>
        <row r="111">
          <cell r="A111" t="str">
            <v>Шоптыкольский (Д-0-300)</v>
          </cell>
        </row>
        <row r="112">
          <cell r="A112" t="str">
            <v>Шоптыкольский 3БВ</v>
          </cell>
        </row>
        <row r="113">
          <cell r="A113" t="str">
            <v>Экибастузский</v>
          </cell>
        </row>
      </sheetData>
      <sheetData sheetId="61">
        <row r="2">
          <cell r="A2" t="str">
            <v>Авиационный керосин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ценарные условия"/>
      <sheetName val="Списки"/>
      <sheetName val="Даты"/>
      <sheetName val="Титул"/>
      <sheetName val="Содержание"/>
      <sheetName val="Список контролей"/>
      <sheetName val="1.Общие сведения"/>
      <sheetName val="2.Оценочные показатели"/>
      <sheetName val="3.Программа реализации_ГЕН"/>
      <sheetName val="3.Программа реализации_СЕТИ"/>
      <sheetName val="3.Программа реализации_ПД"/>
      <sheetName val="3.Программа реализации_ЭС"/>
      <sheetName val="3.0. ЭСС"/>
      <sheetName val="3.1. Р_ТОиР"/>
      <sheetName val="3.1.1. Р_ЦП"/>
      <sheetName val="3.2. Р_ИП"/>
      <sheetName val="ЦИУС_3.2.Агент"/>
      <sheetName val="3.3. Сторонние"/>
      <sheetName val="3.4. сдача в аренду"/>
      <sheetName val="3.5.Выручка по контрагентам ДЗО"/>
      <sheetName val="3.5 спр.форма ПЛАН_освоения КВЛ"/>
      <sheetName val="3.6 спр.форма ФАКТ освоения КВЛ"/>
      <sheetName val="4.1 Баланс ээ"/>
      <sheetName val="4.2 Баланс эм"/>
      <sheetName val="5.1 Ремонты"/>
      <sheetName val="5.2 Производство"/>
      <sheetName val="5.3 Топливо"/>
      <sheetName val="6.ИПР"/>
      <sheetName val="6.1 Инвестиции в ОК"/>
      <sheetName val="6.2 ИПР Расшифровка"/>
      <sheetName val="7.Затраты на персонал"/>
      <sheetName val="7.1. Персонал"/>
      <sheetName val="8.ОФР"/>
      <sheetName val="9. Смета затрат"/>
      <sheetName val="9.1. Смета затрат_расшифровка"/>
      <sheetName val="9.2. Смета затрат_ФСК"/>
      <sheetName val="10. БДР"/>
      <sheetName val="10.1. БДР_МУСЭ"/>
      <sheetName val="10.1. БДР_АЙТИ"/>
      <sheetName val="10.1. БДР_ЦИУС"/>
      <sheetName val="10.1. БДР_НТЦ"/>
      <sheetName val="10.1.1. БДР_ТОиР"/>
      <sheetName val="10.1.2. БДР_Накладные"/>
      <sheetName val="11.БДДС (ДПН)"/>
      <sheetName val="11.1. Лимиты БДДС"/>
      <sheetName val="11.2. Кор-ка лим. БДДС"/>
      <sheetName val="12.Прогнозный баланс"/>
      <sheetName val="13.ПУЭ_Сети"/>
      <sheetName val="13.ПУЭ"/>
      <sheetName val="14.Динамика ДЗ"/>
      <sheetName val="15.Реестр ДЗ и КЗ "/>
      <sheetName val="СБП_Списки"/>
      <sheetName val="СБП_Программа_реализаци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СметаЗатрат"/>
      <sheetName val="СБП_БДР"/>
      <sheetName val="СБП_ОФР"/>
      <sheetName val="СБП_ИПР"/>
      <sheetName val="СБП_Затраты на персонал"/>
      <sheetName val="СБП_ОцП"/>
      <sheetName val="СБП_ДопИнфо"/>
      <sheetName val="СБП_Проверки"/>
      <sheetName val="Ф1_БУ"/>
      <sheetName val="Ф2_БУ"/>
    </sheetNames>
    <sheetDataSet>
      <sheetData sheetId="0" refreshError="1"/>
      <sheetData sheetId="1" refreshError="1">
        <row r="3">
          <cell r="A3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.смета"/>
      <sheetName val="анализ сметы "/>
      <sheetName val="расшифровка 1,3"/>
      <sheetName val="отчет по договорам"/>
      <sheetName val="отчет по IX разделу сметы"/>
      <sheetName val="ремонт"/>
      <sheetName val="к ремонту"/>
      <sheetName val="ис_смета"/>
      <sheetName val="смета для МЭС"/>
      <sheetName val="Лист13"/>
      <sheetName val="Пер-Вл"/>
      <sheetName val="ис_смета2"/>
      <sheetName val="анализ_сметы_1"/>
      <sheetName val="расшифровка_1,31"/>
      <sheetName val="отчет_по_договорам1"/>
      <sheetName val="отчет_по_IX_разделу_сметы1"/>
      <sheetName val="к_ремонту1"/>
      <sheetName val="смета_для_МЭС1"/>
      <sheetName val="ис_смета1"/>
      <sheetName val="анализ_сметы_"/>
      <sheetName val="расшифровка_1,3"/>
      <sheetName val="отчет_по_договорам"/>
      <sheetName val="отчет_по_IX_разделу_сметы"/>
      <sheetName val="к_ремонту"/>
      <sheetName val="смета_для_МЭС"/>
      <sheetName val="I"/>
      <sheetName val="Source"/>
      <sheetName val="Месяцы"/>
      <sheetName val="ИТОГИ  по Н,Р,Э,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P&amp;L"/>
      <sheetName val="Input_BS"/>
      <sheetName val="Income MGTS"/>
      <sheetName val="Income"/>
      <sheetName val="Expenses"/>
      <sheetName val="&lt;&lt;&lt;WORK PAPERS&gt;&gt;&gt;"/>
      <sheetName val="WP_FixedAssets"/>
      <sheetName val="WP_Loans"/>
      <sheetName val="WP_WorkCap"/>
      <sheetName val="WP_WACC"/>
      <sheetName val="&lt;&lt;&lt;EXHIBITS&gt;&gt;&gt;"/>
      <sheetName val="Exh_BS"/>
      <sheetName val="Exh_P&amp;L"/>
      <sheetName val="SLIDE_Cost"/>
      <sheetName val="Exh_CF"/>
      <sheetName val="Exh_FCFF"/>
      <sheetName val="Exh_Prefs"/>
      <sheetName val="&lt;&lt;&lt; SLIDES &gt;&gt;&gt;"/>
      <sheetName val="SLIDE_P&amp;L"/>
      <sheetName val="Slide BSa"/>
      <sheetName val="Slide P&amp;La"/>
      <sheetName val="Ratios"/>
      <sheetName val="Charts"/>
      <sheetName val="SLIDE_RES"/>
      <sheetName val="SLIDE_Sales"/>
      <sheetName val="Slide_sharehold"/>
      <sheetName val="SLIDE_Capex"/>
      <sheetName val="SLIDE_PA"/>
      <sheetName val="Slide Tariffs"/>
      <sheetName val="Slide_NA"/>
      <sheetName val="Slide_loan"/>
      <sheetName val="Slide_Adj"/>
      <sheetName val="SLIDE_DCF"/>
      <sheetName val="Tab_Invest"/>
      <sheetName val="Sensan rus"/>
      <sheetName val="SLIDE _WACC rus"/>
    </sheetNames>
    <sheetDataSet>
      <sheetData sheetId="0">
        <row r="26">
          <cell r="B26">
            <v>28.782499999999999</v>
          </cell>
        </row>
        <row r="27">
          <cell r="B27">
            <v>34.185000000000002</v>
          </cell>
        </row>
        <row r="46">
          <cell r="B46">
            <v>100000</v>
          </cell>
        </row>
        <row r="50">
          <cell r="B50">
            <v>0.02</v>
          </cell>
        </row>
        <row r="57">
          <cell r="B57" t="str">
            <v>IRR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нов"/>
      <sheetName val="Затраты на сырье"/>
      <sheetName val="БДДС"/>
      <sheetName val="Налоги"/>
      <sheetName val="Отчет о прибылях и убытках"/>
      <sheetName val="Кредиты"/>
      <sheetName val="Постоянные активы"/>
      <sheetName val="Доходы от эл. и теплоэнергии"/>
      <sheetName val="Налог на прибыль"/>
      <sheetName val="Налоги (2)"/>
      <sheetName val="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B15">
            <v>0</v>
          </cell>
        </row>
      </sheetData>
      <sheetData sheetId="8"/>
      <sheetData sheetId="9"/>
      <sheetData sheetId="1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правочники"/>
      <sheetName val="наш вар. (17.06) мин"/>
      <sheetName val="1.1. нвв переход"/>
      <sheetName val="6. Показатели перехода"/>
      <sheetName val="Лист1"/>
      <sheetName val="Томская область1"/>
      <sheetName val="Уравнения"/>
      <sheetName val="расчетный"/>
      <sheetName val="Расчет"/>
      <sheetName val="УФ-61"/>
      <sheetName val="FES"/>
      <sheetName val="MAIN"/>
      <sheetName val="Gen"/>
      <sheetName val="Баланс ээ"/>
      <sheetName val="Баланс мощности"/>
      <sheetName val="regs"/>
      <sheetName val="t_настройки"/>
      <sheetName val="t_проверки"/>
      <sheetName val="Сценарные условия"/>
      <sheetName val="Список ДЗО"/>
      <sheetName val="Доходы от эл. и теплоэнергии"/>
      <sheetName val="TEHSHEET"/>
      <sheetName val="расчет НВВ РСК по RAB"/>
      <sheetName val="MTO REV.0"/>
      <sheetName val="План с 01.07.2015"/>
      <sheetName val="ПП"/>
      <sheetName val="Всего"/>
      <sheetName val="ИПР"/>
      <sheetName val="ОПХ+РОП"/>
      <sheetName val="ИТОГО"/>
      <sheetName val="Генер"/>
      <sheetName val="ПС"/>
      <sheetName val="Генерация"/>
    </sheetNames>
    <sheetDataSet>
      <sheetData sheetId="0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BS_his_cons_2003"/>
      <sheetName val="BS_his_cons_2004"/>
      <sheetName val="IS_his_cons_2004"/>
      <sheetName val="Input assumptions"/>
      <sheetName val="Exh_BS"/>
      <sheetName val="Exh_IS"/>
      <sheetName val="Exh_CF"/>
      <sheetName val="Exh_DCF_WACC"/>
      <sheetName val="Summary results"/>
      <sheetName val="WP_Sales"/>
      <sheetName val="WP_Expenses"/>
      <sheetName val="WP_Wages"/>
      <sheetName val="WP_Tax"/>
      <sheetName val="WP_WC"/>
      <sheetName val="WP_FA"/>
      <sheetName val="WP_Loans"/>
      <sheetName val="WP_WACC"/>
      <sheetName val="&lt;&lt;Исходные&gt;&gt;"/>
      <sheetName val="Input assumptions_rur"/>
      <sheetName val="BS_his"/>
      <sheetName val="IS_his"/>
      <sheetName val="WP_Loans_rur"/>
      <sheetName val="BS_his_cons_2003_rur"/>
      <sheetName val="IS_his_cons_2004_rur"/>
      <sheetName val="BS_his_cons_2004_rur"/>
      <sheetName val="&lt;&lt;Slides&gt;&gt;"/>
      <sheetName val="Exh_BS_his_cons_2003"/>
      <sheetName val="Exh_BS_his_cons_2004"/>
      <sheetName val="Exh_IS_his_cons_2004"/>
      <sheetName val="Exр_Wages"/>
      <sheetName val="Exh_sales"/>
      <sheetName val="Exh_Loans"/>
      <sheetName val="Exh_Capex"/>
      <sheetName val="Exh_WC"/>
      <sheetName val="Slide_Belon"/>
      <sheetName val="Slide_Sensan"/>
      <sheetName val="BS_cons 31 dec 2001"/>
      <sheetName val="slide Exh_BS "/>
      <sheetName val="Slide DiscRate"/>
      <sheetName val="slide Exh_DCF_WACC "/>
      <sheetName val="Slide_IS"/>
      <sheetName val="slide Exh_IS "/>
    </sheetNames>
    <sheetDataSet>
      <sheetData sheetId="0">
        <row r="25">
          <cell r="B25" t="str">
            <v>USD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год"/>
      <sheetName val="1"/>
      <sheetName val="2"/>
      <sheetName val="3"/>
      <sheetName val="4"/>
      <sheetName val="год (2)"/>
      <sheetName val="WACC"/>
      <sheetName val="rates"/>
      <sheetName val="Gen"/>
      <sheetName val="REESTR_STATION"/>
      <sheetName val="TEHSHEET"/>
      <sheetName val="Титульный"/>
      <sheetName val="Input_Assumptions"/>
      <sheetName val="Заголовок"/>
      <sheetName val="Остаток на складе"/>
      <sheetName val="MTO REV.0"/>
      <sheetName val="ис.смета"/>
      <sheetName val="ээ"/>
      <sheetName val="Свод"/>
      <sheetName val="2.1.5.1."/>
      <sheetName val="2.1.10.1. "/>
      <sheetName val="2.2.11.11."/>
      <sheetName val="ИТОГИ  по Н,Р,Э,Q"/>
    </sheetNames>
    <sheetDataSet>
      <sheetData sheetId="0" refreshError="1">
        <row r="2">
          <cell r="C2">
            <v>33.700000000000003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  <sheetName val="I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XL4Poppy"/>
      <sheetName val="I"/>
      <sheetName val="Доходы от эл. и теплоэнергии"/>
    </sheetNames>
    <definedNames>
      <definedName name="DataFilter"/>
      <definedName name="DataSo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TOC"/>
      <sheetName val="Sum"/>
      <sheetName val="HBS_Initial"/>
      <sheetName val="GLC_data"/>
      <sheetName val="AAM"/>
      <sheetName val="GLC"/>
      <sheetName val="Sense"/>
      <sheetName val="HIS_Initial"/>
      <sheetName val="Assets"/>
      <sheetName val="Liab"/>
      <sheetName val="HBS"/>
      <sheetName val="HIS"/>
      <sheetName val="DCF"/>
      <sheetName val="Master Inputs Start here"/>
      <sheetName val="CapEx_Depr"/>
      <sheetName val="TV"/>
      <sheetName val="Fixed Assets"/>
      <sheetName val="WorkCap"/>
      <sheetName val="WACC"/>
      <sheetName val="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F6" t="str">
            <v>ОАО "Ярославская СК"</v>
          </cell>
        </row>
        <row r="8">
          <cell r="F8">
            <v>38626</v>
          </cell>
        </row>
      </sheetData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Master Inputs Start her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топография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 Caricati"/>
      <sheetName val="Prospetto"/>
      <sheetName val="PPEES Module"/>
      <sheetName val="summary"/>
      <sheetName val="F4"/>
      <sheetName val="Заголовок"/>
    </sheetNames>
    <sheetDataSet>
      <sheetData sheetId="0" refreshError="1">
        <row r="7">
          <cell r="B7" t="str">
            <v>CS0</v>
          </cell>
          <cell r="D7">
            <v>18</v>
          </cell>
          <cell r="E7">
            <v>2</v>
          </cell>
          <cell r="F7">
            <v>12</v>
          </cell>
          <cell r="G7">
            <v>9</v>
          </cell>
          <cell r="H7">
            <v>0.04</v>
          </cell>
          <cell r="I7">
            <v>0.01</v>
          </cell>
          <cell r="J7">
            <v>0.01</v>
          </cell>
          <cell r="K7">
            <v>0.09</v>
          </cell>
          <cell r="L7">
            <v>1</v>
          </cell>
          <cell r="M7">
            <v>21.9</v>
          </cell>
          <cell r="N7">
            <v>2</v>
          </cell>
          <cell r="O7">
            <v>44</v>
          </cell>
          <cell r="Q7">
            <v>0.15</v>
          </cell>
          <cell r="R7">
            <v>46</v>
          </cell>
          <cell r="S7">
            <v>22.9</v>
          </cell>
          <cell r="X7">
            <v>0</v>
          </cell>
          <cell r="Y7">
            <v>9</v>
          </cell>
          <cell r="Z7">
            <v>111.6</v>
          </cell>
        </row>
        <row r="8">
          <cell r="B8" t="str">
            <v>CS1</v>
          </cell>
          <cell r="D8">
            <v>1700</v>
          </cell>
          <cell r="E8">
            <v>2017</v>
          </cell>
          <cell r="F8">
            <v>3332</v>
          </cell>
          <cell r="G8">
            <v>1008</v>
          </cell>
          <cell r="H8">
            <v>2.75</v>
          </cell>
          <cell r="I8">
            <v>1.82</v>
          </cell>
          <cell r="J8">
            <v>0.72</v>
          </cell>
          <cell r="K8">
            <v>7.56</v>
          </cell>
          <cell r="L8">
            <v>39.5</v>
          </cell>
          <cell r="M8">
            <v>6442.8</v>
          </cell>
          <cell r="N8">
            <v>79</v>
          </cell>
          <cell r="O8">
            <v>12914</v>
          </cell>
          <cell r="Q8">
            <v>12.85</v>
          </cell>
          <cell r="R8">
            <v>12993</v>
          </cell>
          <cell r="S8">
            <v>6482.3</v>
          </cell>
          <cell r="X8">
            <v>0</v>
          </cell>
          <cell r="Y8">
            <v>850</v>
          </cell>
          <cell r="Z8">
            <v>8789</v>
          </cell>
        </row>
        <row r="9">
          <cell r="B9" t="str">
            <v>CS1</v>
          </cell>
          <cell r="D9">
            <v>2670</v>
          </cell>
          <cell r="E9">
            <v>92</v>
          </cell>
          <cell r="F9">
            <v>1373</v>
          </cell>
          <cell r="G9">
            <v>223</v>
          </cell>
          <cell r="H9">
            <v>4.3099999999999996</v>
          </cell>
          <cell r="I9">
            <v>0.1</v>
          </cell>
          <cell r="J9">
            <v>0.31</v>
          </cell>
          <cell r="K9">
            <v>0.49</v>
          </cell>
          <cell r="L9">
            <v>16</v>
          </cell>
          <cell r="M9">
            <v>1786.1</v>
          </cell>
          <cell r="N9">
            <v>32</v>
          </cell>
          <cell r="O9">
            <v>3584</v>
          </cell>
          <cell r="Q9">
            <v>5.21</v>
          </cell>
          <cell r="R9">
            <v>3616</v>
          </cell>
          <cell r="S9">
            <v>1802.1</v>
          </cell>
          <cell r="X9">
            <v>0</v>
          </cell>
          <cell r="Y9">
            <v>1335</v>
          </cell>
          <cell r="Z9">
            <v>13750.5</v>
          </cell>
        </row>
        <row r="10">
          <cell r="B10" t="str">
            <v>CS8</v>
          </cell>
          <cell r="D10">
            <v>145</v>
          </cell>
          <cell r="E10">
            <v>0</v>
          </cell>
          <cell r="F10">
            <v>36</v>
          </cell>
          <cell r="G10">
            <v>1</v>
          </cell>
          <cell r="H10">
            <v>0.24</v>
          </cell>
          <cell r="I10">
            <v>0</v>
          </cell>
          <cell r="J10">
            <v>0.01</v>
          </cell>
          <cell r="K10">
            <v>0.01</v>
          </cell>
          <cell r="L10">
            <v>0</v>
          </cell>
          <cell r="M10">
            <v>38.4</v>
          </cell>
          <cell r="N10">
            <v>0</v>
          </cell>
          <cell r="O10">
            <v>77</v>
          </cell>
          <cell r="Q10">
            <v>0.26</v>
          </cell>
          <cell r="R10">
            <v>77</v>
          </cell>
          <cell r="S10">
            <v>38.4</v>
          </cell>
          <cell r="X10">
            <v>0</v>
          </cell>
          <cell r="Y10">
            <v>72.5</v>
          </cell>
          <cell r="Z10">
            <v>749.65</v>
          </cell>
        </row>
        <row r="11">
          <cell r="B11" t="str">
            <v>CST</v>
          </cell>
          <cell r="D11">
            <v>2655</v>
          </cell>
          <cell r="E11">
            <v>227</v>
          </cell>
          <cell r="F11">
            <v>3026</v>
          </cell>
          <cell r="G11">
            <v>529</v>
          </cell>
          <cell r="H11">
            <v>4.3</v>
          </cell>
          <cell r="I11">
            <v>0.2</v>
          </cell>
          <cell r="J11">
            <v>0.67</v>
          </cell>
          <cell r="K11">
            <v>0.95</v>
          </cell>
          <cell r="L11">
            <v>35.5</v>
          </cell>
          <cell r="M11">
            <v>3997.1</v>
          </cell>
          <cell r="N11">
            <v>71</v>
          </cell>
          <cell r="O11">
            <v>8021</v>
          </cell>
          <cell r="Q11">
            <v>6.12</v>
          </cell>
          <cell r="R11">
            <v>8092</v>
          </cell>
          <cell r="S11">
            <v>4032.6</v>
          </cell>
          <cell r="X11">
            <v>0</v>
          </cell>
          <cell r="Y11">
            <v>1327.5</v>
          </cell>
          <cell r="Z11">
            <v>13726.35</v>
          </cell>
        </row>
        <row r="12">
          <cell r="B12" t="str">
            <v>KC1</v>
          </cell>
          <cell r="D12">
            <v>30</v>
          </cell>
          <cell r="E12">
            <v>0</v>
          </cell>
          <cell r="F12">
            <v>6</v>
          </cell>
          <cell r="G12">
            <v>3</v>
          </cell>
          <cell r="H12">
            <v>0.05</v>
          </cell>
          <cell r="I12">
            <v>0</v>
          </cell>
          <cell r="J12">
            <v>0</v>
          </cell>
          <cell r="K12">
            <v>0.01</v>
          </cell>
          <cell r="L12">
            <v>0</v>
          </cell>
          <cell r="M12">
            <v>9</v>
          </cell>
          <cell r="N12">
            <v>0</v>
          </cell>
          <cell r="O12">
            <v>18</v>
          </cell>
          <cell r="Q12">
            <v>0.06</v>
          </cell>
          <cell r="R12">
            <v>18</v>
          </cell>
          <cell r="S12">
            <v>9</v>
          </cell>
          <cell r="X12">
            <v>0</v>
          </cell>
          <cell r="Y12">
            <v>15</v>
          </cell>
          <cell r="Z12">
            <v>153</v>
          </cell>
        </row>
        <row r="13">
          <cell r="B13" t="str">
            <v>KC2</v>
          </cell>
          <cell r="D13">
            <v>59</v>
          </cell>
          <cell r="E13">
            <v>1</v>
          </cell>
          <cell r="F13">
            <v>42</v>
          </cell>
          <cell r="G13">
            <v>12</v>
          </cell>
          <cell r="H13">
            <v>0.09</v>
          </cell>
          <cell r="I13">
            <v>0</v>
          </cell>
          <cell r="J13">
            <v>0.01</v>
          </cell>
          <cell r="K13">
            <v>0.02</v>
          </cell>
          <cell r="L13">
            <v>0</v>
          </cell>
          <cell r="M13">
            <v>56.4</v>
          </cell>
          <cell r="N13">
            <v>0</v>
          </cell>
          <cell r="O13">
            <v>113</v>
          </cell>
          <cell r="Q13">
            <v>0.12</v>
          </cell>
          <cell r="R13">
            <v>113</v>
          </cell>
          <cell r="S13">
            <v>56.4</v>
          </cell>
          <cell r="X13">
            <v>0</v>
          </cell>
          <cell r="Y13">
            <v>29.5</v>
          </cell>
          <cell r="Z13">
            <v>299.72000000000003</v>
          </cell>
        </row>
        <row r="14">
          <cell r="B14" t="str">
            <v>LA6</v>
          </cell>
          <cell r="D14">
            <v>6</v>
          </cell>
          <cell r="E14">
            <v>0</v>
          </cell>
          <cell r="F14">
            <v>5</v>
          </cell>
          <cell r="G14">
            <v>1</v>
          </cell>
          <cell r="H14">
            <v>0.01</v>
          </cell>
          <cell r="I14">
            <v>0</v>
          </cell>
          <cell r="J14">
            <v>0</v>
          </cell>
          <cell r="K14">
            <v>0.01</v>
          </cell>
          <cell r="L14">
            <v>0</v>
          </cell>
          <cell r="M14">
            <v>6</v>
          </cell>
          <cell r="N14">
            <v>0</v>
          </cell>
          <cell r="O14">
            <v>12</v>
          </cell>
          <cell r="Q14">
            <v>0.02</v>
          </cell>
          <cell r="R14">
            <v>12</v>
          </cell>
          <cell r="S14">
            <v>6</v>
          </cell>
          <cell r="X14">
            <v>0</v>
          </cell>
          <cell r="Y14">
            <v>3</v>
          </cell>
          <cell r="Z14">
            <v>38.28</v>
          </cell>
        </row>
        <row r="15">
          <cell r="B15" t="str">
            <v>SS0</v>
          </cell>
          <cell r="D15">
            <v>24</v>
          </cell>
          <cell r="E15">
            <v>0</v>
          </cell>
          <cell r="F15">
            <v>32</v>
          </cell>
          <cell r="G15">
            <v>9</v>
          </cell>
          <cell r="H15">
            <v>0.04</v>
          </cell>
          <cell r="I15">
            <v>0</v>
          </cell>
          <cell r="J15">
            <v>0.01</v>
          </cell>
          <cell r="K15">
            <v>0.12</v>
          </cell>
          <cell r="L15">
            <v>0</v>
          </cell>
          <cell r="M15">
            <v>36.4</v>
          </cell>
          <cell r="N15">
            <v>0</v>
          </cell>
          <cell r="O15">
            <v>73</v>
          </cell>
          <cell r="Q15">
            <v>0.17</v>
          </cell>
          <cell r="R15">
            <v>73</v>
          </cell>
          <cell r="S15">
            <v>36.4</v>
          </cell>
          <cell r="X15">
            <v>0</v>
          </cell>
          <cell r="Y15">
            <v>12</v>
          </cell>
          <cell r="Z15">
            <v>120.24</v>
          </cell>
        </row>
        <row r="16">
          <cell r="B16" t="str">
            <v>SS4</v>
          </cell>
          <cell r="D16">
            <v>1049</v>
          </cell>
          <cell r="E16">
            <v>43</v>
          </cell>
          <cell r="F16">
            <v>662</v>
          </cell>
          <cell r="G16">
            <v>195</v>
          </cell>
          <cell r="H16">
            <v>1.32</v>
          </cell>
          <cell r="I16">
            <v>0.04</v>
          </cell>
          <cell r="J16">
            <v>0.14000000000000001</v>
          </cell>
          <cell r="K16">
            <v>1.1599999999999999</v>
          </cell>
          <cell r="L16">
            <v>7</v>
          </cell>
          <cell r="M16">
            <v>942.2</v>
          </cell>
          <cell r="N16">
            <v>14</v>
          </cell>
          <cell r="O16">
            <v>1890</v>
          </cell>
          <cell r="Q16">
            <v>2.66</v>
          </cell>
          <cell r="R16">
            <v>1904</v>
          </cell>
          <cell r="S16">
            <v>949.2</v>
          </cell>
          <cell r="X16">
            <v>0</v>
          </cell>
          <cell r="Y16">
            <v>524.5</v>
          </cell>
          <cell r="Z16">
            <v>4185.51</v>
          </cell>
        </row>
        <row r="17">
          <cell r="B17" t="str">
            <v>SS7</v>
          </cell>
          <cell r="D17">
            <v>230</v>
          </cell>
          <cell r="E17">
            <v>20</v>
          </cell>
          <cell r="F17">
            <v>180</v>
          </cell>
          <cell r="G17">
            <v>88</v>
          </cell>
          <cell r="H17">
            <v>0.28999999999999998</v>
          </cell>
          <cell r="I17">
            <v>0.02</v>
          </cell>
          <cell r="J17">
            <v>0.04</v>
          </cell>
          <cell r="K17">
            <v>0.51</v>
          </cell>
          <cell r="L17">
            <v>4</v>
          </cell>
          <cell r="M17">
            <v>298.2</v>
          </cell>
          <cell r="N17">
            <v>8</v>
          </cell>
          <cell r="O17">
            <v>598</v>
          </cell>
          <cell r="Q17">
            <v>0.86</v>
          </cell>
          <cell r="R17">
            <v>606</v>
          </cell>
          <cell r="S17">
            <v>302.2</v>
          </cell>
          <cell r="X17">
            <v>0</v>
          </cell>
          <cell r="Y17">
            <v>115</v>
          </cell>
          <cell r="Z17">
            <v>910.8</v>
          </cell>
        </row>
        <row r="18">
          <cell r="B18" t="str">
            <v>SS8</v>
          </cell>
          <cell r="D18">
            <v>283</v>
          </cell>
          <cell r="E18">
            <v>8</v>
          </cell>
          <cell r="F18">
            <v>123</v>
          </cell>
          <cell r="G18">
            <v>3</v>
          </cell>
          <cell r="H18">
            <v>0.46</v>
          </cell>
          <cell r="I18">
            <v>0.03</v>
          </cell>
          <cell r="J18">
            <v>0.03</v>
          </cell>
          <cell r="K18">
            <v>0.03</v>
          </cell>
          <cell r="L18">
            <v>4</v>
          </cell>
          <cell r="M18">
            <v>130.5</v>
          </cell>
          <cell r="N18">
            <v>8</v>
          </cell>
          <cell r="O18">
            <v>262</v>
          </cell>
          <cell r="Q18">
            <v>0.55000000000000004</v>
          </cell>
          <cell r="R18">
            <v>270</v>
          </cell>
          <cell r="S18">
            <v>134.5</v>
          </cell>
          <cell r="X18">
            <v>0</v>
          </cell>
          <cell r="Y18">
            <v>141.5</v>
          </cell>
          <cell r="Z18">
            <v>1448.96</v>
          </cell>
        </row>
        <row r="19">
          <cell r="B19" t="str">
            <v>SS9</v>
          </cell>
          <cell r="D19">
            <v>127</v>
          </cell>
          <cell r="E19">
            <v>23</v>
          </cell>
          <cell r="F19">
            <v>180</v>
          </cell>
          <cell r="G19">
            <v>69</v>
          </cell>
          <cell r="H19">
            <v>0.2</v>
          </cell>
          <cell r="I19">
            <v>0.1</v>
          </cell>
          <cell r="J19">
            <v>0.04</v>
          </cell>
          <cell r="K19">
            <v>0.59</v>
          </cell>
          <cell r="L19">
            <v>15</v>
          </cell>
          <cell r="M19">
            <v>263.2</v>
          </cell>
          <cell r="N19">
            <v>30</v>
          </cell>
          <cell r="O19">
            <v>528</v>
          </cell>
          <cell r="Q19">
            <v>0.93</v>
          </cell>
          <cell r="R19">
            <v>558</v>
          </cell>
          <cell r="S19">
            <v>278.2</v>
          </cell>
          <cell r="X19">
            <v>0</v>
          </cell>
          <cell r="Y19">
            <v>63.5</v>
          </cell>
          <cell r="Z19">
            <v>646.42999999999995</v>
          </cell>
        </row>
        <row r="20">
          <cell r="B20" t="str">
            <v>SST</v>
          </cell>
          <cell r="D20">
            <v>2512</v>
          </cell>
          <cell r="E20">
            <v>0</v>
          </cell>
          <cell r="F20">
            <v>0</v>
          </cell>
          <cell r="G20">
            <v>0</v>
          </cell>
          <cell r="H20">
            <v>3.19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3.19</v>
          </cell>
          <cell r="R20">
            <v>0</v>
          </cell>
          <cell r="S20">
            <v>0</v>
          </cell>
          <cell r="X20">
            <v>0</v>
          </cell>
          <cell r="Y20">
            <v>1256</v>
          </cell>
          <cell r="Z20">
            <v>10098.24</v>
          </cell>
        </row>
        <row r="21">
          <cell r="B21" t="str">
            <v>CS0</v>
          </cell>
          <cell r="D21">
            <v>18</v>
          </cell>
          <cell r="E21">
            <v>0</v>
          </cell>
          <cell r="F21">
            <v>11</v>
          </cell>
          <cell r="G21">
            <v>1</v>
          </cell>
          <cell r="H21">
            <v>0.05</v>
          </cell>
          <cell r="I21">
            <v>0</v>
          </cell>
          <cell r="J21">
            <v>0.01</v>
          </cell>
          <cell r="K21">
            <v>0.01</v>
          </cell>
          <cell r="L21">
            <v>0</v>
          </cell>
          <cell r="M21">
            <v>19.5</v>
          </cell>
          <cell r="N21">
            <v>0</v>
          </cell>
          <cell r="O21">
            <v>26</v>
          </cell>
          <cell r="Q21">
            <v>7.0000000000000007E-2</v>
          </cell>
          <cell r="R21">
            <v>26</v>
          </cell>
          <cell r="S21">
            <v>19.5</v>
          </cell>
          <cell r="X21">
            <v>0</v>
          </cell>
          <cell r="Y21">
            <v>13.5</v>
          </cell>
          <cell r="Z21">
            <v>108.54</v>
          </cell>
        </row>
        <row r="22">
          <cell r="B22" t="str">
            <v>CS1</v>
          </cell>
          <cell r="D22">
            <v>1992</v>
          </cell>
          <cell r="E22">
            <v>58</v>
          </cell>
          <cell r="F22">
            <v>940</v>
          </cell>
          <cell r="G22">
            <v>675</v>
          </cell>
          <cell r="H22">
            <v>4.3600000000000003</v>
          </cell>
          <cell r="I22">
            <v>0.06</v>
          </cell>
          <cell r="J22">
            <v>0.28000000000000003</v>
          </cell>
          <cell r="K22">
            <v>2.2400000000000002</v>
          </cell>
          <cell r="L22">
            <v>33.1</v>
          </cell>
          <cell r="M22">
            <v>2573.8000000000002</v>
          </cell>
          <cell r="N22">
            <v>44</v>
          </cell>
          <cell r="O22">
            <v>3440</v>
          </cell>
          <cell r="Q22">
            <v>6.94</v>
          </cell>
          <cell r="R22">
            <v>3484</v>
          </cell>
          <cell r="S22">
            <v>2606.9</v>
          </cell>
          <cell r="X22">
            <v>0</v>
          </cell>
          <cell r="Y22">
            <v>1494</v>
          </cell>
          <cell r="Z22">
            <v>9282.7199999999993</v>
          </cell>
        </row>
        <row r="23">
          <cell r="B23" t="str">
            <v>CS1</v>
          </cell>
          <cell r="D23">
            <v>8657</v>
          </cell>
          <cell r="E23">
            <v>531</v>
          </cell>
          <cell r="F23">
            <v>8546</v>
          </cell>
          <cell r="G23">
            <v>5685</v>
          </cell>
          <cell r="H23">
            <v>18.96</v>
          </cell>
          <cell r="I23">
            <v>0.48</v>
          </cell>
          <cell r="J23">
            <v>2.57</v>
          </cell>
          <cell r="K23">
            <v>15.92</v>
          </cell>
          <cell r="L23">
            <v>195</v>
          </cell>
          <cell r="M23">
            <v>23173.7</v>
          </cell>
          <cell r="N23">
            <v>260</v>
          </cell>
          <cell r="O23">
            <v>30997</v>
          </cell>
          <cell r="Q23">
            <v>37.93</v>
          </cell>
          <cell r="R23">
            <v>31257</v>
          </cell>
          <cell r="S23">
            <v>23368.7</v>
          </cell>
          <cell r="X23">
            <v>0</v>
          </cell>
          <cell r="Y23">
            <v>6492.75</v>
          </cell>
          <cell r="Z23">
            <v>40341.620000000003</v>
          </cell>
        </row>
        <row r="24">
          <cell r="B24" t="str">
            <v>CS1</v>
          </cell>
          <cell r="D24">
            <v>354</v>
          </cell>
          <cell r="E24">
            <v>0</v>
          </cell>
          <cell r="F24">
            <v>266</v>
          </cell>
          <cell r="G24">
            <v>110</v>
          </cell>
          <cell r="H24">
            <v>0.78</v>
          </cell>
          <cell r="I24">
            <v>0</v>
          </cell>
          <cell r="J24">
            <v>0.08</v>
          </cell>
          <cell r="K24">
            <v>0.31</v>
          </cell>
          <cell r="L24">
            <v>5.3</v>
          </cell>
          <cell r="M24">
            <v>574.29999999999995</v>
          </cell>
          <cell r="N24">
            <v>7</v>
          </cell>
          <cell r="O24">
            <v>768</v>
          </cell>
          <cell r="Q24">
            <v>1.17</v>
          </cell>
          <cell r="R24">
            <v>775</v>
          </cell>
          <cell r="S24">
            <v>579.6</v>
          </cell>
          <cell r="X24">
            <v>0</v>
          </cell>
          <cell r="Y24">
            <v>265.5</v>
          </cell>
          <cell r="Z24">
            <v>1649.64</v>
          </cell>
        </row>
        <row r="25">
          <cell r="B25" t="str">
            <v>CS1</v>
          </cell>
          <cell r="D25">
            <v>248</v>
          </cell>
          <cell r="E25">
            <v>0</v>
          </cell>
          <cell r="F25">
            <v>122</v>
          </cell>
          <cell r="G25">
            <v>59</v>
          </cell>
          <cell r="H25">
            <v>0.54</v>
          </cell>
          <cell r="I25">
            <v>0</v>
          </cell>
          <cell r="J25">
            <v>0.04</v>
          </cell>
          <cell r="K25">
            <v>0.17</v>
          </cell>
          <cell r="L25">
            <v>5.3</v>
          </cell>
          <cell r="M25">
            <v>273.10000000000002</v>
          </cell>
          <cell r="N25">
            <v>7</v>
          </cell>
          <cell r="O25">
            <v>365</v>
          </cell>
          <cell r="Q25">
            <v>0.75</v>
          </cell>
          <cell r="R25">
            <v>372</v>
          </cell>
          <cell r="S25">
            <v>278.39999999999998</v>
          </cell>
          <cell r="X25">
            <v>0</v>
          </cell>
          <cell r="Y25">
            <v>186</v>
          </cell>
          <cell r="Z25">
            <v>1155.68</v>
          </cell>
        </row>
        <row r="26">
          <cell r="B26" t="str">
            <v>CS1</v>
          </cell>
          <cell r="D26">
            <v>5576</v>
          </cell>
          <cell r="E26">
            <v>263</v>
          </cell>
          <cell r="F26">
            <v>4338</v>
          </cell>
          <cell r="G26">
            <v>1890</v>
          </cell>
          <cell r="H26">
            <v>12.22</v>
          </cell>
          <cell r="I26">
            <v>0.24</v>
          </cell>
          <cell r="J26">
            <v>1.27</v>
          </cell>
          <cell r="K26">
            <v>5.32</v>
          </cell>
          <cell r="L26">
            <v>96.8</v>
          </cell>
          <cell r="M26">
            <v>9899.7000000000007</v>
          </cell>
          <cell r="N26">
            <v>129</v>
          </cell>
          <cell r="O26">
            <v>13237</v>
          </cell>
          <cell r="Q26">
            <v>19.05</v>
          </cell>
          <cell r="R26">
            <v>13366</v>
          </cell>
          <cell r="S26">
            <v>9996.5</v>
          </cell>
          <cell r="X26">
            <v>0</v>
          </cell>
          <cell r="Y26">
            <v>4182</v>
          </cell>
          <cell r="Z26">
            <v>25984.16</v>
          </cell>
        </row>
        <row r="27">
          <cell r="B27" t="str">
            <v>CS1</v>
          </cell>
          <cell r="D27">
            <v>2290</v>
          </cell>
          <cell r="E27">
            <v>144</v>
          </cell>
          <cell r="F27">
            <v>1556</v>
          </cell>
          <cell r="G27">
            <v>742</v>
          </cell>
          <cell r="H27">
            <v>5.0199999999999996</v>
          </cell>
          <cell r="I27">
            <v>0.13</v>
          </cell>
          <cell r="J27">
            <v>0.45</v>
          </cell>
          <cell r="K27">
            <v>2.08</v>
          </cell>
          <cell r="L27">
            <v>35.299999999999997</v>
          </cell>
          <cell r="M27">
            <v>3707.8</v>
          </cell>
          <cell r="N27">
            <v>47</v>
          </cell>
          <cell r="O27">
            <v>4957</v>
          </cell>
          <cell r="Q27">
            <v>7.68</v>
          </cell>
          <cell r="R27">
            <v>5004</v>
          </cell>
          <cell r="S27">
            <v>3743.1</v>
          </cell>
          <cell r="X27">
            <v>0</v>
          </cell>
          <cell r="Y27">
            <v>1717.5</v>
          </cell>
          <cell r="Z27">
            <v>10671.4</v>
          </cell>
        </row>
        <row r="28">
          <cell r="B28" t="str">
            <v>CS2</v>
          </cell>
          <cell r="D28">
            <v>0</v>
          </cell>
          <cell r="E28">
            <v>2</v>
          </cell>
          <cell r="F28">
            <v>0</v>
          </cell>
          <cell r="G28">
            <v>11</v>
          </cell>
          <cell r="H28">
            <v>0</v>
          </cell>
          <cell r="I28">
            <v>0.01</v>
          </cell>
          <cell r="J28">
            <v>0</v>
          </cell>
          <cell r="K28">
            <v>0.13</v>
          </cell>
          <cell r="L28">
            <v>1.5</v>
          </cell>
          <cell r="M28">
            <v>16.5</v>
          </cell>
          <cell r="N28">
            <v>2</v>
          </cell>
          <cell r="O28">
            <v>22</v>
          </cell>
          <cell r="Q28">
            <v>0.14000000000000001</v>
          </cell>
          <cell r="R28">
            <v>24</v>
          </cell>
          <cell r="S28">
            <v>18</v>
          </cell>
          <cell r="X28">
            <v>0</v>
          </cell>
          <cell r="Y28">
            <v>0</v>
          </cell>
          <cell r="Z28">
            <v>0</v>
          </cell>
        </row>
        <row r="29">
          <cell r="B29" t="str">
            <v>CS3</v>
          </cell>
          <cell r="D29">
            <v>48</v>
          </cell>
          <cell r="E29">
            <v>0</v>
          </cell>
          <cell r="F29">
            <v>35</v>
          </cell>
          <cell r="G29">
            <v>112</v>
          </cell>
          <cell r="H29">
            <v>0.11</v>
          </cell>
          <cell r="I29">
            <v>0</v>
          </cell>
          <cell r="J29">
            <v>0.01</v>
          </cell>
          <cell r="K29">
            <v>1.26</v>
          </cell>
          <cell r="L29">
            <v>0</v>
          </cell>
          <cell r="M29">
            <v>224</v>
          </cell>
          <cell r="N29">
            <v>0</v>
          </cell>
          <cell r="O29">
            <v>299</v>
          </cell>
          <cell r="Q29">
            <v>1.38</v>
          </cell>
          <cell r="R29">
            <v>299</v>
          </cell>
          <cell r="S29">
            <v>224</v>
          </cell>
          <cell r="X29">
            <v>0</v>
          </cell>
          <cell r="Y29">
            <v>36</v>
          </cell>
          <cell r="Z29">
            <v>225.6</v>
          </cell>
        </row>
        <row r="30">
          <cell r="B30" t="str">
            <v>CS3</v>
          </cell>
          <cell r="D30">
            <v>2275</v>
          </cell>
          <cell r="E30">
            <v>175</v>
          </cell>
          <cell r="F30">
            <v>1231</v>
          </cell>
          <cell r="G30">
            <v>245</v>
          </cell>
          <cell r="H30">
            <v>4.9800000000000004</v>
          </cell>
          <cell r="I30">
            <v>0.67</v>
          </cell>
          <cell r="J30">
            <v>0.38</v>
          </cell>
          <cell r="K30">
            <v>2.94</v>
          </cell>
          <cell r="L30">
            <v>161.30000000000001</v>
          </cell>
          <cell r="M30">
            <v>2437.8000000000002</v>
          </cell>
          <cell r="N30">
            <v>215</v>
          </cell>
          <cell r="O30">
            <v>3265</v>
          </cell>
          <cell r="Q30">
            <v>8.9700000000000006</v>
          </cell>
          <cell r="R30">
            <v>3480</v>
          </cell>
          <cell r="S30">
            <v>2599.1</v>
          </cell>
          <cell r="X30">
            <v>0</v>
          </cell>
          <cell r="Y30">
            <v>1706.25</v>
          </cell>
          <cell r="Z30">
            <v>10601.5</v>
          </cell>
        </row>
        <row r="31">
          <cell r="B31" t="str">
            <v>CS3</v>
          </cell>
          <cell r="D31">
            <v>35</v>
          </cell>
          <cell r="E31">
            <v>5</v>
          </cell>
          <cell r="F31">
            <v>16</v>
          </cell>
          <cell r="G31">
            <v>2</v>
          </cell>
          <cell r="H31">
            <v>0.1</v>
          </cell>
          <cell r="I31">
            <v>0.02</v>
          </cell>
          <cell r="J31">
            <v>0.01</v>
          </cell>
          <cell r="K31">
            <v>0.02</v>
          </cell>
          <cell r="L31">
            <v>3.8</v>
          </cell>
          <cell r="M31">
            <v>27.7</v>
          </cell>
          <cell r="N31">
            <v>5</v>
          </cell>
          <cell r="O31">
            <v>37</v>
          </cell>
          <cell r="Q31">
            <v>0.15</v>
          </cell>
          <cell r="R31">
            <v>42</v>
          </cell>
          <cell r="S31">
            <v>31.5</v>
          </cell>
          <cell r="X31">
            <v>0</v>
          </cell>
          <cell r="Y31">
            <v>26.25</v>
          </cell>
          <cell r="Z31">
            <v>219.1</v>
          </cell>
        </row>
        <row r="32">
          <cell r="B32" t="str">
            <v>CS5</v>
          </cell>
          <cell r="D32">
            <v>4</v>
          </cell>
          <cell r="E32">
            <v>26</v>
          </cell>
          <cell r="F32">
            <v>0</v>
          </cell>
          <cell r="G32">
            <v>82</v>
          </cell>
          <cell r="H32">
            <v>0.01</v>
          </cell>
          <cell r="I32">
            <v>0.04</v>
          </cell>
          <cell r="J32">
            <v>0</v>
          </cell>
          <cell r="K32">
            <v>0.5</v>
          </cell>
          <cell r="L32">
            <v>19.5</v>
          </cell>
          <cell r="M32">
            <v>123</v>
          </cell>
          <cell r="N32">
            <v>26</v>
          </cell>
          <cell r="O32">
            <v>164</v>
          </cell>
          <cell r="Q32">
            <v>0.55000000000000004</v>
          </cell>
          <cell r="R32">
            <v>190</v>
          </cell>
          <cell r="S32">
            <v>142.5</v>
          </cell>
          <cell r="X32">
            <v>0</v>
          </cell>
          <cell r="Y32">
            <v>3</v>
          </cell>
          <cell r="Z32">
            <v>17</v>
          </cell>
        </row>
        <row r="33">
          <cell r="B33" t="str">
            <v>CS5</v>
          </cell>
          <cell r="D33">
            <v>20</v>
          </cell>
          <cell r="E33">
            <v>2</v>
          </cell>
          <cell r="F33">
            <v>13</v>
          </cell>
          <cell r="G33">
            <v>3</v>
          </cell>
          <cell r="H33">
            <v>0.06</v>
          </cell>
          <cell r="I33">
            <v>0</v>
          </cell>
          <cell r="J33">
            <v>0.01</v>
          </cell>
          <cell r="K33">
            <v>0.01</v>
          </cell>
          <cell r="L33">
            <v>0</v>
          </cell>
          <cell r="M33">
            <v>24.7</v>
          </cell>
          <cell r="N33">
            <v>0</v>
          </cell>
          <cell r="O33">
            <v>33</v>
          </cell>
          <cell r="Q33">
            <v>0.08</v>
          </cell>
          <cell r="R33">
            <v>33</v>
          </cell>
          <cell r="S33">
            <v>24.7</v>
          </cell>
          <cell r="X33">
            <v>0</v>
          </cell>
          <cell r="Y33">
            <v>15</v>
          </cell>
          <cell r="Z33">
            <v>123.4</v>
          </cell>
        </row>
        <row r="34">
          <cell r="B34" t="str">
            <v>CS8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0</v>
          </cell>
          <cell r="K34">
            <v>0.01</v>
          </cell>
          <cell r="L34">
            <v>0</v>
          </cell>
          <cell r="M34">
            <v>3</v>
          </cell>
          <cell r="N34">
            <v>0</v>
          </cell>
          <cell r="O34">
            <v>4</v>
          </cell>
          <cell r="Q34">
            <v>0.01</v>
          </cell>
          <cell r="R34">
            <v>4</v>
          </cell>
          <cell r="S34">
            <v>3</v>
          </cell>
          <cell r="X34">
            <v>0</v>
          </cell>
          <cell r="Y34">
            <v>0</v>
          </cell>
          <cell r="Z34">
            <v>0</v>
          </cell>
        </row>
        <row r="35">
          <cell r="B35" t="str">
            <v>CS8</v>
          </cell>
          <cell r="D35">
            <v>35</v>
          </cell>
          <cell r="E35">
            <v>1</v>
          </cell>
          <cell r="F35">
            <v>7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12</v>
          </cell>
          <cell r="N35">
            <v>0</v>
          </cell>
          <cell r="O35">
            <v>16</v>
          </cell>
          <cell r="Q35">
            <v>0.08</v>
          </cell>
          <cell r="R35">
            <v>16</v>
          </cell>
          <cell r="S35">
            <v>12</v>
          </cell>
          <cell r="X35">
            <v>0</v>
          </cell>
          <cell r="Y35">
            <v>26.25</v>
          </cell>
          <cell r="Z35">
            <v>165.9</v>
          </cell>
        </row>
        <row r="36">
          <cell r="B36" t="str">
            <v>CS8</v>
          </cell>
          <cell r="D36">
            <v>0</v>
          </cell>
          <cell r="E36">
            <v>0</v>
          </cell>
          <cell r="F36">
            <v>0</v>
          </cell>
          <cell r="G36">
            <v>7</v>
          </cell>
          <cell r="H36">
            <v>0</v>
          </cell>
          <cell r="I36">
            <v>0</v>
          </cell>
          <cell r="J36">
            <v>0</v>
          </cell>
          <cell r="K36">
            <v>0.02</v>
          </cell>
          <cell r="L36">
            <v>0</v>
          </cell>
          <cell r="M36">
            <v>10.5</v>
          </cell>
          <cell r="N36">
            <v>0</v>
          </cell>
          <cell r="O36">
            <v>14</v>
          </cell>
          <cell r="Q36">
            <v>0.02</v>
          </cell>
          <cell r="R36">
            <v>14</v>
          </cell>
          <cell r="S36">
            <v>10.5</v>
          </cell>
          <cell r="X36">
            <v>0</v>
          </cell>
          <cell r="Y36">
            <v>0</v>
          </cell>
          <cell r="Z36">
            <v>0</v>
          </cell>
        </row>
        <row r="37">
          <cell r="B37" t="str">
            <v>CS9</v>
          </cell>
          <cell r="D37">
            <v>0</v>
          </cell>
          <cell r="E37">
            <v>0</v>
          </cell>
          <cell r="F37">
            <v>0</v>
          </cell>
          <cell r="G37">
            <v>5</v>
          </cell>
          <cell r="H37">
            <v>0</v>
          </cell>
          <cell r="I37">
            <v>0</v>
          </cell>
          <cell r="J37">
            <v>0</v>
          </cell>
          <cell r="K37">
            <v>0.1</v>
          </cell>
          <cell r="L37">
            <v>0</v>
          </cell>
          <cell r="M37">
            <v>7.5</v>
          </cell>
          <cell r="N37">
            <v>0</v>
          </cell>
          <cell r="O37">
            <v>10</v>
          </cell>
          <cell r="Q37">
            <v>0.1</v>
          </cell>
          <cell r="R37">
            <v>10</v>
          </cell>
          <cell r="S37">
            <v>7.5</v>
          </cell>
          <cell r="X37">
            <v>0</v>
          </cell>
          <cell r="Y37">
            <v>0</v>
          </cell>
          <cell r="Z37">
            <v>0</v>
          </cell>
        </row>
        <row r="38">
          <cell r="B38" t="str">
            <v>CST</v>
          </cell>
          <cell r="D38">
            <v>319</v>
          </cell>
          <cell r="E38">
            <v>38</v>
          </cell>
          <cell r="F38">
            <v>376</v>
          </cell>
          <cell r="G38">
            <v>57</v>
          </cell>
          <cell r="H38">
            <v>0.7</v>
          </cell>
          <cell r="I38">
            <v>0.03</v>
          </cell>
          <cell r="J38">
            <v>0.12</v>
          </cell>
          <cell r="K38">
            <v>0.16</v>
          </cell>
          <cell r="L38">
            <v>9.8000000000000007</v>
          </cell>
          <cell r="M38">
            <v>787.3</v>
          </cell>
          <cell r="N38">
            <v>13</v>
          </cell>
          <cell r="O38">
            <v>1053</v>
          </cell>
          <cell r="Q38">
            <v>1.01</v>
          </cell>
          <cell r="R38">
            <v>1066</v>
          </cell>
          <cell r="S38">
            <v>797.1</v>
          </cell>
          <cell r="X38">
            <v>0</v>
          </cell>
          <cell r="Y38">
            <v>239.25</v>
          </cell>
          <cell r="Z38">
            <v>1483.35</v>
          </cell>
        </row>
        <row r="39">
          <cell r="B39" t="str">
            <v>KC1</v>
          </cell>
          <cell r="D39">
            <v>7</v>
          </cell>
          <cell r="E39">
            <v>0</v>
          </cell>
          <cell r="F39">
            <v>7</v>
          </cell>
          <cell r="G39">
            <v>1</v>
          </cell>
          <cell r="H39">
            <v>0.02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12</v>
          </cell>
          <cell r="N39">
            <v>0</v>
          </cell>
          <cell r="O39">
            <v>16</v>
          </cell>
          <cell r="Q39">
            <v>0.02</v>
          </cell>
          <cell r="R39">
            <v>16</v>
          </cell>
          <cell r="S39">
            <v>12</v>
          </cell>
          <cell r="X39">
            <v>0</v>
          </cell>
          <cell r="Y39">
            <v>5.25</v>
          </cell>
          <cell r="Z39">
            <v>31.92</v>
          </cell>
        </row>
        <row r="40">
          <cell r="B40" t="str">
            <v>KC1</v>
          </cell>
          <cell r="D40">
            <v>112</v>
          </cell>
          <cell r="E40">
            <v>35</v>
          </cell>
          <cell r="F40">
            <v>88</v>
          </cell>
          <cell r="G40">
            <v>65</v>
          </cell>
          <cell r="H40">
            <v>0.25</v>
          </cell>
          <cell r="I40">
            <v>0.03</v>
          </cell>
          <cell r="J40">
            <v>0.03</v>
          </cell>
          <cell r="K40">
            <v>0.2</v>
          </cell>
          <cell r="L40">
            <v>0</v>
          </cell>
          <cell r="M40">
            <v>287.39999999999998</v>
          </cell>
          <cell r="N40">
            <v>0</v>
          </cell>
          <cell r="O40">
            <v>384</v>
          </cell>
          <cell r="Q40">
            <v>0.51</v>
          </cell>
          <cell r="R40">
            <v>384</v>
          </cell>
          <cell r="S40">
            <v>287.39999999999998</v>
          </cell>
          <cell r="X40">
            <v>0</v>
          </cell>
          <cell r="Y40">
            <v>84</v>
          </cell>
          <cell r="Z40">
            <v>520.79999999999995</v>
          </cell>
        </row>
        <row r="41">
          <cell r="B41" t="str">
            <v>KC1</v>
          </cell>
          <cell r="D41">
            <v>6</v>
          </cell>
          <cell r="E41">
            <v>1</v>
          </cell>
          <cell r="F41">
            <v>2</v>
          </cell>
          <cell r="G41">
            <v>1</v>
          </cell>
          <cell r="H41">
            <v>0.01</v>
          </cell>
          <cell r="I41">
            <v>0</v>
          </cell>
          <cell r="J41">
            <v>0</v>
          </cell>
          <cell r="K41">
            <v>0</v>
          </cell>
          <cell r="L41">
            <v>0.8</v>
          </cell>
          <cell r="M41">
            <v>6</v>
          </cell>
          <cell r="N41">
            <v>1</v>
          </cell>
          <cell r="O41">
            <v>8</v>
          </cell>
          <cell r="Q41">
            <v>0.01</v>
          </cell>
          <cell r="R41">
            <v>9</v>
          </cell>
          <cell r="S41">
            <v>6.8</v>
          </cell>
          <cell r="X41">
            <v>0</v>
          </cell>
          <cell r="Y41">
            <v>4.5</v>
          </cell>
          <cell r="Z41">
            <v>27.66</v>
          </cell>
        </row>
        <row r="42">
          <cell r="B42" t="str">
            <v>KC2</v>
          </cell>
          <cell r="D42">
            <v>24</v>
          </cell>
          <cell r="E42">
            <v>11</v>
          </cell>
          <cell r="F42">
            <v>26</v>
          </cell>
          <cell r="G42">
            <v>53</v>
          </cell>
          <cell r="H42">
            <v>0.05</v>
          </cell>
          <cell r="I42">
            <v>0.01</v>
          </cell>
          <cell r="J42">
            <v>0.01</v>
          </cell>
          <cell r="K42">
            <v>0.4</v>
          </cell>
          <cell r="L42">
            <v>8.3000000000000007</v>
          </cell>
          <cell r="M42">
            <v>122</v>
          </cell>
          <cell r="N42">
            <v>11</v>
          </cell>
          <cell r="O42">
            <v>163</v>
          </cell>
          <cell r="Q42">
            <v>0.47</v>
          </cell>
          <cell r="R42">
            <v>174</v>
          </cell>
          <cell r="S42">
            <v>130.30000000000001</v>
          </cell>
          <cell r="X42">
            <v>0</v>
          </cell>
          <cell r="Y42">
            <v>18</v>
          </cell>
          <cell r="Z42">
            <v>110.64</v>
          </cell>
        </row>
        <row r="43">
          <cell r="B43" t="str">
            <v>KC2</v>
          </cell>
          <cell r="D43">
            <v>0</v>
          </cell>
          <cell r="E43">
            <v>0</v>
          </cell>
          <cell r="F43">
            <v>0</v>
          </cell>
          <cell r="G43">
            <v>13</v>
          </cell>
          <cell r="H43">
            <v>0</v>
          </cell>
          <cell r="I43">
            <v>0</v>
          </cell>
          <cell r="J43">
            <v>0</v>
          </cell>
          <cell r="K43">
            <v>0.04</v>
          </cell>
          <cell r="L43">
            <v>0</v>
          </cell>
          <cell r="M43">
            <v>19.5</v>
          </cell>
          <cell r="N43">
            <v>0</v>
          </cell>
          <cell r="O43">
            <v>26</v>
          </cell>
          <cell r="Q43">
            <v>0.04</v>
          </cell>
          <cell r="R43">
            <v>26</v>
          </cell>
          <cell r="S43">
            <v>19.5</v>
          </cell>
          <cell r="X43">
            <v>0</v>
          </cell>
          <cell r="Y43">
            <v>0</v>
          </cell>
          <cell r="Z43">
            <v>0</v>
          </cell>
        </row>
        <row r="44">
          <cell r="B44" t="str">
            <v>KC2</v>
          </cell>
          <cell r="D44">
            <v>47</v>
          </cell>
          <cell r="E44">
            <v>2</v>
          </cell>
          <cell r="F44">
            <v>42</v>
          </cell>
          <cell r="G44">
            <v>27</v>
          </cell>
          <cell r="H44">
            <v>0.1</v>
          </cell>
          <cell r="I44">
            <v>0</v>
          </cell>
          <cell r="J44">
            <v>0.02</v>
          </cell>
          <cell r="K44">
            <v>0.08</v>
          </cell>
          <cell r="L44">
            <v>0</v>
          </cell>
          <cell r="M44">
            <v>109.9</v>
          </cell>
          <cell r="N44">
            <v>0</v>
          </cell>
          <cell r="O44">
            <v>147</v>
          </cell>
          <cell r="Q44">
            <v>0.2</v>
          </cell>
          <cell r="R44">
            <v>147</v>
          </cell>
          <cell r="S44">
            <v>109.9</v>
          </cell>
          <cell r="X44">
            <v>0</v>
          </cell>
          <cell r="Y44">
            <v>35.25</v>
          </cell>
          <cell r="Z44">
            <v>221.37</v>
          </cell>
        </row>
        <row r="45">
          <cell r="B45" t="str">
            <v>LA1</v>
          </cell>
          <cell r="D45">
            <v>7</v>
          </cell>
          <cell r="E45">
            <v>0</v>
          </cell>
          <cell r="F45">
            <v>0</v>
          </cell>
          <cell r="G45">
            <v>12</v>
          </cell>
          <cell r="H45">
            <v>0.02</v>
          </cell>
          <cell r="I45">
            <v>0</v>
          </cell>
          <cell r="J45">
            <v>0</v>
          </cell>
          <cell r="K45">
            <v>0.03</v>
          </cell>
          <cell r="L45">
            <v>0</v>
          </cell>
          <cell r="M45">
            <v>18</v>
          </cell>
          <cell r="N45">
            <v>0</v>
          </cell>
          <cell r="O45">
            <v>24</v>
          </cell>
          <cell r="Q45">
            <v>0.05</v>
          </cell>
          <cell r="R45">
            <v>24</v>
          </cell>
          <cell r="S45">
            <v>18</v>
          </cell>
          <cell r="X45">
            <v>0</v>
          </cell>
          <cell r="Y45">
            <v>5.25</v>
          </cell>
          <cell r="Z45">
            <v>31.92</v>
          </cell>
        </row>
        <row r="46">
          <cell r="B46" t="str">
            <v>LA2</v>
          </cell>
          <cell r="D46">
            <v>1</v>
          </cell>
          <cell r="E46">
            <v>0</v>
          </cell>
          <cell r="F46">
            <v>2</v>
          </cell>
          <cell r="G46">
            <v>15</v>
          </cell>
          <cell r="H46">
            <v>0</v>
          </cell>
          <cell r="I46">
            <v>0</v>
          </cell>
          <cell r="J46">
            <v>0</v>
          </cell>
          <cell r="K46">
            <v>0.04</v>
          </cell>
          <cell r="L46">
            <v>0</v>
          </cell>
          <cell r="M46">
            <v>25.5</v>
          </cell>
          <cell r="N46">
            <v>0</v>
          </cell>
          <cell r="O46">
            <v>34</v>
          </cell>
          <cell r="Q46">
            <v>0.04</v>
          </cell>
          <cell r="R46">
            <v>34</v>
          </cell>
          <cell r="S46">
            <v>25.5</v>
          </cell>
          <cell r="X46">
            <v>0</v>
          </cell>
          <cell r="Y46">
            <v>0.75</v>
          </cell>
          <cell r="Z46">
            <v>4.25</v>
          </cell>
        </row>
        <row r="47">
          <cell r="B47" t="str">
            <v>LA3</v>
          </cell>
          <cell r="D47">
            <v>0</v>
          </cell>
          <cell r="E47">
            <v>0</v>
          </cell>
          <cell r="F47">
            <v>0</v>
          </cell>
          <cell r="G47">
            <v>11</v>
          </cell>
          <cell r="H47">
            <v>0</v>
          </cell>
          <cell r="I47">
            <v>0</v>
          </cell>
          <cell r="J47">
            <v>0</v>
          </cell>
          <cell r="K47">
            <v>0.13</v>
          </cell>
          <cell r="L47">
            <v>0</v>
          </cell>
          <cell r="M47">
            <v>16.5</v>
          </cell>
          <cell r="N47">
            <v>0</v>
          </cell>
          <cell r="O47">
            <v>22</v>
          </cell>
          <cell r="Q47">
            <v>0.13</v>
          </cell>
          <cell r="R47">
            <v>22</v>
          </cell>
          <cell r="S47">
            <v>16.5</v>
          </cell>
          <cell r="X47">
            <v>0</v>
          </cell>
          <cell r="Y47">
            <v>0</v>
          </cell>
          <cell r="Z47">
            <v>0</v>
          </cell>
        </row>
        <row r="48">
          <cell r="B48" t="str">
            <v>LA4</v>
          </cell>
          <cell r="D48">
            <v>0</v>
          </cell>
          <cell r="E48">
            <v>0</v>
          </cell>
          <cell r="F48">
            <v>0</v>
          </cell>
          <cell r="G48">
            <v>2</v>
          </cell>
          <cell r="H48">
            <v>0</v>
          </cell>
          <cell r="I48">
            <v>0</v>
          </cell>
          <cell r="J48">
            <v>0</v>
          </cell>
          <cell r="K48">
            <v>0.03</v>
          </cell>
          <cell r="L48">
            <v>0</v>
          </cell>
          <cell r="M48">
            <v>3</v>
          </cell>
          <cell r="N48">
            <v>0</v>
          </cell>
          <cell r="O48">
            <v>4</v>
          </cell>
          <cell r="Q48">
            <v>0.03</v>
          </cell>
          <cell r="R48">
            <v>4</v>
          </cell>
          <cell r="S48">
            <v>3</v>
          </cell>
          <cell r="X48">
            <v>0</v>
          </cell>
          <cell r="Y48">
            <v>0</v>
          </cell>
          <cell r="Z48">
            <v>0</v>
          </cell>
        </row>
        <row r="49">
          <cell r="B49" t="str">
            <v>LA5</v>
          </cell>
          <cell r="D49">
            <v>2</v>
          </cell>
          <cell r="E49">
            <v>0</v>
          </cell>
          <cell r="F49">
            <v>0</v>
          </cell>
          <cell r="G49">
            <v>15</v>
          </cell>
          <cell r="H49">
            <v>0.01</v>
          </cell>
          <cell r="I49">
            <v>0</v>
          </cell>
          <cell r="J49">
            <v>0</v>
          </cell>
          <cell r="K49">
            <v>0.11</v>
          </cell>
          <cell r="L49">
            <v>0</v>
          </cell>
          <cell r="M49">
            <v>22.5</v>
          </cell>
          <cell r="N49">
            <v>0</v>
          </cell>
          <cell r="O49">
            <v>30</v>
          </cell>
          <cell r="Q49">
            <v>0.12</v>
          </cell>
          <cell r="R49">
            <v>30</v>
          </cell>
          <cell r="S49">
            <v>22.5</v>
          </cell>
          <cell r="X49">
            <v>0</v>
          </cell>
          <cell r="Y49">
            <v>1.5</v>
          </cell>
          <cell r="Z49">
            <v>14.88</v>
          </cell>
        </row>
        <row r="50">
          <cell r="B50" t="str">
            <v>LA5</v>
          </cell>
          <cell r="D50">
            <v>650</v>
          </cell>
          <cell r="E50">
            <v>50</v>
          </cell>
          <cell r="F50">
            <v>389</v>
          </cell>
          <cell r="G50">
            <v>70</v>
          </cell>
          <cell r="H50">
            <v>1.87</v>
          </cell>
          <cell r="I50">
            <v>0.19</v>
          </cell>
          <cell r="J50">
            <v>0.26</v>
          </cell>
          <cell r="K50">
            <v>0.84</v>
          </cell>
          <cell r="L50">
            <v>47.3</v>
          </cell>
          <cell r="M50">
            <v>748.6</v>
          </cell>
          <cell r="N50">
            <v>63</v>
          </cell>
          <cell r="O50">
            <v>1002</v>
          </cell>
          <cell r="Q50">
            <v>3.16</v>
          </cell>
          <cell r="R50">
            <v>1065</v>
          </cell>
          <cell r="S50">
            <v>795.9</v>
          </cell>
          <cell r="X50">
            <v>0</v>
          </cell>
          <cell r="Y50">
            <v>487.5</v>
          </cell>
          <cell r="Z50">
            <v>3984.5</v>
          </cell>
        </row>
        <row r="51">
          <cell r="B51" t="str">
            <v>LA6</v>
          </cell>
          <cell r="D51">
            <v>0</v>
          </cell>
          <cell r="E51">
            <v>0</v>
          </cell>
          <cell r="F51">
            <v>0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0.03</v>
          </cell>
          <cell r="L51">
            <v>0</v>
          </cell>
          <cell r="M51">
            <v>3</v>
          </cell>
          <cell r="N51">
            <v>0</v>
          </cell>
          <cell r="O51">
            <v>4</v>
          </cell>
          <cell r="Q51">
            <v>0.03</v>
          </cell>
          <cell r="R51">
            <v>4</v>
          </cell>
          <cell r="S51">
            <v>3</v>
          </cell>
          <cell r="X51">
            <v>0</v>
          </cell>
          <cell r="Y51">
            <v>0</v>
          </cell>
          <cell r="Z51">
            <v>0</v>
          </cell>
        </row>
        <row r="52">
          <cell r="B52" t="str">
            <v>SS1</v>
          </cell>
          <cell r="D52">
            <v>18</v>
          </cell>
          <cell r="E52">
            <v>16</v>
          </cell>
          <cell r="F52">
            <v>32</v>
          </cell>
          <cell r="G52">
            <v>142</v>
          </cell>
          <cell r="H52">
            <v>0.03</v>
          </cell>
          <cell r="I52">
            <v>0.01</v>
          </cell>
          <cell r="J52">
            <v>0.01</v>
          </cell>
          <cell r="K52">
            <v>0.41</v>
          </cell>
          <cell r="L52">
            <v>6.8</v>
          </cell>
          <cell r="M52">
            <v>266</v>
          </cell>
          <cell r="N52">
            <v>9</v>
          </cell>
          <cell r="O52">
            <v>355</v>
          </cell>
          <cell r="Q52">
            <v>0.46</v>
          </cell>
          <cell r="R52">
            <v>364</v>
          </cell>
          <cell r="S52">
            <v>272.8</v>
          </cell>
          <cell r="X52">
            <v>0</v>
          </cell>
          <cell r="Y52">
            <v>13.5</v>
          </cell>
          <cell r="Z52">
            <v>63.36</v>
          </cell>
        </row>
        <row r="53">
          <cell r="B53" t="str">
            <v>SS1</v>
          </cell>
          <cell r="D53">
            <v>325</v>
          </cell>
          <cell r="E53">
            <v>25</v>
          </cell>
          <cell r="F53">
            <v>176</v>
          </cell>
          <cell r="G53">
            <v>35</v>
          </cell>
          <cell r="H53">
            <v>0.55000000000000004</v>
          </cell>
          <cell r="I53">
            <v>0.02</v>
          </cell>
          <cell r="J53">
            <v>0.05</v>
          </cell>
          <cell r="K53">
            <v>0.1</v>
          </cell>
          <cell r="L53">
            <v>5.3</v>
          </cell>
          <cell r="M53">
            <v>384.8</v>
          </cell>
          <cell r="N53">
            <v>7</v>
          </cell>
          <cell r="O53">
            <v>515</v>
          </cell>
          <cell r="Q53">
            <v>0.72</v>
          </cell>
          <cell r="R53">
            <v>522</v>
          </cell>
          <cell r="S53">
            <v>390.1</v>
          </cell>
          <cell r="X53">
            <v>0</v>
          </cell>
          <cell r="Y53">
            <v>243.75</v>
          </cell>
          <cell r="Z53">
            <v>1153.75</v>
          </cell>
        </row>
        <row r="54">
          <cell r="B54" t="str">
            <v>SS1</v>
          </cell>
          <cell r="D54">
            <v>0</v>
          </cell>
          <cell r="E54">
            <v>0</v>
          </cell>
          <cell r="F54">
            <v>0</v>
          </cell>
          <cell r="G54">
            <v>14</v>
          </cell>
          <cell r="H54">
            <v>0</v>
          </cell>
          <cell r="I54">
            <v>0</v>
          </cell>
          <cell r="J54">
            <v>0</v>
          </cell>
          <cell r="K54">
            <v>0.04</v>
          </cell>
          <cell r="L54">
            <v>0</v>
          </cell>
          <cell r="M54">
            <v>21</v>
          </cell>
          <cell r="N54">
            <v>0</v>
          </cell>
          <cell r="O54">
            <v>28</v>
          </cell>
          <cell r="Q54">
            <v>0.04</v>
          </cell>
          <cell r="R54">
            <v>28</v>
          </cell>
          <cell r="S54">
            <v>21</v>
          </cell>
          <cell r="X54">
            <v>0</v>
          </cell>
          <cell r="Y54">
            <v>0</v>
          </cell>
          <cell r="Z54">
            <v>0</v>
          </cell>
        </row>
        <row r="55">
          <cell r="B55" t="str">
            <v>SS2</v>
          </cell>
          <cell r="D55">
            <v>0</v>
          </cell>
          <cell r="E55">
            <v>0</v>
          </cell>
          <cell r="F55">
            <v>0</v>
          </cell>
          <cell r="G55">
            <v>1</v>
          </cell>
          <cell r="H55">
            <v>0</v>
          </cell>
          <cell r="I55">
            <v>0</v>
          </cell>
          <cell r="J55">
            <v>0</v>
          </cell>
          <cell r="K55">
            <v>0.01</v>
          </cell>
          <cell r="L55">
            <v>0</v>
          </cell>
          <cell r="M55">
            <v>1.5</v>
          </cell>
          <cell r="N55">
            <v>0</v>
          </cell>
          <cell r="O55">
            <v>2</v>
          </cell>
          <cell r="Q55">
            <v>0.01</v>
          </cell>
          <cell r="R55">
            <v>2</v>
          </cell>
          <cell r="S55">
            <v>1.5</v>
          </cell>
          <cell r="X55">
            <v>0</v>
          </cell>
          <cell r="Y55">
            <v>0</v>
          </cell>
          <cell r="Z55">
            <v>0</v>
          </cell>
        </row>
        <row r="56">
          <cell r="B56" t="str">
            <v>SS3</v>
          </cell>
          <cell r="D56">
            <v>0</v>
          </cell>
          <cell r="E56">
            <v>0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1.5</v>
          </cell>
          <cell r="N56">
            <v>0</v>
          </cell>
          <cell r="O56">
            <v>2</v>
          </cell>
          <cell r="Q56">
            <v>0</v>
          </cell>
          <cell r="R56">
            <v>2</v>
          </cell>
          <cell r="S56">
            <v>1.5</v>
          </cell>
          <cell r="X56">
            <v>0</v>
          </cell>
          <cell r="Y56">
            <v>0</v>
          </cell>
          <cell r="Z56">
            <v>0</v>
          </cell>
        </row>
        <row r="57">
          <cell r="B57" t="str">
            <v>SS4</v>
          </cell>
          <cell r="D57">
            <v>0</v>
          </cell>
          <cell r="E57">
            <v>1</v>
          </cell>
          <cell r="F57">
            <v>0</v>
          </cell>
          <cell r="G57">
            <v>12</v>
          </cell>
          <cell r="H57">
            <v>0</v>
          </cell>
          <cell r="I57">
            <v>0</v>
          </cell>
          <cell r="J57">
            <v>0</v>
          </cell>
          <cell r="K57">
            <v>7.0000000000000007E-2</v>
          </cell>
          <cell r="L57">
            <v>0.8</v>
          </cell>
          <cell r="M57">
            <v>18</v>
          </cell>
          <cell r="N57">
            <v>1</v>
          </cell>
          <cell r="O57">
            <v>24</v>
          </cell>
          <cell r="Q57">
            <v>7.0000000000000007E-2</v>
          </cell>
          <cell r="R57">
            <v>25</v>
          </cell>
          <cell r="S57">
            <v>18.8</v>
          </cell>
          <cell r="X57">
            <v>0</v>
          </cell>
          <cell r="Y57">
            <v>0</v>
          </cell>
          <cell r="Z57">
            <v>0</v>
          </cell>
        </row>
        <row r="58">
          <cell r="B58" t="str">
            <v>SS4</v>
          </cell>
          <cell r="D58">
            <v>2955</v>
          </cell>
          <cell r="E58">
            <v>147</v>
          </cell>
          <cell r="F58">
            <v>2413</v>
          </cell>
          <cell r="G58">
            <v>1250</v>
          </cell>
          <cell r="H58">
            <v>4.96</v>
          </cell>
          <cell r="I58">
            <v>0.13</v>
          </cell>
          <cell r="J58">
            <v>0.7</v>
          </cell>
          <cell r="K58">
            <v>3.61</v>
          </cell>
          <cell r="L58">
            <v>54.8</v>
          </cell>
          <cell r="M58">
            <v>5802.3</v>
          </cell>
          <cell r="N58">
            <v>73</v>
          </cell>
          <cell r="O58">
            <v>7757</v>
          </cell>
          <cell r="Q58">
            <v>9.4</v>
          </cell>
          <cell r="R58">
            <v>7830</v>
          </cell>
          <cell r="S58">
            <v>5857.1</v>
          </cell>
          <cell r="X58">
            <v>0</v>
          </cell>
          <cell r="Y58">
            <v>2216.25</v>
          </cell>
          <cell r="Z58">
            <v>10490.25</v>
          </cell>
        </row>
        <row r="59">
          <cell r="B59" t="str">
            <v>SS5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0.03</v>
          </cell>
          <cell r="L59">
            <v>0</v>
          </cell>
          <cell r="M59">
            <v>4.5</v>
          </cell>
          <cell r="N59">
            <v>0</v>
          </cell>
          <cell r="O59">
            <v>6</v>
          </cell>
          <cell r="Q59">
            <v>0.03</v>
          </cell>
          <cell r="R59">
            <v>6</v>
          </cell>
          <cell r="S59">
            <v>4.5</v>
          </cell>
          <cell r="X59">
            <v>0</v>
          </cell>
          <cell r="Y59">
            <v>0</v>
          </cell>
          <cell r="Z59">
            <v>0</v>
          </cell>
        </row>
        <row r="60">
          <cell r="B60" t="str">
            <v>SS6</v>
          </cell>
          <cell r="D60">
            <v>7</v>
          </cell>
          <cell r="E60">
            <v>6</v>
          </cell>
          <cell r="F60">
            <v>0</v>
          </cell>
          <cell r="G60">
            <v>0</v>
          </cell>
          <cell r="H60">
            <v>0.01</v>
          </cell>
          <cell r="I60">
            <v>0.01</v>
          </cell>
          <cell r="J60">
            <v>0</v>
          </cell>
          <cell r="K60">
            <v>0</v>
          </cell>
          <cell r="L60">
            <v>4.5</v>
          </cell>
          <cell r="M60">
            <v>0</v>
          </cell>
          <cell r="N60">
            <v>6</v>
          </cell>
          <cell r="O60">
            <v>0</v>
          </cell>
          <cell r="Q60">
            <v>0.02</v>
          </cell>
          <cell r="R60">
            <v>6</v>
          </cell>
          <cell r="S60">
            <v>4.5</v>
          </cell>
          <cell r="X60">
            <v>0</v>
          </cell>
          <cell r="Y60">
            <v>5.25</v>
          </cell>
          <cell r="Z60">
            <v>25.34</v>
          </cell>
        </row>
        <row r="61">
          <cell r="B61" t="str">
            <v>SS7</v>
          </cell>
          <cell r="D61">
            <v>1869</v>
          </cell>
          <cell r="E61">
            <v>98</v>
          </cell>
          <cell r="F61">
            <v>1576</v>
          </cell>
          <cell r="G61">
            <v>1094</v>
          </cell>
          <cell r="H61">
            <v>3.14</v>
          </cell>
          <cell r="I61">
            <v>0.14000000000000001</v>
          </cell>
          <cell r="J61">
            <v>0.46</v>
          </cell>
          <cell r="K61">
            <v>3.09</v>
          </cell>
          <cell r="L61">
            <v>35.299999999999997</v>
          </cell>
          <cell r="M61">
            <v>4206.3999999999996</v>
          </cell>
          <cell r="N61">
            <v>47</v>
          </cell>
          <cell r="O61">
            <v>5622</v>
          </cell>
          <cell r="Q61">
            <v>6.83</v>
          </cell>
          <cell r="R61">
            <v>5669</v>
          </cell>
          <cell r="S61">
            <v>4241.7</v>
          </cell>
          <cell r="X61">
            <v>0</v>
          </cell>
          <cell r="Y61">
            <v>1401.75</v>
          </cell>
          <cell r="Z61">
            <v>6616.26</v>
          </cell>
        </row>
        <row r="62">
          <cell r="B62" t="str">
            <v>SS8</v>
          </cell>
          <cell r="D62">
            <v>6</v>
          </cell>
          <cell r="E62">
            <v>1</v>
          </cell>
          <cell r="F62">
            <v>2</v>
          </cell>
          <cell r="G62">
            <v>1</v>
          </cell>
          <cell r="H62">
            <v>0.01</v>
          </cell>
          <cell r="I62">
            <v>0.01</v>
          </cell>
          <cell r="J62">
            <v>0</v>
          </cell>
          <cell r="K62">
            <v>0.01</v>
          </cell>
          <cell r="L62">
            <v>0.8</v>
          </cell>
          <cell r="M62">
            <v>4.5</v>
          </cell>
          <cell r="N62">
            <v>1</v>
          </cell>
          <cell r="O62">
            <v>6</v>
          </cell>
          <cell r="Q62">
            <v>0.03</v>
          </cell>
          <cell r="R62">
            <v>7</v>
          </cell>
          <cell r="S62">
            <v>5.3</v>
          </cell>
          <cell r="X62">
            <v>0</v>
          </cell>
          <cell r="Y62">
            <v>4.5</v>
          </cell>
          <cell r="Z62">
            <v>27.42</v>
          </cell>
        </row>
        <row r="63">
          <cell r="B63" t="str">
            <v>SS9</v>
          </cell>
          <cell r="D63">
            <v>53</v>
          </cell>
          <cell r="E63">
            <v>3</v>
          </cell>
          <cell r="F63">
            <v>34</v>
          </cell>
          <cell r="G63">
            <v>7</v>
          </cell>
          <cell r="H63">
            <v>0.12</v>
          </cell>
          <cell r="I63">
            <v>0.02</v>
          </cell>
          <cell r="J63">
            <v>0.01</v>
          </cell>
          <cell r="K63">
            <v>7.0000000000000007E-2</v>
          </cell>
          <cell r="L63">
            <v>2.2999999999999998</v>
          </cell>
          <cell r="M63">
            <v>66.5</v>
          </cell>
          <cell r="N63">
            <v>3</v>
          </cell>
          <cell r="O63">
            <v>89</v>
          </cell>
          <cell r="Q63">
            <v>0.22</v>
          </cell>
          <cell r="R63">
            <v>92</v>
          </cell>
          <cell r="S63">
            <v>68.8</v>
          </cell>
          <cell r="X63">
            <v>0</v>
          </cell>
          <cell r="Y63">
            <v>39.75</v>
          </cell>
          <cell r="Z63">
            <v>246.98</v>
          </cell>
        </row>
        <row r="64">
          <cell r="B64" t="str">
            <v>SSA</v>
          </cell>
          <cell r="D64">
            <v>18</v>
          </cell>
          <cell r="E64">
            <v>0</v>
          </cell>
          <cell r="F64">
            <v>9</v>
          </cell>
          <cell r="G64">
            <v>4</v>
          </cell>
          <cell r="H64">
            <v>0.04</v>
          </cell>
          <cell r="I64">
            <v>0</v>
          </cell>
          <cell r="J64">
            <v>0</v>
          </cell>
          <cell r="K64">
            <v>0.04</v>
          </cell>
          <cell r="L64">
            <v>0</v>
          </cell>
          <cell r="M64">
            <v>19.5</v>
          </cell>
          <cell r="N64">
            <v>0</v>
          </cell>
          <cell r="O64">
            <v>26</v>
          </cell>
          <cell r="Q64">
            <v>0.08</v>
          </cell>
          <cell r="R64">
            <v>26</v>
          </cell>
          <cell r="S64">
            <v>19.5</v>
          </cell>
          <cell r="X64">
            <v>0</v>
          </cell>
          <cell r="Y64">
            <v>13.5</v>
          </cell>
          <cell r="Z64">
            <v>82.26</v>
          </cell>
        </row>
        <row r="65">
          <cell r="B65" t="str">
            <v>CS0</v>
          </cell>
          <cell r="D65">
            <v>0</v>
          </cell>
          <cell r="E65">
            <v>0</v>
          </cell>
          <cell r="F65">
            <v>0</v>
          </cell>
          <cell r="G65">
            <v>4</v>
          </cell>
          <cell r="H65">
            <v>0</v>
          </cell>
          <cell r="I65">
            <v>0</v>
          </cell>
          <cell r="J65">
            <v>0</v>
          </cell>
          <cell r="K65">
            <v>0.06</v>
          </cell>
          <cell r="L65">
            <v>0</v>
          </cell>
          <cell r="M65">
            <v>8</v>
          </cell>
          <cell r="N65">
            <v>0</v>
          </cell>
          <cell r="O65">
            <v>8</v>
          </cell>
          <cell r="Q65">
            <v>0.06</v>
          </cell>
          <cell r="R65">
            <v>8</v>
          </cell>
          <cell r="S65">
            <v>8</v>
          </cell>
          <cell r="X65">
            <v>0</v>
          </cell>
          <cell r="Y65">
            <v>0</v>
          </cell>
          <cell r="Z65">
            <v>0</v>
          </cell>
        </row>
        <row r="66">
          <cell r="B66" t="str">
            <v>CS1</v>
          </cell>
          <cell r="D66">
            <v>1286</v>
          </cell>
          <cell r="E66">
            <v>96</v>
          </cell>
          <cell r="F66">
            <v>1247</v>
          </cell>
          <cell r="G66">
            <v>111</v>
          </cell>
          <cell r="H66">
            <v>4.16</v>
          </cell>
          <cell r="I66">
            <v>0.14000000000000001</v>
          </cell>
          <cell r="J66">
            <v>0.59</v>
          </cell>
          <cell r="K66">
            <v>0.42</v>
          </cell>
          <cell r="L66">
            <v>79</v>
          </cell>
          <cell r="M66">
            <v>2901.4</v>
          </cell>
          <cell r="N66">
            <v>79</v>
          </cell>
          <cell r="O66">
            <v>2913</v>
          </cell>
          <cell r="Q66">
            <v>5.31</v>
          </cell>
          <cell r="R66">
            <v>2992</v>
          </cell>
          <cell r="S66">
            <v>2980.4</v>
          </cell>
          <cell r="X66">
            <v>0</v>
          </cell>
          <cell r="Y66">
            <v>1286</v>
          </cell>
          <cell r="Z66">
            <v>6622.9</v>
          </cell>
        </row>
        <row r="67">
          <cell r="B67" t="str">
            <v>CS1</v>
          </cell>
          <cell r="D67">
            <v>120</v>
          </cell>
          <cell r="E67">
            <v>84</v>
          </cell>
          <cell r="F67">
            <v>35</v>
          </cell>
          <cell r="G67">
            <v>4</v>
          </cell>
          <cell r="H67">
            <v>0.39</v>
          </cell>
          <cell r="I67">
            <v>0.08</v>
          </cell>
          <cell r="J67">
            <v>0.02</v>
          </cell>
          <cell r="K67">
            <v>0.02</v>
          </cell>
          <cell r="L67">
            <v>0</v>
          </cell>
          <cell r="M67">
            <v>250.5</v>
          </cell>
          <cell r="N67">
            <v>0</v>
          </cell>
          <cell r="O67">
            <v>251</v>
          </cell>
          <cell r="Q67">
            <v>0.51</v>
          </cell>
          <cell r="R67">
            <v>251</v>
          </cell>
          <cell r="S67">
            <v>250.5</v>
          </cell>
          <cell r="X67">
            <v>0</v>
          </cell>
          <cell r="Y67">
            <v>120</v>
          </cell>
          <cell r="Z67">
            <v>619.20000000000005</v>
          </cell>
        </row>
        <row r="68">
          <cell r="B68" t="str">
            <v>CS1</v>
          </cell>
          <cell r="D68">
            <v>47</v>
          </cell>
          <cell r="E68">
            <v>0</v>
          </cell>
          <cell r="F68">
            <v>15</v>
          </cell>
          <cell r="G68">
            <v>7</v>
          </cell>
          <cell r="H68">
            <v>0.15</v>
          </cell>
          <cell r="I68">
            <v>0</v>
          </cell>
          <cell r="J68">
            <v>0.01</v>
          </cell>
          <cell r="K68">
            <v>0.04</v>
          </cell>
          <cell r="L68">
            <v>0</v>
          </cell>
          <cell r="M68">
            <v>45.8</v>
          </cell>
          <cell r="N68">
            <v>0</v>
          </cell>
          <cell r="O68">
            <v>46</v>
          </cell>
          <cell r="Q68">
            <v>0.2</v>
          </cell>
          <cell r="R68">
            <v>46</v>
          </cell>
          <cell r="S68">
            <v>45.8</v>
          </cell>
          <cell r="X68">
            <v>0</v>
          </cell>
          <cell r="Y68">
            <v>47</v>
          </cell>
          <cell r="Z68">
            <v>242.52</v>
          </cell>
        </row>
        <row r="69">
          <cell r="B69" t="str">
            <v>CS1</v>
          </cell>
          <cell r="D69">
            <v>156</v>
          </cell>
          <cell r="E69">
            <v>36</v>
          </cell>
          <cell r="F69">
            <v>80</v>
          </cell>
          <cell r="G69">
            <v>34</v>
          </cell>
          <cell r="H69">
            <v>0.5</v>
          </cell>
          <cell r="I69">
            <v>0.03</v>
          </cell>
          <cell r="J69">
            <v>0.04</v>
          </cell>
          <cell r="K69">
            <v>0.16</v>
          </cell>
          <cell r="L69">
            <v>4</v>
          </cell>
          <cell r="M69">
            <v>298.3</v>
          </cell>
          <cell r="N69">
            <v>4</v>
          </cell>
          <cell r="O69">
            <v>299</v>
          </cell>
          <cell r="Q69">
            <v>0.73</v>
          </cell>
          <cell r="R69">
            <v>303</v>
          </cell>
          <cell r="S69">
            <v>302.3</v>
          </cell>
          <cell r="X69">
            <v>0</v>
          </cell>
          <cell r="Y69">
            <v>156</v>
          </cell>
          <cell r="Z69">
            <v>801.84</v>
          </cell>
        </row>
        <row r="70">
          <cell r="B70" t="str">
            <v>CS1</v>
          </cell>
          <cell r="D70">
            <v>1212</v>
          </cell>
          <cell r="E70">
            <v>80</v>
          </cell>
          <cell r="F70">
            <v>623</v>
          </cell>
          <cell r="G70">
            <v>123</v>
          </cell>
          <cell r="H70">
            <v>3.91</v>
          </cell>
          <cell r="I70">
            <v>0.12</v>
          </cell>
          <cell r="J70">
            <v>0.3</v>
          </cell>
          <cell r="K70">
            <v>0.57999999999999996</v>
          </cell>
          <cell r="L70">
            <v>31</v>
          </cell>
          <cell r="M70">
            <v>1695.3</v>
          </cell>
          <cell r="N70">
            <v>31</v>
          </cell>
          <cell r="O70">
            <v>1701</v>
          </cell>
          <cell r="Q70">
            <v>4.91</v>
          </cell>
          <cell r="R70">
            <v>1732</v>
          </cell>
          <cell r="S70">
            <v>1726.3</v>
          </cell>
          <cell r="X70">
            <v>0</v>
          </cell>
          <cell r="Y70">
            <v>1212</v>
          </cell>
          <cell r="Z70">
            <v>6241.8</v>
          </cell>
        </row>
        <row r="71">
          <cell r="B71" t="str">
            <v>CS1</v>
          </cell>
          <cell r="D71">
            <v>40</v>
          </cell>
          <cell r="E71">
            <v>32</v>
          </cell>
          <cell r="F71">
            <v>20</v>
          </cell>
          <cell r="G71">
            <v>27</v>
          </cell>
          <cell r="H71">
            <v>0.13</v>
          </cell>
          <cell r="I71">
            <v>0.03</v>
          </cell>
          <cell r="J71">
            <v>0.01</v>
          </cell>
          <cell r="K71">
            <v>0.1</v>
          </cell>
          <cell r="L71">
            <v>0</v>
          </cell>
          <cell r="M71">
            <v>158.80000000000001</v>
          </cell>
          <cell r="N71">
            <v>0</v>
          </cell>
          <cell r="O71">
            <v>159</v>
          </cell>
          <cell r="Q71">
            <v>0.27</v>
          </cell>
          <cell r="R71">
            <v>159</v>
          </cell>
          <cell r="S71">
            <v>158.80000000000001</v>
          </cell>
          <cell r="X71">
            <v>0</v>
          </cell>
          <cell r="Y71">
            <v>40</v>
          </cell>
          <cell r="Z71">
            <v>207.2</v>
          </cell>
        </row>
        <row r="72">
          <cell r="B72" t="str">
            <v>CS2</v>
          </cell>
          <cell r="D72">
            <v>4</v>
          </cell>
          <cell r="E72">
            <v>2</v>
          </cell>
          <cell r="F72">
            <v>0</v>
          </cell>
          <cell r="G72">
            <v>1</v>
          </cell>
          <cell r="H72">
            <v>0.02</v>
          </cell>
          <cell r="I72">
            <v>0.01</v>
          </cell>
          <cell r="J72">
            <v>0</v>
          </cell>
          <cell r="K72">
            <v>0.02</v>
          </cell>
          <cell r="L72">
            <v>2</v>
          </cell>
          <cell r="M72">
            <v>2</v>
          </cell>
          <cell r="N72">
            <v>2</v>
          </cell>
          <cell r="O72">
            <v>2</v>
          </cell>
          <cell r="Q72">
            <v>0.05</v>
          </cell>
          <cell r="R72">
            <v>4</v>
          </cell>
          <cell r="S72">
            <v>4</v>
          </cell>
          <cell r="X72">
            <v>0</v>
          </cell>
          <cell r="Y72">
            <v>4</v>
          </cell>
          <cell r="Z72">
            <v>23.92</v>
          </cell>
        </row>
        <row r="73">
          <cell r="B73" t="str">
            <v>CS3</v>
          </cell>
          <cell r="D73">
            <v>130</v>
          </cell>
          <cell r="E73">
            <v>13</v>
          </cell>
          <cell r="F73">
            <v>57</v>
          </cell>
          <cell r="G73">
            <v>25</v>
          </cell>
          <cell r="H73">
            <v>0.42</v>
          </cell>
          <cell r="I73">
            <v>0.06</v>
          </cell>
          <cell r="J73">
            <v>0.03</v>
          </cell>
          <cell r="K73">
            <v>0.41</v>
          </cell>
          <cell r="L73">
            <v>13</v>
          </cell>
          <cell r="M73">
            <v>170.5</v>
          </cell>
          <cell r="N73">
            <v>13</v>
          </cell>
          <cell r="O73">
            <v>171</v>
          </cell>
          <cell r="Q73">
            <v>0.92</v>
          </cell>
          <cell r="R73">
            <v>184</v>
          </cell>
          <cell r="S73">
            <v>183.5</v>
          </cell>
          <cell r="X73">
            <v>0</v>
          </cell>
          <cell r="Y73">
            <v>130</v>
          </cell>
          <cell r="Z73">
            <v>668.2</v>
          </cell>
        </row>
        <row r="74">
          <cell r="B74" t="str">
            <v>CS3</v>
          </cell>
          <cell r="D74">
            <v>18</v>
          </cell>
          <cell r="E74">
            <v>0</v>
          </cell>
          <cell r="F74">
            <v>8</v>
          </cell>
          <cell r="G74">
            <v>1</v>
          </cell>
          <cell r="H74">
            <v>7.0000000000000007E-2</v>
          </cell>
          <cell r="I74">
            <v>0</v>
          </cell>
          <cell r="J74">
            <v>0.01</v>
          </cell>
          <cell r="K74">
            <v>0.02</v>
          </cell>
          <cell r="L74">
            <v>0</v>
          </cell>
          <cell r="M74">
            <v>18.899999999999999</v>
          </cell>
          <cell r="N74">
            <v>0</v>
          </cell>
          <cell r="O74">
            <v>19</v>
          </cell>
          <cell r="Q74">
            <v>0.1</v>
          </cell>
          <cell r="R74">
            <v>19</v>
          </cell>
          <cell r="S74">
            <v>18.899999999999999</v>
          </cell>
          <cell r="X74">
            <v>0</v>
          </cell>
          <cell r="Y74">
            <v>18</v>
          </cell>
          <cell r="Z74">
            <v>118.08</v>
          </cell>
        </row>
        <row r="75">
          <cell r="B75" t="str">
            <v>CS5</v>
          </cell>
          <cell r="D75">
            <v>11</v>
          </cell>
          <cell r="E75">
            <v>20</v>
          </cell>
          <cell r="F75">
            <v>4</v>
          </cell>
          <cell r="G75">
            <v>18</v>
          </cell>
          <cell r="H75">
            <v>0.03</v>
          </cell>
          <cell r="I75">
            <v>0.04</v>
          </cell>
          <cell r="J75">
            <v>0</v>
          </cell>
          <cell r="K75">
            <v>0.19</v>
          </cell>
          <cell r="L75">
            <v>20</v>
          </cell>
          <cell r="M75">
            <v>44</v>
          </cell>
          <cell r="N75">
            <v>20</v>
          </cell>
          <cell r="O75">
            <v>44</v>
          </cell>
          <cell r="Q75">
            <v>0.26</v>
          </cell>
          <cell r="R75">
            <v>64</v>
          </cell>
          <cell r="S75">
            <v>64</v>
          </cell>
          <cell r="X75">
            <v>0</v>
          </cell>
          <cell r="Y75">
            <v>11</v>
          </cell>
          <cell r="Z75">
            <v>54.23</v>
          </cell>
        </row>
        <row r="76">
          <cell r="B76" t="str">
            <v>CS5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0</v>
          </cell>
          <cell r="I76">
            <v>0</v>
          </cell>
          <cell r="J76">
            <v>0</v>
          </cell>
          <cell r="K76">
            <v>0.01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0.01</v>
          </cell>
          <cell r="R76">
            <v>0</v>
          </cell>
          <cell r="S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 t="str">
            <v>CS8</v>
          </cell>
          <cell r="D77">
            <v>0</v>
          </cell>
          <cell r="E77">
            <v>0</v>
          </cell>
          <cell r="F77">
            <v>0</v>
          </cell>
          <cell r="G77">
            <v>17</v>
          </cell>
          <cell r="H77">
            <v>0</v>
          </cell>
          <cell r="I77">
            <v>0</v>
          </cell>
          <cell r="J77">
            <v>0</v>
          </cell>
          <cell r="K77">
            <v>0.06</v>
          </cell>
          <cell r="L77">
            <v>0</v>
          </cell>
          <cell r="M77">
            <v>34</v>
          </cell>
          <cell r="N77">
            <v>0</v>
          </cell>
          <cell r="O77">
            <v>34</v>
          </cell>
          <cell r="Q77">
            <v>0.06</v>
          </cell>
          <cell r="R77">
            <v>34</v>
          </cell>
          <cell r="S77">
            <v>34</v>
          </cell>
          <cell r="X77">
            <v>0</v>
          </cell>
          <cell r="Y77">
            <v>0</v>
          </cell>
          <cell r="Z77">
            <v>0</v>
          </cell>
        </row>
        <row r="78">
          <cell r="B78" t="str">
            <v>CS8</v>
          </cell>
          <cell r="D78">
            <v>35</v>
          </cell>
          <cell r="E78">
            <v>1</v>
          </cell>
          <cell r="F78">
            <v>9</v>
          </cell>
          <cell r="G78">
            <v>2</v>
          </cell>
          <cell r="H78">
            <v>0.11</v>
          </cell>
          <cell r="I78">
            <v>0</v>
          </cell>
          <cell r="J78">
            <v>0.01</v>
          </cell>
          <cell r="K78">
            <v>0.01</v>
          </cell>
          <cell r="L78">
            <v>0</v>
          </cell>
          <cell r="M78">
            <v>25.8</v>
          </cell>
          <cell r="N78">
            <v>0</v>
          </cell>
          <cell r="O78">
            <v>26</v>
          </cell>
          <cell r="Q78">
            <v>0.13</v>
          </cell>
          <cell r="R78">
            <v>26</v>
          </cell>
          <cell r="S78">
            <v>25.8</v>
          </cell>
          <cell r="X78">
            <v>0</v>
          </cell>
          <cell r="Y78">
            <v>35</v>
          </cell>
          <cell r="Z78">
            <v>182</v>
          </cell>
        </row>
        <row r="79">
          <cell r="B79" t="str">
            <v>CS8</v>
          </cell>
          <cell r="D79">
            <v>18</v>
          </cell>
          <cell r="E79">
            <v>0</v>
          </cell>
          <cell r="F79">
            <v>6</v>
          </cell>
          <cell r="G79">
            <v>1</v>
          </cell>
          <cell r="H79">
            <v>0.06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</v>
          </cell>
          <cell r="N79">
            <v>0</v>
          </cell>
          <cell r="O79">
            <v>14</v>
          </cell>
          <cell r="Q79">
            <v>0.06</v>
          </cell>
          <cell r="R79">
            <v>14</v>
          </cell>
          <cell r="S79">
            <v>14</v>
          </cell>
          <cell r="X79">
            <v>0</v>
          </cell>
          <cell r="Y79">
            <v>18</v>
          </cell>
          <cell r="Z79">
            <v>90.9</v>
          </cell>
        </row>
        <row r="80">
          <cell r="B80" t="str">
            <v>CS8</v>
          </cell>
          <cell r="D80">
            <v>60</v>
          </cell>
          <cell r="E80">
            <v>6</v>
          </cell>
          <cell r="F80">
            <v>20</v>
          </cell>
          <cell r="G80">
            <v>5</v>
          </cell>
          <cell r="H80">
            <v>0.19</v>
          </cell>
          <cell r="I80">
            <v>0.01</v>
          </cell>
          <cell r="J80">
            <v>0.01</v>
          </cell>
          <cell r="K80">
            <v>0.02</v>
          </cell>
          <cell r="L80">
            <v>0</v>
          </cell>
          <cell r="M80">
            <v>66.8</v>
          </cell>
          <cell r="N80">
            <v>0</v>
          </cell>
          <cell r="O80">
            <v>67</v>
          </cell>
          <cell r="Q80">
            <v>0.23</v>
          </cell>
          <cell r="R80">
            <v>67</v>
          </cell>
          <cell r="S80">
            <v>66.8</v>
          </cell>
          <cell r="X80">
            <v>0</v>
          </cell>
          <cell r="Y80">
            <v>60</v>
          </cell>
          <cell r="Z80">
            <v>309.60000000000002</v>
          </cell>
        </row>
        <row r="81">
          <cell r="B81" t="str">
            <v>CS9</v>
          </cell>
          <cell r="D81">
            <v>0</v>
          </cell>
          <cell r="E81">
            <v>0</v>
          </cell>
          <cell r="F81">
            <v>0</v>
          </cell>
          <cell r="G81">
            <v>4</v>
          </cell>
          <cell r="H81">
            <v>0</v>
          </cell>
          <cell r="I81">
            <v>0</v>
          </cell>
          <cell r="J81">
            <v>0</v>
          </cell>
          <cell r="K81">
            <v>0.08</v>
          </cell>
          <cell r="L81">
            <v>0</v>
          </cell>
          <cell r="M81">
            <v>8</v>
          </cell>
          <cell r="N81">
            <v>0</v>
          </cell>
          <cell r="O81">
            <v>8</v>
          </cell>
          <cell r="Q81">
            <v>0.08</v>
          </cell>
          <cell r="R81">
            <v>8</v>
          </cell>
          <cell r="S81">
            <v>8</v>
          </cell>
          <cell r="X81">
            <v>0</v>
          </cell>
          <cell r="Y81">
            <v>0</v>
          </cell>
          <cell r="Z81">
            <v>0</v>
          </cell>
        </row>
        <row r="82">
          <cell r="B82" t="str">
            <v>CST</v>
          </cell>
          <cell r="D82">
            <v>531</v>
          </cell>
          <cell r="E82">
            <v>0</v>
          </cell>
          <cell r="F82">
            <v>375</v>
          </cell>
          <cell r="G82">
            <v>19</v>
          </cell>
          <cell r="H82">
            <v>1.72</v>
          </cell>
          <cell r="I82">
            <v>0</v>
          </cell>
          <cell r="J82">
            <v>0.19</v>
          </cell>
          <cell r="K82">
            <v>7.0000000000000007E-2</v>
          </cell>
          <cell r="L82">
            <v>11</v>
          </cell>
          <cell r="M82">
            <v>899.3</v>
          </cell>
          <cell r="N82">
            <v>11</v>
          </cell>
          <cell r="O82">
            <v>903</v>
          </cell>
          <cell r="Q82">
            <v>1.98</v>
          </cell>
          <cell r="R82">
            <v>914</v>
          </cell>
          <cell r="S82">
            <v>910.3</v>
          </cell>
          <cell r="X82">
            <v>0</v>
          </cell>
          <cell r="Y82">
            <v>531</v>
          </cell>
          <cell r="Z82">
            <v>2739.96</v>
          </cell>
        </row>
        <row r="83">
          <cell r="B83" t="str">
            <v>GR2</v>
          </cell>
          <cell r="D83">
            <v>50</v>
          </cell>
          <cell r="E83">
            <v>20</v>
          </cell>
          <cell r="F83">
            <v>40</v>
          </cell>
          <cell r="G83">
            <v>11</v>
          </cell>
          <cell r="H83">
            <v>0.05</v>
          </cell>
          <cell r="I83">
            <v>0.01</v>
          </cell>
          <cell r="J83">
            <v>0.02</v>
          </cell>
          <cell r="K83">
            <v>0.04</v>
          </cell>
          <cell r="L83">
            <v>0</v>
          </cell>
          <cell r="M83">
            <v>122</v>
          </cell>
          <cell r="N83">
            <v>0</v>
          </cell>
          <cell r="O83">
            <v>122</v>
          </cell>
          <cell r="Q83">
            <v>0.12</v>
          </cell>
          <cell r="R83">
            <v>122</v>
          </cell>
          <cell r="S83">
            <v>122</v>
          </cell>
          <cell r="X83">
            <v>0</v>
          </cell>
          <cell r="Y83">
            <v>50</v>
          </cell>
          <cell r="Z83">
            <v>313.5</v>
          </cell>
        </row>
        <row r="84">
          <cell r="B84" t="str">
            <v>KC1</v>
          </cell>
          <cell r="D84">
            <v>11</v>
          </cell>
          <cell r="E84">
            <v>6</v>
          </cell>
          <cell r="F84">
            <v>2</v>
          </cell>
          <cell r="G84">
            <v>2</v>
          </cell>
          <cell r="H84">
            <v>0.03</v>
          </cell>
          <cell r="I84">
            <v>0.01</v>
          </cell>
          <cell r="J84">
            <v>0</v>
          </cell>
          <cell r="K84">
            <v>0.01</v>
          </cell>
          <cell r="L84">
            <v>6</v>
          </cell>
          <cell r="M84">
            <v>8</v>
          </cell>
          <cell r="N84">
            <v>6</v>
          </cell>
          <cell r="O84">
            <v>8</v>
          </cell>
          <cell r="Q84">
            <v>0.05</v>
          </cell>
          <cell r="R84">
            <v>14</v>
          </cell>
          <cell r="S84">
            <v>14</v>
          </cell>
          <cell r="X84">
            <v>0</v>
          </cell>
          <cell r="Y84">
            <v>11</v>
          </cell>
          <cell r="Z84">
            <v>54.23</v>
          </cell>
        </row>
        <row r="85">
          <cell r="B85" t="str">
            <v>KC1</v>
          </cell>
          <cell r="D85">
            <v>94</v>
          </cell>
          <cell r="E85">
            <v>1</v>
          </cell>
          <cell r="F85">
            <v>20</v>
          </cell>
          <cell r="G85">
            <v>4</v>
          </cell>
          <cell r="H85">
            <v>0.3</v>
          </cell>
          <cell r="I85">
            <v>0</v>
          </cell>
          <cell r="J85">
            <v>0.01</v>
          </cell>
          <cell r="K85">
            <v>0.02</v>
          </cell>
          <cell r="L85">
            <v>0</v>
          </cell>
          <cell r="M85">
            <v>51.8</v>
          </cell>
          <cell r="N85">
            <v>0</v>
          </cell>
          <cell r="O85">
            <v>52</v>
          </cell>
          <cell r="Q85">
            <v>0.33</v>
          </cell>
          <cell r="R85">
            <v>52</v>
          </cell>
          <cell r="S85">
            <v>51.8</v>
          </cell>
          <cell r="X85">
            <v>0</v>
          </cell>
          <cell r="Y85">
            <v>94</v>
          </cell>
          <cell r="Z85">
            <v>485.04</v>
          </cell>
        </row>
        <row r="86">
          <cell r="B86" t="str">
            <v>KC1</v>
          </cell>
          <cell r="D86">
            <v>65</v>
          </cell>
          <cell r="E86">
            <v>5</v>
          </cell>
          <cell r="F86">
            <v>30</v>
          </cell>
          <cell r="G86">
            <v>4</v>
          </cell>
          <cell r="H86">
            <v>0.21</v>
          </cell>
          <cell r="I86">
            <v>0.01</v>
          </cell>
          <cell r="J86">
            <v>0.01</v>
          </cell>
          <cell r="K86">
            <v>0.01</v>
          </cell>
          <cell r="L86">
            <v>2</v>
          </cell>
          <cell r="M86">
            <v>77.7</v>
          </cell>
          <cell r="N86">
            <v>2</v>
          </cell>
          <cell r="O86">
            <v>78</v>
          </cell>
          <cell r="Q86">
            <v>0.24</v>
          </cell>
          <cell r="R86">
            <v>80</v>
          </cell>
          <cell r="S86">
            <v>79.7</v>
          </cell>
          <cell r="X86">
            <v>0</v>
          </cell>
          <cell r="Y86">
            <v>65</v>
          </cell>
          <cell r="Z86">
            <v>333.45</v>
          </cell>
        </row>
        <row r="87">
          <cell r="B87" t="str">
            <v>KC2</v>
          </cell>
          <cell r="D87">
            <v>20</v>
          </cell>
          <cell r="E87">
            <v>8</v>
          </cell>
          <cell r="F87">
            <v>17</v>
          </cell>
          <cell r="G87">
            <v>7</v>
          </cell>
          <cell r="H87">
            <v>7.0000000000000007E-2</v>
          </cell>
          <cell r="I87">
            <v>0.01</v>
          </cell>
          <cell r="J87">
            <v>0.01</v>
          </cell>
          <cell r="K87">
            <v>7.0000000000000007E-2</v>
          </cell>
          <cell r="L87">
            <v>8</v>
          </cell>
          <cell r="M87">
            <v>49.8</v>
          </cell>
          <cell r="N87">
            <v>8</v>
          </cell>
          <cell r="O87">
            <v>50</v>
          </cell>
          <cell r="Q87">
            <v>0.16</v>
          </cell>
          <cell r="R87">
            <v>58</v>
          </cell>
          <cell r="S87">
            <v>57.8</v>
          </cell>
          <cell r="X87">
            <v>0</v>
          </cell>
          <cell r="Y87">
            <v>20</v>
          </cell>
          <cell r="Z87">
            <v>103.6</v>
          </cell>
        </row>
        <row r="88">
          <cell r="B88" t="str">
            <v>KC2</v>
          </cell>
          <cell r="D88">
            <v>89</v>
          </cell>
          <cell r="E88">
            <v>3</v>
          </cell>
          <cell r="F88">
            <v>23</v>
          </cell>
          <cell r="G88">
            <v>5</v>
          </cell>
          <cell r="H88">
            <v>0.28999999999999998</v>
          </cell>
          <cell r="I88">
            <v>0</v>
          </cell>
          <cell r="J88">
            <v>0.01</v>
          </cell>
          <cell r="K88">
            <v>0.03</v>
          </cell>
          <cell r="L88">
            <v>0</v>
          </cell>
          <cell r="M88">
            <v>63.8</v>
          </cell>
          <cell r="N88">
            <v>0</v>
          </cell>
          <cell r="O88">
            <v>64</v>
          </cell>
          <cell r="Q88">
            <v>0.33</v>
          </cell>
          <cell r="R88">
            <v>64</v>
          </cell>
          <cell r="S88">
            <v>63.8</v>
          </cell>
          <cell r="X88">
            <v>0</v>
          </cell>
          <cell r="Y88">
            <v>89</v>
          </cell>
          <cell r="Z88">
            <v>456.57</v>
          </cell>
        </row>
        <row r="89">
          <cell r="B89" t="str">
            <v>KC2</v>
          </cell>
          <cell r="D89">
            <v>55</v>
          </cell>
          <cell r="E89">
            <v>10</v>
          </cell>
          <cell r="F89">
            <v>24</v>
          </cell>
          <cell r="G89">
            <v>7</v>
          </cell>
          <cell r="H89">
            <v>0.18</v>
          </cell>
          <cell r="I89">
            <v>0.01</v>
          </cell>
          <cell r="J89">
            <v>0.01</v>
          </cell>
          <cell r="K89">
            <v>0.03</v>
          </cell>
          <cell r="L89">
            <v>0</v>
          </cell>
          <cell r="M89">
            <v>83.7</v>
          </cell>
          <cell r="N89">
            <v>0</v>
          </cell>
          <cell r="O89">
            <v>84</v>
          </cell>
          <cell r="Q89">
            <v>0.23</v>
          </cell>
          <cell r="R89">
            <v>84</v>
          </cell>
          <cell r="S89">
            <v>83.7</v>
          </cell>
          <cell r="X89">
            <v>0</v>
          </cell>
          <cell r="Y89">
            <v>55</v>
          </cell>
          <cell r="Z89">
            <v>283.8</v>
          </cell>
        </row>
        <row r="90">
          <cell r="B90" t="str">
            <v>LA1</v>
          </cell>
          <cell r="D90">
            <v>6</v>
          </cell>
          <cell r="E90">
            <v>2</v>
          </cell>
          <cell r="F90">
            <v>0</v>
          </cell>
          <cell r="G90">
            <v>4</v>
          </cell>
          <cell r="H90">
            <v>0.02</v>
          </cell>
          <cell r="I90">
            <v>0</v>
          </cell>
          <cell r="J90">
            <v>0</v>
          </cell>
          <cell r="K90">
            <v>0.02</v>
          </cell>
          <cell r="L90">
            <v>0</v>
          </cell>
          <cell r="M90">
            <v>12</v>
          </cell>
          <cell r="N90">
            <v>0</v>
          </cell>
          <cell r="O90">
            <v>12</v>
          </cell>
          <cell r="Q90">
            <v>0.04</v>
          </cell>
          <cell r="R90">
            <v>12</v>
          </cell>
          <cell r="S90">
            <v>12</v>
          </cell>
          <cell r="X90">
            <v>0</v>
          </cell>
          <cell r="Y90">
            <v>6</v>
          </cell>
          <cell r="Z90">
            <v>30.3</v>
          </cell>
        </row>
        <row r="91">
          <cell r="B91" t="str">
            <v>LA2</v>
          </cell>
          <cell r="D91">
            <v>0</v>
          </cell>
          <cell r="E91">
            <v>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1</v>
          </cell>
          <cell r="M91">
            <v>0</v>
          </cell>
          <cell r="N91">
            <v>1</v>
          </cell>
          <cell r="O91">
            <v>0</v>
          </cell>
          <cell r="Q91">
            <v>0</v>
          </cell>
          <cell r="R91">
            <v>1</v>
          </cell>
          <cell r="S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B92" t="str">
            <v>LA5</v>
          </cell>
          <cell r="D92">
            <v>18</v>
          </cell>
          <cell r="E92">
            <v>0</v>
          </cell>
          <cell r="F92">
            <v>16</v>
          </cell>
          <cell r="G92">
            <v>7</v>
          </cell>
          <cell r="H92">
            <v>7.0000000000000007E-2</v>
          </cell>
          <cell r="I92">
            <v>0</v>
          </cell>
          <cell r="J92">
            <v>0.02</v>
          </cell>
          <cell r="K92">
            <v>0.08</v>
          </cell>
          <cell r="L92">
            <v>0</v>
          </cell>
          <cell r="M92">
            <v>46.9</v>
          </cell>
          <cell r="N92">
            <v>0</v>
          </cell>
          <cell r="O92">
            <v>47</v>
          </cell>
          <cell r="Q92">
            <v>0.17</v>
          </cell>
          <cell r="R92">
            <v>47</v>
          </cell>
          <cell r="S92">
            <v>46.9</v>
          </cell>
          <cell r="X92">
            <v>0</v>
          </cell>
          <cell r="Y92">
            <v>18</v>
          </cell>
          <cell r="Z92">
            <v>118.08</v>
          </cell>
        </row>
        <row r="93">
          <cell r="B93" t="str">
            <v>SS1</v>
          </cell>
          <cell r="D93">
            <v>378</v>
          </cell>
          <cell r="E93">
            <v>38</v>
          </cell>
          <cell r="F93">
            <v>283</v>
          </cell>
          <cell r="G93">
            <v>43</v>
          </cell>
          <cell r="H93">
            <v>0.95</v>
          </cell>
          <cell r="I93">
            <v>0.05</v>
          </cell>
          <cell r="J93">
            <v>0.14000000000000001</v>
          </cell>
          <cell r="K93">
            <v>0.18</v>
          </cell>
          <cell r="L93">
            <v>45</v>
          </cell>
          <cell r="M93">
            <v>691.3</v>
          </cell>
          <cell r="N93">
            <v>45</v>
          </cell>
          <cell r="O93">
            <v>694</v>
          </cell>
          <cell r="Q93">
            <v>1.32</v>
          </cell>
          <cell r="R93">
            <v>739</v>
          </cell>
          <cell r="S93">
            <v>736.3</v>
          </cell>
          <cell r="X93">
            <v>0</v>
          </cell>
          <cell r="Y93">
            <v>378</v>
          </cell>
          <cell r="Z93">
            <v>1496.88</v>
          </cell>
        </row>
        <row r="94">
          <cell r="B94" t="str">
            <v>SS1</v>
          </cell>
          <cell r="D94">
            <v>153</v>
          </cell>
          <cell r="E94">
            <v>0</v>
          </cell>
          <cell r="F94">
            <v>36</v>
          </cell>
          <cell r="G94">
            <v>7</v>
          </cell>
          <cell r="H94">
            <v>0.38</v>
          </cell>
          <cell r="I94">
            <v>0</v>
          </cell>
          <cell r="J94">
            <v>0.02</v>
          </cell>
          <cell r="K94">
            <v>0.03</v>
          </cell>
          <cell r="L94">
            <v>0</v>
          </cell>
          <cell r="M94">
            <v>88.7</v>
          </cell>
          <cell r="N94">
            <v>0</v>
          </cell>
          <cell r="O94">
            <v>89</v>
          </cell>
          <cell r="Q94">
            <v>0.43</v>
          </cell>
          <cell r="R94">
            <v>89</v>
          </cell>
          <cell r="S94">
            <v>88.7</v>
          </cell>
          <cell r="X94">
            <v>0</v>
          </cell>
          <cell r="Y94">
            <v>153</v>
          </cell>
          <cell r="Z94">
            <v>607.41</v>
          </cell>
        </row>
        <row r="95">
          <cell r="B95" t="str">
            <v>SS4</v>
          </cell>
          <cell r="D95">
            <v>525</v>
          </cell>
          <cell r="E95">
            <v>60</v>
          </cell>
          <cell r="F95">
            <v>292</v>
          </cell>
          <cell r="G95">
            <v>100</v>
          </cell>
          <cell r="H95">
            <v>1.32</v>
          </cell>
          <cell r="I95">
            <v>0.09</v>
          </cell>
          <cell r="J95">
            <v>0.14000000000000001</v>
          </cell>
          <cell r="K95">
            <v>0.76</v>
          </cell>
          <cell r="L95">
            <v>13</v>
          </cell>
          <cell r="M95">
            <v>930.2</v>
          </cell>
          <cell r="N95">
            <v>13</v>
          </cell>
          <cell r="O95">
            <v>933</v>
          </cell>
          <cell r="Q95">
            <v>2.31</v>
          </cell>
          <cell r="R95">
            <v>946</v>
          </cell>
          <cell r="S95">
            <v>943.2</v>
          </cell>
          <cell r="X95">
            <v>0</v>
          </cell>
          <cell r="Y95">
            <v>525</v>
          </cell>
          <cell r="Z95">
            <v>2094.75</v>
          </cell>
        </row>
        <row r="96">
          <cell r="B96" t="str">
            <v>SS5</v>
          </cell>
          <cell r="D96">
            <v>0</v>
          </cell>
          <cell r="E96">
            <v>0</v>
          </cell>
          <cell r="F96">
            <v>0</v>
          </cell>
          <cell r="G96">
            <v>2</v>
          </cell>
          <cell r="H96">
            <v>0</v>
          </cell>
          <cell r="I96">
            <v>0</v>
          </cell>
          <cell r="J96">
            <v>0</v>
          </cell>
          <cell r="K96">
            <v>0.03</v>
          </cell>
          <cell r="L96">
            <v>0</v>
          </cell>
          <cell r="M96">
            <v>4</v>
          </cell>
          <cell r="N96">
            <v>0</v>
          </cell>
          <cell r="O96">
            <v>4</v>
          </cell>
          <cell r="Q96">
            <v>0.03</v>
          </cell>
          <cell r="R96">
            <v>4</v>
          </cell>
          <cell r="S96">
            <v>4</v>
          </cell>
          <cell r="X96">
            <v>0</v>
          </cell>
          <cell r="Y96">
            <v>0</v>
          </cell>
          <cell r="Z96">
            <v>0</v>
          </cell>
        </row>
        <row r="97">
          <cell r="B97" t="str">
            <v>SS6</v>
          </cell>
          <cell r="D97">
            <v>8</v>
          </cell>
          <cell r="E97">
            <v>3</v>
          </cell>
          <cell r="F97">
            <v>4</v>
          </cell>
          <cell r="G97">
            <v>0</v>
          </cell>
          <cell r="H97">
            <v>0.02</v>
          </cell>
          <cell r="I97">
            <v>0</v>
          </cell>
          <cell r="J97">
            <v>0</v>
          </cell>
          <cell r="K97">
            <v>0</v>
          </cell>
          <cell r="L97">
            <v>3</v>
          </cell>
          <cell r="M97">
            <v>8</v>
          </cell>
          <cell r="N97">
            <v>3</v>
          </cell>
          <cell r="O97">
            <v>8</v>
          </cell>
          <cell r="Q97">
            <v>0.02</v>
          </cell>
          <cell r="R97">
            <v>11</v>
          </cell>
          <cell r="S97">
            <v>11</v>
          </cell>
          <cell r="X97">
            <v>0</v>
          </cell>
          <cell r="Y97">
            <v>8</v>
          </cell>
          <cell r="Z97">
            <v>33.28</v>
          </cell>
        </row>
        <row r="98">
          <cell r="B98" t="str">
            <v>SS7</v>
          </cell>
          <cell r="D98">
            <v>41</v>
          </cell>
          <cell r="E98">
            <v>8</v>
          </cell>
          <cell r="F98">
            <v>41</v>
          </cell>
          <cell r="G98">
            <v>35</v>
          </cell>
          <cell r="H98">
            <v>0.1</v>
          </cell>
          <cell r="I98">
            <v>0.01</v>
          </cell>
          <cell r="J98">
            <v>0.02</v>
          </cell>
          <cell r="K98">
            <v>0.19</v>
          </cell>
          <cell r="L98">
            <v>0</v>
          </cell>
          <cell r="M98">
            <v>179.7</v>
          </cell>
          <cell r="N98">
            <v>0</v>
          </cell>
          <cell r="O98">
            <v>180</v>
          </cell>
          <cell r="Q98">
            <v>0.32</v>
          </cell>
          <cell r="R98">
            <v>180</v>
          </cell>
          <cell r="S98">
            <v>179.7</v>
          </cell>
          <cell r="X98">
            <v>0</v>
          </cell>
          <cell r="Y98">
            <v>41</v>
          </cell>
          <cell r="Z98">
            <v>164.82</v>
          </cell>
        </row>
        <row r="99">
          <cell r="B99" t="str">
            <v>SS8</v>
          </cell>
          <cell r="D99">
            <v>18</v>
          </cell>
          <cell r="E99">
            <v>3</v>
          </cell>
          <cell r="F99">
            <v>9</v>
          </cell>
          <cell r="G99">
            <v>5</v>
          </cell>
          <cell r="H99">
            <v>0.06</v>
          </cell>
          <cell r="I99">
            <v>0.02</v>
          </cell>
          <cell r="J99">
            <v>0.01</v>
          </cell>
          <cell r="K99">
            <v>7.0000000000000007E-2</v>
          </cell>
          <cell r="L99">
            <v>3</v>
          </cell>
          <cell r="M99">
            <v>29.8</v>
          </cell>
          <cell r="N99">
            <v>3</v>
          </cell>
          <cell r="O99">
            <v>30</v>
          </cell>
          <cell r="Q99">
            <v>0.16</v>
          </cell>
          <cell r="R99">
            <v>33</v>
          </cell>
          <cell r="S99">
            <v>32.799999999999997</v>
          </cell>
          <cell r="X99">
            <v>0</v>
          </cell>
          <cell r="Y99">
            <v>18</v>
          </cell>
          <cell r="Z99">
            <v>90.18</v>
          </cell>
        </row>
        <row r="100">
          <cell r="B100" t="str">
            <v>SS9</v>
          </cell>
          <cell r="D100">
            <v>41</v>
          </cell>
          <cell r="E100">
            <v>6</v>
          </cell>
          <cell r="F100">
            <v>23</v>
          </cell>
          <cell r="G100">
            <v>2</v>
          </cell>
          <cell r="H100">
            <v>0.13</v>
          </cell>
          <cell r="I100">
            <v>0.04</v>
          </cell>
          <cell r="J100">
            <v>0.01</v>
          </cell>
          <cell r="K100">
            <v>0.03</v>
          </cell>
          <cell r="L100">
            <v>6</v>
          </cell>
          <cell r="M100">
            <v>52.8</v>
          </cell>
          <cell r="N100">
            <v>6</v>
          </cell>
          <cell r="O100">
            <v>53</v>
          </cell>
          <cell r="Q100">
            <v>0.21</v>
          </cell>
          <cell r="R100">
            <v>59</v>
          </cell>
          <cell r="S100">
            <v>58.8</v>
          </cell>
          <cell r="X100">
            <v>0</v>
          </cell>
          <cell r="Y100">
            <v>41</v>
          </cell>
          <cell r="Z100">
            <v>209.1</v>
          </cell>
        </row>
        <row r="101">
          <cell r="B101" t="str">
            <v>SSA</v>
          </cell>
          <cell r="D101">
            <v>12</v>
          </cell>
          <cell r="E101">
            <v>1</v>
          </cell>
          <cell r="F101">
            <v>5</v>
          </cell>
          <cell r="G101">
            <v>3</v>
          </cell>
          <cell r="H101">
            <v>0.04</v>
          </cell>
          <cell r="I101">
            <v>0.01</v>
          </cell>
          <cell r="J101">
            <v>0</v>
          </cell>
          <cell r="K101">
            <v>0.05</v>
          </cell>
          <cell r="L101">
            <v>1</v>
          </cell>
          <cell r="M101">
            <v>16</v>
          </cell>
          <cell r="N101">
            <v>1</v>
          </cell>
          <cell r="O101">
            <v>16</v>
          </cell>
          <cell r="Q101">
            <v>0.1</v>
          </cell>
          <cell r="R101">
            <v>17</v>
          </cell>
          <cell r="S101">
            <v>17</v>
          </cell>
          <cell r="X101">
            <v>0</v>
          </cell>
          <cell r="Y101">
            <v>12</v>
          </cell>
          <cell r="Z101">
            <v>60.12</v>
          </cell>
        </row>
        <row r="102">
          <cell r="B102" t="str">
            <v>SSC</v>
          </cell>
          <cell r="D102">
            <v>12</v>
          </cell>
          <cell r="E102">
            <v>0</v>
          </cell>
          <cell r="F102">
            <v>17</v>
          </cell>
          <cell r="G102">
            <v>5</v>
          </cell>
          <cell r="H102">
            <v>0.03</v>
          </cell>
          <cell r="I102">
            <v>0</v>
          </cell>
          <cell r="J102">
            <v>0.01</v>
          </cell>
          <cell r="K102">
            <v>7.0000000000000007E-2</v>
          </cell>
          <cell r="L102">
            <v>0</v>
          </cell>
          <cell r="M102">
            <v>47.8</v>
          </cell>
          <cell r="N102">
            <v>0</v>
          </cell>
          <cell r="O102">
            <v>48</v>
          </cell>
          <cell r="Q102">
            <v>0.11</v>
          </cell>
          <cell r="R102">
            <v>48</v>
          </cell>
          <cell r="S102">
            <v>47.8</v>
          </cell>
          <cell r="X102">
            <v>0</v>
          </cell>
          <cell r="Y102">
            <v>12</v>
          </cell>
          <cell r="Z102">
            <v>47.52</v>
          </cell>
        </row>
        <row r="103">
          <cell r="B103" t="str">
            <v>CS0</v>
          </cell>
          <cell r="D103">
            <v>0</v>
          </cell>
          <cell r="E103">
            <v>0</v>
          </cell>
          <cell r="F103">
            <v>0</v>
          </cell>
          <cell r="G103">
            <v>5</v>
          </cell>
          <cell r="H103">
            <v>0</v>
          </cell>
          <cell r="I103">
            <v>0</v>
          </cell>
          <cell r="J103">
            <v>0</v>
          </cell>
          <cell r="K103">
            <v>0.13</v>
          </cell>
          <cell r="L103">
            <v>0</v>
          </cell>
          <cell r="M103">
            <v>15</v>
          </cell>
          <cell r="N103">
            <v>0</v>
          </cell>
          <cell r="O103">
            <v>10</v>
          </cell>
          <cell r="Q103">
            <v>0.13</v>
          </cell>
          <cell r="R103">
            <v>10</v>
          </cell>
          <cell r="S103">
            <v>15</v>
          </cell>
          <cell r="X103">
            <v>0</v>
          </cell>
          <cell r="Y103">
            <v>0</v>
          </cell>
          <cell r="Z103">
            <v>0</v>
          </cell>
        </row>
        <row r="104">
          <cell r="B104" t="str">
            <v>CS1</v>
          </cell>
          <cell r="D104">
            <v>566</v>
          </cell>
          <cell r="E104">
            <v>194</v>
          </cell>
          <cell r="F104">
            <v>306</v>
          </cell>
          <cell r="G104">
            <v>63</v>
          </cell>
          <cell r="H104">
            <v>3.06</v>
          </cell>
          <cell r="I104">
            <v>0.56999999999999995</v>
          </cell>
          <cell r="J104">
            <v>0.31</v>
          </cell>
          <cell r="K104">
            <v>0.57999999999999996</v>
          </cell>
          <cell r="L104">
            <v>249</v>
          </cell>
          <cell r="M104">
            <v>1270.8</v>
          </cell>
          <cell r="N104">
            <v>166</v>
          </cell>
          <cell r="O104">
            <v>850</v>
          </cell>
          <cell r="Q104">
            <v>4.5199999999999996</v>
          </cell>
          <cell r="R104">
            <v>1016</v>
          </cell>
          <cell r="S104">
            <v>1519.8</v>
          </cell>
          <cell r="X104">
            <v>0</v>
          </cell>
          <cell r="Y104">
            <v>849</v>
          </cell>
          <cell r="Z104">
            <v>3254.5</v>
          </cell>
        </row>
        <row r="105">
          <cell r="B105" t="str">
            <v>CS1</v>
          </cell>
          <cell r="D105">
            <v>0</v>
          </cell>
          <cell r="E105">
            <v>1000</v>
          </cell>
          <cell r="F105">
            <v>0</v>
          </cell>
          <cell r="G105">
            <v>0</v>
          </cell>
          <cell r="H105">
            <v>0</v>
          </cell>
          <cell r="I105">
            <v>1.4</v>
          </cell>
          <cell r="J105">
            <v>0</v>
          </cell>
          <cell r="K105">
            <v>0</v>
          </cell>
          <cell r="L105">
            <v>0</v>
          </cell>
          <cell r="M105">
            <v>3000</v>
          </cell>
          <cell r="N105">
            <v>0</v>
          </cell>
          <cell r="O105">
            <v>2000</v>
          </cell>
          <cell r="Q105">
            <v>1.4</v>
          </cell>
          <cell r="R105">
            <v>2000</v>
          </cell>
          <cell r="S105">
            <v>3000</v>
          </cell>
          <cell r="X105">
            <v>0</v>
          </cell>
          <cell r="Y105">
            <v>0</v>
          </cell>
          <cell r="Z105">
            <v>0</v>
          </cell>
        </row>
        <row r="106">
          <cell r="B106" t="str">
            <v>CS1</v>
          </cell>
          <cell r="D106">
            <v>0</v>
          </cell>
          <cell r="E106">
            <v>21</v>
          </cell>
          <cell r="F106">
            <v>0</v>
          </cell>
          <cell r="G106">
            <v>0</v>
          </cell>
          <cell r="H106">
            <v>0</v>
          </cell>
          <cell r="I106">
            <v>0.03</v>
          </cell>
          <cell r="J106">
            <v>0</v>
          </cell>
          <cell r="K106">
            <v>0</v>
          </cell>
          <cell r="L106">
            <v>0</v>
          </cell>
          <cell r="M106">
            <v>63</v>
          </cell>
          <cell r="N106">
            <v>0</v>
          </cell>
          <cell r="O106">
            <v>42</v>
          </cell>
          <cell r="Q106">
            <v>0.03</v>
          </cell>
          <cell r="R106">
            <v>42</v>
          </cell>
          <cell r="S106">
            <v>63</v>
          </cell>
          <cell r="X106">
            <v>0</v>
          </cell>
          <cell r="Y106">
            <v>0</v>
          </cell>
          <cell r="Z106">
            <v>0</v>
          </cell>
        </row>
        <row r="107">
          <cell r="B107" t="str">
            <v>CS1</v>
          </cell>
          <cell r="D107">
            <v>59</v>
          </cell>
          <cell r="E107">
            <v>5</v>
          </cell>
          <cell r="F107">
            <v>14</v>
          </cell>
          <cell r="G107">
            <v>3</v>
          </cell>
          <cell r="H107">
            <v>0.32</v>
          </cell>
          <cell r="I107">
            <v>0.01</v>
          </cell>
          <cell r="J107">
            <v>0.01</v>
          </cell>
          <cell r="K107">
            <v>0.02</v>
          </cell>
          <cell r="L107">
            <v>0</v>
          </cell>
          <cell r="M107">
            <v>65.7</v>
          </cell>
          <cell r="N107">
            <v>0</v>
          </cell>
          <cell r="O107">
            <v>44</v>
          </cell>
          <cell r="Q107">
            <v>0.36</v>
          </cell>
          <cell r="R107">
            <v>44</v>
          </cell>
          <cell r="S107">
            <v>65.7</v>
          </cell>
          <cell r="X107">
            <v>0</v>
          </cell>
          <cell r="Y107">
            <v>88.5</v>
          </cell>
          <cell r="Z107">
            <v>339.25</v>
          </cell>
        </row>
        <row r="108">
          <cell r="B108" t="str">
            <v>CS1</v>
          </cell>
          <cell r="D108">
            <v>420</v>
          </cell>
          <cell r="E108">
            <v>604</v>
          </cell>
          <cell r="F108">
            <v>165</v>
          </cell>
          <cell r="G108">
            <v>24</v>
          </cell>
          <cell r="H108">
            <v>2.27</v>
          </cell>
          <cell r="I108">
            <v>0.87</v>
          </cell>
          <cell r="J108">
            <v>0.16</v>
          </cell>
          <cell r="K108">
            <v>0.2</v>
          </cell>
          <cell r="L108">
            <v>13.5</v>
          </cell>
          <cell r="M108">
            <v>2397.8000000000002</v>
          </cell>
          <cell r="N108">
            <v>9</v>
          </cell>
          <cell r="O108">
            <v>1600</v>
          </cell>
          <cell r="Q108">
            <v>3.5</v>
          </cell>
          <cell r="R108">
            <v>1609</v>
          </cell>
          <cell r="S108">
            <v>2411.3000000000002</v>
          </cell>
          <cell r="X108">
            <v>0</v>
          </cell>
          <cell r="Y108">
            <v>630</v>
          </cell>
          <cell r="Z108">
            <v>2410.8000000000002</v>
          </cell>
        </row>
        <row r="109">
          <cell r="B109" t="str">
            <v>CS1</v>
          </cell>
          <cell r="D109">
            <v>0</v>
          </cell>
          <cell r="E109">
            <v>140</v>
          </cell>
          <cell r="F109">
            <v>0</v>
          </cell>
          <cell r="G109">
            <v>7</v>
          </cell>
          <cell r="H109">
            <v>0</v>
          </cell>
          <cell r="I109">
            <v>0.2</v>
          </cell>
          <cell r="J109">
            <v>0</v>
          </cell>
          <cell r="K109">
            <v>0.06</v>
          </cell>
          <cell r="L109">
            <v>0</v>
          </cell>
          <cell r="M109">
            <v>441</v>
          </cell>
          <cell r="N109">
            <v>0</v>
          </cell>
          <cell r="O109">
            <v>294</v>
          </cell>
          <cell r="Q109">
            <v>0.26</v>
          </cell>
          <cell r="R109">
            <v>294</v>
          </cell>
          <cell r="S109">
            <v>441</v>
          </cell>
          <cell r="X109">
            <v>0</v>
          </cell>
          <cell r="Y109">
            <v>0</v>
          </cell>
          <cell r="Z109">
            <v>0</v>
          </cell>
        </row>
        <row r="110">
          <cell r="B110" t="str">
            <v>CS2</v>
          </cell>
          <cell r="D110">
            <v>1</v>
          </cell>
          <cell r="E110">
            <v>9</v>
          </cell>
          <cell r="F110">
            <v>0</v>
          </cell>
          <cell r="G110">
            <v>6</v>
          </cell>
          <cell r="H110">
            <v>0.01</v>
          </cell>
          <cell r="I110">
            <v>7.0000000000000007E-2</v>
          </cell>
          <cell r="J110">
            <v>0</v>
          </cell>
          <cell r="K110">
            <v>0.15</v>
          </cell>
          <cell r="L110">
            <v>13.5</v>
          </cell>
          <cell r="M110">
            <v>18</v>
          </cell>
          <cell r="N110">
            <v>9</v>
          </cell>
          <cell r="O110">
            <v>12</v>
          </cell>
          <cell r="Q110">
            <v>0.23</v>
          </cell>
          <cell r="R110">
            <v>21</v>
          </cell>
          <cell r="S110">
            <v>31.5</v>
          </cell>
          <cell r="X110">
            <v>0</v>
          </cell>
          <cell r="Y110">
            <v>1.5</v>
          </cell>
          <cell r="Z110">
            <v>8.51</v>
          </cell>
        </row>
        <row r="111">
          <cell r="B111" t="str">
            <v>CS3</v>
          </cell>
          <cell r="D111">
            <v>81</v>
          </cell>
          <cell r="E111">
            <v>35</v>
          </cell>
          <cell r="F111">
            <v>58</v>
          </cell>
          <cell r="G111">
            <v>29</v>
          </cell>
          <cell r="H111">
            <v>0.5</v>
          </cell>
          <cell r="I111">
            <v>0.26</v>
          </cell>
          <cell r="J111">
            <v>0.09</v>
          </cell>
          <cell r="K111">
            <v>0.7</v>
          </cell>
          <cell r="L111">
            <v>54</v>
          </cell>
          <cell r="M111">
            <v>266.3</v>
          </cell>
          <cell r="N111">
            <v>36</v>
          </cell>
          <cell r="O111">
            <v>178</v>
          </cell>
          <cell r="Q111">
            <v>1.55</v>
          </cell>
          <cell r="R111">
            <v>214</v>
          </cell>
          <cell r="S111">
            <v>320.3</v>
          </cell>
          <cell r="X111">
            <v>0</v>
          </cell>
          <cell r="Y111">
            <v>121.5</v>
          </cell>
          <cell r="Z111">
            <v>531.36</v>
          </cell>
        </row>
        <row r="112">
          <cell r="B112" t="str">
            <v>CS3</v>
          </cell>
          <cell r="D112">
            <v>0</v>
          </cell>
          <cell r="E112">
            <v>300</v>
          </cell>
          <cell r="F112">
            <v>0</v>
          </cell>
          <cell r="G112">
            <v>0</v>
          </cell>
          <cell r="H112">
            <v>0</v>
          </cell>
          <cell r="I112">
            <v>0.42</v>
          </cell>
          <cell r="J112">
            <v>0</v>
          </cell>
          <cell r="K112">
            <v>0</v>
          </cell>
          <cell r="L112">
            <v>0</v>
          </cell>
          <cell r="M112">
            <v>900</v>
          </cell>
          <cell r="N112">
            <v>0</v>
          </cell>
          <cell r="O112">
            <v>600</v>
          </cell>
          <cell r="Q112">
            <v>0.42</v>
          </cell>
          <cell r="R112">
            <v>600</v>
          </cell>
          <cell r="S112">
            <v>900</v>
          </cell>
          <cell r="X112">
            <v>0</v>
          </cell>
          <cell r="Y112">
            <v>0</v>
          </cell>
          <cell r="Z112">
            <v>0</v>
          </cell>
        </row>
        <row r="113">
          <cell r="B113" t="str">
            <v>CS5</v>
          </cell>
          <cell r="D113">
            <v>4</v>
          </cell>
          <cell r="E113">
            <v>26</v>
          </cell>
          <cell r="F113">
            <v>8</v>
          </cell>
          <cell r="G113">
            <v>19</v>
          </cell>
          <cell r="H113">
            <v>0.02</v>
          </cell>
          <cell r="I113">
            <v>0.09</v>
          </cell>
          <cell r="J113">
            <v>0.01</v>
          </cell>
          <cell r="K113">
            <v>0.26</v>
          </cell>
          <cell r="L113">
            <v>39</v>
          </cell>
          <cell r="M113">
            <v>83.9</v>
          </cell>
          <cell r="N113">
            <v>26</v>
          </cell>
          <cell r="O113">
            <v>56</v>
          </cell>
          <cell r="Q113">
            <v>0.38</v>
          </cell>
          <cell r="R113">
            <v>82</v>
          </cell>
          <cell r="S113">
            <v>122.9</v>
          </cell>
          <cell r="X113">
            <v>0</v>
          </cell>
          <cell r="Y113">
            <v>6</v>
          </cell>
          <cell r="Z113">
            <v>20.2</v>
          </cell>
        </row>
        <row r="114">
          <cell r="B114" t="str">
            <v>CS8</v>
          </cell>
          <cell r="D114">
            <v>86</v>
          </cell>
          <cell r="E114">
            <v>3</v>
          </cell>
          <cell r="F114">
            <v>34</v>
          </cell>
          <cell r="G114">
            <v>2</v>
          </cell>
          <cell r="H114">
            <v>0.47</v>
          </cell>
          <cell r="I114">
            <v>0.01</v>
          </cell>
          <cell r="J114">
            <v>0.04</v>
          </cell>
          <cell r="K114">
            <v>0.02</v>
          </cell>
          <cell r="L114">
            <v>7.5</v>
          </cell>
          <cell r="M114">
            <v>112.1</v>
          </cell>
          <cell r="N114">
            <v>5</v>
          </cell>
          <cell r="O114">
            <v>75</v>
          </cell>
          <cell r="Q114">
            <v>0.54</v>
          </cell>
          <cell r="R114">
            <v>80</v>
          </cell>
          <cell r="S114">
            <v>119.6</v>
          </cell>
          <cell r="X114">
            <v>0</v>
          </cell>
          <cell r="Y114">
            <v>129</v>
          </cell>
          <cell r="Z114">
            <v>494.5</v>
          </cell>
        </row>
        <row r="115">
          <cell r="B115" t="str">
            <v>CS9</v>
          </cell>
          <cell r="D115">
            <v>0</v>
          </cell>
          <cell r="E115">
            <v>0</v>
          </cell>
          <cell r="F115">
            <v>0</v>
          </cell>
          <cell r="G115">
            <v>4</v>
          </cell>
          <cell r="H115">
            <v>0</v>
          </cell>
          <cell r="I115">
            <v>0</v>
          </cell>
          <cell r="J115">
            <v>0</v>
          </cell>
          <cell r="K115">
            <v>0.13</v>
          </cell>
          <cell r="L115">
            <v>0</v>
          </cell>
          <cell r="M115">
            <v>12</v>
          </cell>
          <cell r="N115">
            <v>0</v>
          </cell>
          <cell r="O115">
            <v>8</v>
          </cell>
          <cell r="Q115">
            <v>0.13</v>
          </cell>
          <cell r="R115">
            <v>8</v>
          </cell>
          <cell r="S115">
            <v>12</v>
          </cell>
          <cell r="X115">
            <v>0</v>
          </cell>
          <cell r="Y115">
            <v>0</v>
          </cell>
          <cell r="Z115">
            <v>0</v>
          </cell>
        </row>
        <row r="116">
          <cell r="B116" t="str">
            <v>CST</v>
          </cell>
          <cell r="D116">
            <v>531</v>
          </cell>
          <cell r="E116">
            <v>0</v>
          </cell>
          <cell r="F116">
            <v>319</v>
          </cell>
          <cell r="G116">
            <v>19</v>
          </cell>
          <cell r="H116">
            <v>2.87</v>
          </cell>
          <cell r="I116">
            <v>0</v>
          </cell>
          <cell r="J116">
            <v>0.32</v>
          </cell>
          <cell r="K116">
            <v>0.15</v>
          </cell>
          <cell r="L116">
            <v>16.5</v>
          </cell>
          <cell r="M116">
            <v>1102.5</v>
          </cell>
          <cell r="N116">
            <v>11</v>
          </cell>
          <cell r="O116">
            <v>738</v>
          </cell>
          <cell r="Q116">
            <v>3.34</v>
          </cell>
          <cell r="R116">
            <v>749</v>
          </cell>
          <cell r="S116">
            <v>1119</v>
          </cell>
          <cell r="X116">
            <v>0</v>
          </cell>
          <cell r="Y116">
            <v>796.5</v>
          </cell>
          <cell r="Z116">
            <v>3047.94</v>
          </cell>
        </row>
        <row r="117">
          <cell r="B117" t="str">
            <v>KC1</v>
          </cell>
          <cell r="D117">
            <v>1</v>
          </cell>
          <cell r="E117">
            <v>1</v>
          </cell>
          <cell r="F117">
            <v>3</v>
          </cell>
          <cell r="G117">
            <v>2</v>
          </cell>
          <cell r="H117">
            <v>0.01</v>
          </cell>
          <cell r="I117">
            <v>0</v>
          </cell>
          <cell r="J117">
            <v>0</v>
          </cell>
          <cell r="K117">
            <v>0.02</v>
          </cell>
          <cell r="L117">
            <v>1.5</v>
          </cell>
          <cell r="M117">
            <v>16.5</v>
          </cell>
          <cell r="N117">
            <v>1</v>
          </cell>
          <cell r="O117">
            <v>11</v>
          </cell>
          <cell r="Q117">
            <v>0.03</v>
          </cell>
          <cell r="R117">
            <v>12</v>
          </cell>
          <cell r="S117">
            <v>18</v>
          </cell>
          <cell r="X117">
            <v>0</v>
          </cell>
          <cell r="Y117">
            <v>1.5</v>
          </cell>
          <cell r="Z117">
            <v>6.38</v>
          </cell>
        </row>
        <row r="118">
          <cell r="B118" t="str">
            <v>KC1</v>
          </cell>
          <cell r="D118">
            <v>0</v>
          </cell>
          <cell r="E118">
            <v>15</v>
          </cell>
          <cell r="F118">
            <v>0</v>
          </cell>
          <cell r="G118">
            <v>0</v>
          </cell>
          <cell r="H118">
            <v>0</v>
          </cell>
          <cell r="I118">
            <v>0.02</v>
          </cell>
          <cell r="J118">
            <v>0</v>
          </cell>
          <cell r="K118">
            <v>0</v>
          </cell>
          <cell r="L118">
            <v>0</v>
          </cell>
          <cell r="M118">
            <v>45</v>
          </cell>
          <cell r="N118">
            <v>0</v>
          </cell>
          <cell r="O118">
            <v>30</v>
          </cell>
          <cell r="Q118">
            <v>0.02</v>
          </cell>
          <cell r="R118">
            <v>30</v>
          </cell>
          <cell r="S118">
            <v>45</v>
          </cell>
          <cell r="X118">
            <v>0</v>
          </cell>
          <cell r="Y118">
            <v>0</v>
          </cell>
          <cell r="Z118">
            <v>0</v>
          </cell>
        </row>
        <row r="119">
          <cell r="B119" t="str">
            <v>KC1</v>
          </cell>
          <cell r="D119">
            <v>12</v>
          </cell>
          <cell r="E119">
            <v>0</v>
          </cell>
          <cell r="F119">
            <v>5</v>
          </cell>
          <cell r="G119">
            <v>1</v>
          </cell>
          <cell r="H119">
            <v>0.06</v>
          </cell>
          <cell r="I119">
            <v>0</v>
          </cell>
          <cell r="J119">
            <v>0.01</v>
          </cell>
          <cell r="K119">
            <v>0.01</v>
          </cell>
          <cell r="L119">
            <v>0</v>
          </cell>
          <cell r="M119">
            <v>19.399999999999999</v>
          </cell>
          <cell r="N119">
            <v>0</v>
          </cell>
          <cell r="O119">
            <v>13</v>
          </cell>
          <cell r="Q119">
            <v>0.08</v>
          </cell>
          <cell r="R119">
            <v>13</v>
          </cell>
          <cell r="S119">
            <v>19.399999999999999</v>
          </cell>
          <cell r="X119">
            <v>0</v>
          </cell>
          <cell r="Y119">
            <v>18</v>
          </cell>
          <cell r="Z119">
            <v>68.040000000000006</v>
          </cell>
        </row>
        <row r="120">
          <cell r="B120" t="str">
            <v>KC2</v>
          </cell>
          <cell r="D120">
            <v>12</v>
          </cell>
          <cell r="E120">
            <v>10</v>
          </cell>
          <cell r="F120">
            <v>8</v>
          </cell>
          <cell r="G120">
            <v>8</v>
          </cell>
          <cell r="H120">
            <v>0.06</v>
          </cell>
          <cell r="I120">
            <v>0.03</v>
          </cell>
          <cell r="J120">
            <v>0.01</v>
          </cell>
          <cell r="K120">
            <v>0.14000000000000001</v>
          </cell>
          <cell r="L120">
            <v>15</v>
          </cell>
          <cell r="M120">
            <v>49.4</v>
          </cell>
          <cell r="N120">
            <v>10</v>
          </cell>
          <cell r="O120">
            <v>33</v>
          </cell>
          <cell r="Q120">
            <v>0.24</v>
          </cell>
          <cell r="R120">
            <v>43</v>
          </cell>
          <cell r="S120">
            <v>64.400000000000006</v>
          </cell>
          <cell r="X120">
            <v>0</v>
          </cell>
          <cell r="Y120">
            <v>18</v>
          </cell>
          <cell r="Z120">
            <v>68.040000000000006</v>
          </cell>
        </row>
        <row r="121">
          <cell r="B121" t="str">
            <v>KC2</v>
          </cell>
          <cell r="D121">
            <v>18</v>
          </cell>
          <cell r="E121">
            <v>3</v>
          </cell>
          <cell r="F121">
            <v>13</v>
          </cell>
          <cell r="G121">
            <v>2</v>
          </cell>
          <cell r="H121">
            <v>0.1</v>
          </cell>
          <cell r="I121">
            <v>0.01</v>
          </cell>
          <cell r="J121">
            <v>0.01</v>
          </cell>
          <cell r="K121">
            <v>0.02</v>
          </cell>
          <cell r="L121">
            <v>0</v>
          </cell>
          <cell r="M121">
            <v>59.7</v>
          </cell>
          <cell r="N121">
            <v>0</v>
          </cell>
          <cell r="O121">
            <v>40</v>
          </cell>
          <cell r="Q121">
            <v>0.14000000000000001</v>
          </cell>
          <cell r="R121">
            <v>40</v>
          </cell>
          <cell r="S121">
            <v>59.7</v>
          </cell>
          <cell r="X121">
            <v>0</v>
          </cell>
          <cell r="Y121">
            <v>27</v>
          </cell>
          <cell r="Z121">
            <v>102.06</v>
          </cell>
        </row>
        <row r="122">
          <cell r="B122" t="str">
            <v>LA1</v>
          </cell>
          <cell r="D122">
            <v>12</v>
          </cell>
          <cell r="E122">
            <v>4</v>
          </cell>
          <cell r="F122">
            <v>0</v>
          </cell>
          <cell r="G122">
            <v>2</v>
          </cell>
          <cell r="H122">
            <v>0.06</v>
          </cell>
          <cell r="I122">
            <v>0.02</v>
          </cell>
          <cell r="J122">
            <v>0</v>
          </cell>
          <cell r="K122">
            <v>0.02</v>
          </cell>
          <cell r="L122">
            <v>6</v>
          </cell>
          <cell r="M122">
            <v>6</v>
          </cell>
          <cell r="N122">
            <v>4</v>
          </cell>
          <cell r="O122">
            <v>4</v>
          </cell>
          <cell r="Q122">
            <v>0.1</v>
          </cell>
          <cell r="R122">
            <v>8</v>
          </cell>
          <cell r="S122">
            <v>12</v>
          </cell>
          <cell r="X122">
            <v>0</v>
          </cell>
          <cell r="Y122">
            <v>18</v>
          </cell>
          <cell r="Z122">
            <v>68.040000000000006</v>
          </cell>
        </row>
        <row r="123">
          <cell r="B123" t="str">
            <v>LA2</v>
          </cell>
          <cell r="D123">
            <v>5</v>
          </cell>
          <cell r="E123">
            <v>6</v>
          </cell>
          <cell r="F123">
            <v>5</v>
          </cell>
          <cell r="G123">
            <v>4</v>
          </cell>
          <cell r="H123">
            <v>0.02</v>
          </cell>
          <cell r="I123">
            <v>0.03</v>
          </cell>
          <cell r="J123">
            <v>0.01</v>
          </cell>
          <cell r="K123">
            <v>0.03</v>
          </cell>
          <cell r="L123">
            <v>6</v>
          </cell>
          <cell r="M123">
            <v>28.4</v>
          </cell>
          <cell r="N123">
            <v>4</v>
          </cell>
          <cell r="O123">
            <v>19</v>
          </cell>
          <cell r="Q123">
            <v>0.09</v>
          </cell>
          <cell r="R123">
            <v>23</v>
          </cell>
          <cell r="S123">
            <v>34.4</v>
          </cell>
          <cell r="X123">
            <v>0</v>
          </cell>
          <cell r="Y123">
            <v>7.5</v>
          </cell>
          <cell r="Z123">
            <v>21.25</v>
          </cell>
        </row>
        <row r="124">
          <cell r="B124" t="str">
            <v>LA3</v>
          </cell>
          <cell r="D124">
            <v>1</v>
          </cell>
          <cell r="E124">
            <v>6</v>
          </cell>
          <cell r="F124">
            <v>0</v>
          </cell>
          <cell r="G124">
            <v>4</v>
          </cell>
          <cell r="H124">
            <v>0.01</v>
          </cell>
          <cell r="I124">
            <v>0.04</v>
          </cell>
          <cell r="J124">
            <v>0</v>
          </cell>
          <cell r="K124">
            <v>0.11</v>
          </cell>
          <cell r="L124">
            <v>9</v>
          </cell>
          <cell r="M124">
            <v>12</v>
          </cell>
          <cell r="N124">
            <v>6</v>
          </cell>
          <cell r="O124">
            <v>8</v>
          </cell>
          <cell r="Q124">
            <v>0.16</v>
          </cell>
          <cell r="R124">
            <v>14</v>
          </cell>
          <cell r="S124">
            <v>21</v>
          </cell>
          <cell r="X124">
            <v>0</v>
          </cell>
          <cell r="Y124">
            <v>1.5</v>
          </cell>
          <cell r="Z124">
            <v>8.51</v>
          </cell>
        </row>
        <row r="125">
          <cell r="B125" t="str">
            <v>LA4</v>
          </cell>
          <cell r="D125">
            <v>0</v>
          </cell>
          <cell r="E125">
            <v>1</v>
          </cell>
          <cell r="F125">
            <v>0</v>
          </cell>
          <cell r="G125">
            <v>0</v>
          </cell>
          <cell r="H125">
            <v>0</v>
          </cell>
          <cell r="I125">
            <v>0.01</v>
          </cell>
          <cell r="J125">
            <v>0</v>
          </cell>
          <cell r="K125">
            <v>0</v>
          </cell>
          <cell r="L125">
            <v>1.5</v>
          </cell>
          <cell r="M125">
            <v>0</v>
          </cell>
          <cell r="N125">
            <v>1</v>
          </cell>
          <cell r="O125">
            <v>0</v>
          </cell>
          <cell r="Q125">
            <v>0.01</v>
          </cell>
          <cell r="R125">
            <v>1</v>
          </cell>
          <cell r="S125">
            <v>1.5</v>
          </cell>
          <cell r="X125">
            <v>0</v>
          </cell>
          <cell r="Y125">
            <v>0</v>
          </cell>
          <cell r="Z125">
            <v>0</v>
          </cell>
        </row>
        <row r="126">
          <cell r="B126" t="str">
            <v>LA5</v>
          </cell>
          <cell r="D126">
            <v>12</v>
          </cell>
          <cell r="E126">
            <v>9</v>
          </cell>
          <cell r="F126">
            <v>3</v>
          </cell>
          <cell r="G126">
            <v>2</v>
          </cell>
          <cell r="H126">
            <v>0.11</v>
          </cell>
          <cell r="I126">
            <v>0.13</v>
          </cell>
          <cell r="J126">
            <v>0.01</v>
          </cell>
          <cell r="K126">
            <v>0.05</v>
          </cell>
          <cell r="L126">
            <v>13.5</v>
          </cell>
          <cell r="M126">
            <v>15</v>
          </cell>
          <cell r="N126">
            <v>9</v>
          </cell>
          <cell r="O126">
            <v>10</v>
          </cell>
          <cell r="Q126">
            <v>0.3</v>
          </cell>
          <cell r="R126">
            <v>19</v>
          </cell>
          <cell r="S126">
            <v>28.5</v>
          </cell>
          <cell r="X126">
            <v>0</v>
          </cell>
          <cell r="Y126">
            <v>18</v>
          </cell>
          <cell r="Z126">
            <v>119.16</v>
          </cell>
        </row>
        <row r="127">
          <cell r="B127" t="str">
            <v>LA5</v>
          </cell>
          <cell r="D127">
            <v>0</v>
          </cell>
          <cell r="E127">
            <v>200</v>
          </cell>
          <cell r="F127">
            <v>0</v>
          </cell>
          <cell r="G127">
            <v>0</v>
          </cell>
          <cell r="H127">
            <v>0</v>
          </cell>
          <cell r="I127">
            <v>0.28000000000000003</v>
          </cell>
          <cell r="J127">
            <v>0</v>
          </cell>
          <cell r="K127">
            <v>0</v>
          </cell>
          <cell r="L127">
            <v>0</v>
          </cell>
          <cell r="M127">
            <v>600</v>
          </cell>
          <cell r="N127">
            <v>0</v>
          </cell>
          <cell r="O127">
            <v>400</v>
          </cell>
          <cell r="Q127">
            <v>0.28000000000000003</v>
          </cell>
          <cell r="R127">
            <v>400</v>
          </cell>
          <cell r="S127">
            <v>600</v>
          </cell>
          <cell r="X127">
            <v>0</v>
          </cell>
          <cell r="Y127">
            <v>0</v>
          </cell>
          <cell r="Z127">
            <v>0</v>
          </cell>
        </row>
        <row r="128">
          <cell r="B128" t="str">
            <v>LA6</v>
          </cell>
          <cell r="D128">
            <v>0</v>
          </cell>
          <cell r="E128">
            <v>2</v>
          </cell>
          <cell r="F128">
            <v>0</v>
          </cell>
          <cell r="G128">
            <v>0</v>
          </cell>
          <cell r="H128">
            <v>0</v>
          </cell>
          <cell r="I128">
            <v>0.02</v>
          </cell>
          <cell r="J128">
            <v>0</v>
          </cell>
          <cell r="K128">
            <v>0</v>
          </cell>
          <cell r="L128">
            <v>3</v>
          </cell>
          <cell r="M128">
            <v>0</v>
          </cell>
          <cell r="N128">
            <v>2</v>
          </cell>
          <cell r="O128">
            <v>0</v>
          </cell>
          <cell r="Q128">
            <v>0.02</v>
          </cell>
          <cell r="R128">
            <v>2</v>
          </cell>
          <cell r="S128">
            <v>3</v>
          </cell>
          <cell r="X128">
            <v>0</v>
          </cell>
          <cell r="Y128">
            <v>0</v>
          </cell>
          <cell r="Z128">
            <v>0</v>
          </cell>
        </row>
        <row r="129">
          <cell r="B129" t="str">
            <v>SS1</v>
          </cell>
          <cell r="D129">
            <v>19</v>
          </cell>
          <cell r="E129">
            <v>26</v>
          </cell>
          <cell r="F129">
            <v>31</v>
          </cell>
          <cell r="G129">
            <v>14</v>
          </cell>
          <cell r="H129">
            <v>0.08</v>
          </cell>
          <cell r="I129">
            <v>7.0000000000000007E-2</v>
          </cell>
          <cell r="J129">
            <v>0.03</v>
          </cell>
          <cell r="K129">
            <v>0.11</v>
          </cell>
          <cell r="L129">
            <v>39</v>
          </cell>
          <cell r="M129">
            <v>142.1</v>
          </cell>
          <cell r="N129">
            <v>26</v>
          </cell>
          <cell r="O129">
            <v>95</v>
          </cell>
          <cell r="Q129">
            <v>0.28999999999999998</v>
          </cell>
          <cell r="R129">
            <v>121</v>
          </cell>
          <cell r="S129">
            <v>181.1</v>
          </cell>
          <cell r="X129">
            <v>0</v>
          </cell>
          <cell r="Y129">
            <v>28.5</v>
          </cell>
          <cell r="Z129">
            <v>80.180000000000007</v>
          </cell>
        </row>
        <row r="130">
          <cell r="B130" t="str">
            <v>SS2</v>
          </cell>
          <cell r="D130">
            <v>39</v>
          </cell>
          <cell r="E130">
            <v>2</v>
          </cell>
          <cell r="F130">
            <v>15</v>
          </cell>
          <cell r="G130">
            <v>2</v>
          </cell>
          <cell r="H130">
            <v>0.21</v>
          </cell>
          <cell r="I130">
            <v>0.02</v>
          </cell>
          <cell r="J130">
            <v>0.01</v>
          </cell>
          <cell r="K130">
            <v>0.04</v>
          </cell>
          <cell r="L130">
            <v>3</v>
          </cell>
          <cell r="M130">
            <v>53.7</v>
          </cell>
          <cell r="N130">
            <v>2</v>
          </cell>
          <cell r="O130">
            <v>36</v>
          </cell>
          <cell r="Q130">
            <v>0.28000000000000003</v>
          </cell>
          <cell r="R130">
            <v>38</v>
          </cell>
          <cell r="S130">
            <v>56.7</v>
          </cell>
          <cell r="X130">
            <v>0</v>
          </cell>
          <cell r="Y130">
            <v>58.5</v>
          </cell>
          <cell r="Z130">
            <v>221.52</v>
          </cell>
        </row>
        <row r="131">
          <cell r="B131" t="str">
            <v>SS4</v>
          </cell>
          <cell r="D131">
            <v>177</v>
          </cell>
          <cell r="E131">
            <v>375</v>
          </cell>
          <cell r="F131">
            <v>114</v>
          </cell>
          <cell r="G131">
            <v>27</v>
          </cell>
          <cell r="H131">
            <v>0.72</v>
          </cell>
          <cell r="I131">
            <v>0.52</v>
          </cell>
          <cell r="J131">
            <v>0.11</v>
          </cell>
          <cell r="K131">
            <v>0.39</v>
          </cell>
          <cell r="L131">
            <v>6</v>
          </cell>
          <cell r="M131">
            <v>1572</v>
          </cell>
          <cell r="N131">
            <v>4</v>
          </cell>
          <cell r="O131">
            <v>1049</v>
          </cell>
          <cell r="Q131">
            <v>1.74</v>
          </cell>
          <cell r="R131">
            <v>1053</v>
          </cell>
          <cell r="S131">
            <v>1578</v>
          </cell>
          <cell r="X131">
            <v>0</v>
          </cell>
          <cell r="Y131">
            <v>265.5</v>
          </cell>
          <cell r="Z131">
            <v>754.02</v>
          </cell>
        </row>
        <row r="132">
          <cell r="B132" t="str">
            <v>SS5</v>
          </cell>
          <cell r="D132">
            <v>0</v>
          </cell>
          <cell r="E132">
            <v>1</v>
          </cell>
          <cell r="F132">
            <v>0</v>
          </cell>
          <cell r="G132">
            <v>2</v>
          </cell>
          <cell r="H132">
            <v>0</v>
          </cell>
          <cell r="I132">
            <v>0.01</v>
          </cell>
          <cell r="J132">
            <v>0</v>
          </cell>
          <cell r="K132">
            <v>0.05</v>
          </cell>
          <cell r="L132">
            <v>1.5</v>
          </cell>
          <cell r="M132">
            <v>6</v>
          </cell>
          <cell r="N132">
            <v>1</v>
          </cell>
          <cell r="O132">
            <v>4</v>
          </cell>
          <cell r="Q132">
            <v>0.06</v>
          </cell>
          <cell r="R132">
            <v>5</v>
          </cell>
          <cell r="S132">
            <v>7.5</v>
          </cell>
          <cell r="X132">
            <v>0</v>
          </cell>
          <cell r="Y132">
            <v>0</v>
          </cell>
          <cell r="Z132">
            <v>0</v>
          </cell>
        </row>
        <row r="133">
          <cell r="B133" t="str">
            <v>SS6</v>
          </cell>
          <cell r="D133">
            <v>0</v>
          </cell>
          <cell r="E133">
            <v>4</v>
          </cell>
          <cell r="F133">
            <v>0</v>
          </cell>
          <cell r="G133">
            <v>2</v>
          </cell>
          <cell r="H133">
            <v>0</v>
          </cell>
          <cell r="I133">
            <v>0.01</v>
          </cell>
          <cell r="J133">
            <v>0</v>
          </cell>
          <cell r="K133">
            <v>0.02</v>
          </cell>
          <cell r="L133">
            <v>6</v>
          </cell>
          <cell r="M133">
            <v>6</v>
          </cell>
          <cell r="N133">
            <v>4</v>
          </cell>
          <cell r="O133">
            <v>4</v>
          </cell>
          <cell r="Q133">
            <v>0.03</v>
          </cell>
          <cell r="R133">
            <v>8</v>
          </cell>
          <cell r="S133">
            <v>12</v>
          </cell>
          <cell r="X133">
            <v>0</v>
          </cell>
          <cell r="Y133">
            <v>0</v>
          </cell>
          <cell r="Z133">
            <v>0</v>
          </cell>
        </row>
        <row r="134">
          <cell r="B134" t="str">
            <v>SS7</v>
          </cell>
          <cell r="D134">
            <v>47</v>
          </cell>
          <cell r="E134">
            <v>255</v>
          </cell>
          <cell r="F134">
            <v>30</v>
          </cell>
          <cell r="G134">
            <v>14</v>
          </cell>
          <cell r="H134">
            <v>0.19</v>
          </cell>
          <cell r="I134">
            <v>0.7</v>
          </cell>
          <cell r="J134">
            <v>0.03</v>
          </cell>
          <cell r="K134">
            <v>0.18</v>
          </cell>
          <cell r="L134">
            <v>3</v>
          </cell>
          <cell r="M134">
            <v>899.6</v>
          </cell>
          <cell r="N134">
            <v>2</v>
          </cell>
          <cell r="O134">
            <v>600</v>
          </cell>
          <cell r="Q134">
            <v>1.1000000000000001</v>
          </cell>
          <cell r="R134">
            <v>602</v>
          </cell>
          <cell r="S134">
            <v>902.6</v>
          </cell>
          <cell r="X134">
            <v>0</v>
          </cell>
          <cell r="Y134">
            <v>70.5</v>
          </cell>
          <cell r="Z134">
            <v>200.69</v>
          </cell>
        </row>
        <row r="135">
          <cell r="B135" t="str">
            <v>SS8</v>
          </cell>
          <cell r="D135">
            <v>18</v>
          </cell>
          <cell r="E135">
            <v>1</v>
          </cell>
          <cell r="F135">
            <v>21</v>
          </cell>
          <cell r="G135">
            <v>3</v>
          </cell>
          <cell r="H135">
            <v>0.12</v>
          </cell>
          <cell r="I135">
            <v>0.02</v>
          </cell>
          <cell r="J135">
            <v>0.02</v>
          </cell>
          <cell r="K135">
            <v>0.09</v>
          </cell>
          <cell r="L135">
            <v>1.5</v>
          </cell>
          <cell r="M135">
            <v>82.4</v>
          </cell>
          <cell r="N135">
            <v>1</v>
          </cell>
          <cell r="O135">
            <v>55</v>
          </cell>
          <cell r="Q135">
            <v>0.25</v>
          </cell>
          <cell r="R135">
            <v>56</v>
          </cell>
          <cell r="S135">
            <v>83.9</v>
          </cell>
          <cell r="X135">
            <v>0</v>
          </cell>
          <cell r="Y135">
            <v>27</v>
          </cell>
          <cell r="Z135">
            <v>123.48</v>
          </cell>
        </row>
        <row r="139">
          <cell r="B139" t="str">
            <v>CS1</v>
          </cell>
          <cell r="D139">
            <v>1801</v>
          </cell>
          <cell r="E139">
            <v>556</v>
          </cell>
          <cell r="F139">
            <v>1007</v>
          </cell>
          <cell r="G139">
            <v>228</v>
          </cell>
          <cell r="H139">
            <v>10.06</v>
          </cell>
          <cell r="I139">
            <v>2.1</v>
          </cell>
          <cell r="J139">
            <v>0.7</v>
          </cell>
          <cell r="K139">
            <v>6.97</v>
          </cell>
          <cell r="L139">
            <v>5265.3</v>
          </cell>
          <cell r="M139">
            <v>0</v>
          </cell>
          <cell r="N139">
            <v>2636</v>
          </cell>
          <cell r="O139">
            <v>0</v>
          </cell>
          <cell r="P139">
            <v>12.86</v>
          </cell>
          <cell r="Q139">
            <v>19.829999999999998</v>
          </cell>
          <cell r="R139">
            <v>2636</v>
          </cell>
          <cell r="S139">
            <v>5265.3</v>
          </cell>
          <cell r="X139">
            <v>0</v>
          </cell>
          <cell r="Y139">
            <v>3602</v>
          </cell>
          <cell r="Z139">
            <v>8032.46</v>
          </cell>
        </row>
        <row r="140">
          <cell r="B140" t="str">
            <v>CS1</v>
          </cell>
          <cell r="D140">
            <v>137</v>
          </cell>
          <cell r="E140">
            <v>10</v>
          </cell>
          <cell r="F140">
            <v>25</v>
          </cell>
          <cell r="G140">
            <v>5</v>
          </cell>
          <cell r="H140">
            <v>0.74</v>
          </cell>
          <cell r="I140">
            <v>0.03</v>
          </cell>
          <cell r="J140">
            <v>0.02</v>
          </cell>
          <cell r="K140">
            <v>0.11</v>
          </cell>
          <cell r="L140">
            <v>123.8</v>
          </cell>
          <cell r="M140">
            <v>0</v>
          </cell>
          <cell r="N140">
            <v>62</v>
          </cell>
          <cell r="O140">
            <v>0</v>
          </cell>
          <cell r="P140">
            <v>0.79</v>
          </cell>
          <cell r="Q140">
            <v>0.9</v>
          </cell>
          <cell r="R140">
            <v>62</v>
          </cell>
          <cell r="S140">
            <v>123.8</v>
          </cell>
          <cell r="X140">
            <v>0</v>
          </cell>
          <cell r="Y140">
            <v>274</v>
          </cell>
          <cell r="Z140">
            <v>593.21</v>
          </cell>
        </row>
        <row r="141">
          <cell r="B141" t="str">
            <v>CS1</v>
          </cell>
          <cell r="D141">
            <v>218</v>
          </cell>
          <cell r="E141">
            <v>99</v>
          </cell>
          <cell r="F141">
            <v>90</v>
          </cell>
          <cell r="G141">
            <v>43</v>
          </cell>
          <cell r="H141">
            <v>1.21</v>
          </cell>
          <cell r="I141">
            <v>0.31</v>
          </cell>
          <cell r="J141">
            <v>0.06</v>
          </cell>
          <cell r="K141">
            <v>1.1100000000000001</v>
          </cell>
          <cell r="L141">
            <v>525.4</v>
          </cell>
          <cell r="M141">
            <v>0</v>
          </cell>
          <cell r="N141">
            <v>263</v>
          </cell>
          <cell r="O141">
            <v>0</v>
          </cell>
          <cell r="P141">
            <v>1.58</v>
          </cell>
          <cell r="Q141">
            <v>2.69</v>
          </cell>
          <cell r="R141">
            <v>263</v>
          </cell>
          <cell r="S141">
            <v>525.4</v>
          </cell>
          <cell r="X141">
            <v>0</v>
          </cell>
          <cell r="Y141">
            <v>436</v>
          </cell>
          <cell r="Z141">
            <v>967.92</v>
          </cell>
        </row>
        <row r="142">
          <cell r="B142" t="str">
            <v>CS1</v>
          </cell>
          <cell r="D142">
            <v>656</v>
          </cell>
          <cell r="E142">
            <v>152</v>
          </cell>
          <cell r="F142">
            <v>335</v>
          </cell>
          <cell r="G142">
            <v>70</v>
          </cell>
          <cell r="H142">
            <v>3.61</v>
          </cell>
          <cell r="I142">
            <v>0.47</v>
          </cell>
          <cell r="J142">
            <v>0.23</v>
          </cell>
          <cell r="K142">
            <v>1.71</v>
          </cell>
          <cell r="L142">
            <v>1683.8</v>
          </cell>
          <cell r="M142">
            <v>4</v>
          </cell>
          <cell r="N142">
            <v>843</v>
          </cell>
          <cell r="O142">
            <v>2</v>
          </cell>
          <cell r="P142">
            <v>4.3099999999999996</v>
          </cell>
          <cell r="Q142">
            <v>6.02</v>
          </cell>
          <cell r="R142">
            <v>845</v>
          </cell>
          <cell r="S142">
            <v>1687.8</v>
          </cell>
          <cell r="X142">
            <v>0</v>
          </cell>
          <cell r="Y142">
            <v>1312</v>
          </cell>
          <cell r="Z142">
            <v>2879.84</v>
          </cell>
        </row>
        <row r="143">
          <cell r="B143" t="str">
            <v>CS1</v>
          </cell>
          <cell r="D143">
            <v>220</v>
          </cell>
          <cell r="E143">
            <v>42</v>
          </cell>
          <cell r="F143">
            <v>105</v>
          </cell>
          <cell r="G143">
            <v>10</v>
          </cell>
          <cell r="H143">
            <v>1.2</v>
          </cell>
          <cell r="I143">
            <v>0.12</v>
          </cell>
          <cell r="J143">
            <v>0.08</v>
          </cell>
          <cell r="K143">
            <v>0.25</v>
          </cell>
          <cell r="L143">
            <v>533.20000000000005</v>
          </cell>
          <cell r="M143">
            <v>0</v>
          </cell>
          <cell r="N143">
            <v>267</v>
          </cell>
          <cell r="O143">
            <v>0</v>
          </cell>
          <cell r="P143">
            <v>1.4</v>
          </cell>
          <cell r="Q143">
            <v>1.65</v>
          </cell>
          <cell r="R143">
            <v>267</v>
          </cell>
          <cell r="S143">
            <v>533.20000000000005</v>
          </cell>
          <cell r="X143">
            <v>0</v>
          </cell>
          <cell r="Y143">
            <v>440</v>
          </cell>
          <cell r="Z143">
            <v>954.8</v>
          </cell>
        </row>
        <row r="144">
          <cell r="B144" t="str">
            <v>CS2</v>
          </cell>
          <cell r="D144">
            <v>6</v>
          </cell>
          <cell r="E144">
            <v>6</v>
          </cell>
          <cell r="F144">
            <v>7</v>
          </cell>
          <cell r="G144">
            <v>4</v>
          </cell>
          <cell r="H144">
            <v>0.04</v>
          </cell>
          <cell r="I144">
            <v>0.08</v>
          </cell>
          <cell r="J144">
            <v>0.01</v>
          </cell>
          <cell r="K144">
            <v>0.45</v>
          </cell>
          <cell r="L144">
            <v>43.8</v>
          </cell>
          <cell r="M144">
            <v>0</v>
          </cell>
          <cell r="N144">
            <v>22</v>
          </cell>
          <cell r="O144">
            <v>0</v>
          </cell>
          <cell r="P144">
            <v>0.13</v>
          </cell>
          <cell r="Q144">
            <v>0.57999999999999996</v>
          </cell>
          <cell r="R144">
            <v>22</v>
          </cell>
          <cell r="S144">
            <v>43.8</v>
          </cell>
          <cell r="X144">
            <v>0</v>
          </cell>
          <cell r="Y144">
            <v>12</v>
          </cell>
          <cell r="Z144">
            <v>33.479999999999997</v>
          </cell>
        </row>
        <row r="145">
          <cell r="B145" t="str">
            <v>CS3</v>
          </cell>
          <cell r="D145">
            <v>159</v>
          </cell>
          <cell r="E145">
            <v>38</v>
          </cell>
          <cell r="F145">
            <v>147</v>
          </cell>
          <cell r="G145">
            <v>61</v>
          </cell>
          <cell r="H145">
            <v>1.32</v>
          </cell>
          <cell r="I145">
            <v>0.51</v>
          </cell>
          <cell r="J145">
            <v>0.14000000000000001</v>
          </cell>
          <cell r="K145">
            <v>5.21</v>
          </cell>
          <cell r="L145">
            <v>900.8</v>
          </cell>
          <cell r="M145">
            <v>0</v>
          </cell>
          <cell r="N145">
            <v>451</v>
          </cell>
          <cell r="O145">
            <v>0</v>
          </cell>
          <cell r="P145">
            <v>1.97</v>
          </cell>
          <cell r="Q145">
            <v>7.18</v>
          </cell>
          <cell r="R145">
            <v>451</v>
          </cell>
          <cell r="S145">
            <v>900.8</v>
          </cell>
          <cell r="X145">
            <v>0</v>
          </cell>
          <cell r="Y145">
            <v>318</v>
          </cell>
          <cell r="Z145">
            <v>1052.58</v>
          </cell>
        </row>
        <row r="146">
          <cell r="B146" t="str">
            <v>CS5</v>
          </cell>
          <cell r="D146">
            <v>215</v>
          </cell>
          <cell r="E146">
            <v>61</v>
          </cell>
          <cell r="F146">
            <v>95</v>
          </cell>
          <cell r="G146">
            <v>40</v>
          </cell>
          <cell r="H146">
            <v>1.17</v>
          </cell>
          <cell r="I146">
            <v>0.27</v>
          </cell>
          <cell r="J146">
            <v>0.06</v>
          </cell>
          <cell r="K146">
            <v>1.17</v>
          </cell>
          <cell r="L146">
            <v>517.4</v>
          </cell>
          <cell r="M146">
            <v>0</v>
          </cell>
          <cell r="N146">
            <v>259</v>
          </cell>
          <cell r="O146">
            <v>0</v>
          </cell>
          <cell r="P146">
            <v>1.5</v>
          </cell>
          <cell r="Q146">
            <v>2.67</v>
          </cell>
          <cell r="R146">
            <v>259</v>
          </cell>
          <cell r="S146">
            <v>517.4</v>
          </cell>
          <cell r="X146">
            <v>0</v>
          </cell>
          <cell r="Y146">
            <v>430</v>
          </cell>
          <cell r="Z146">
            <v>935.25</v>
          </cell>
        </row>
        <row r="147">
          <cell r="B147" t="str">
            <v>CS5</v>
          </cell>
          <cell r="D147">
            <v>20</v>
          </cell>
          <cell r="E147">
            <v>6</v>
          </cell>
          <cell r="F147">
            <v>8</v>
          </cell>
          <cell r="G147">
            <v>2</v>
          </cell>
          <cell r="H147">
            <v>0.11</v>
          </cell>
          <cell r="I147">
            <v>0.02</v>
          </cell>
          <cell r="J147">
            <v>0.01</v>
          </cell>
          <cell r="K147">
            <v>0.06</v>
          </cell>
          <cell r="L147">
            <v>47.8</v>
          </cell>
          <cell r="M147">
            <v>0</v>
          </cell>
          <cell r="N147">
            <v>24</v>
          </cell>
          <cell r="O147">
            <v>0</v>
          </cell>
          <cell r="P147">
            <v>0.14000000000000001</v>
          </cell>
          <cell r="Q147">
            <v>0.2</v>
          </cell>
          <cell r="R147">
            <v>24</v>
          </cell>
          <cell r="S147">
            <v>47.8</v>
          </cell>
          <cell r="X147">
            <v>0</v>
          </cell>
          <cell r="Y147">
            <v>40</v>
          </cell>
          <cell r="Z147">
            <v>87</v>
          </cell>
        </row>
        <row r="148">
          <cell r="B148" t="str">
            <v>CS6</v>
          </cell>
          <cell r="D148">
            <v>0</v>
          </cell>
          <cell r="E148">
            <v>16</v>
          </cell>
          <cell r="F148">
            <v>0</v>
          </cell>
          <cell r="G148">
            <v>8</v>
          </cell>
          <cell r="H148">
            <v>0</v>
          </cell>
          <cell r="I148">
            <v>0.04</v>
          </cell>
          <cell r="J148">
            <v>0</v>
          </cell>
          <cell r="K148">
            <v>0.19</v>
          </cell>
          <cell r="L148">
            <v>16</v>
          </cell>
          <cell r="M148">
            <v>0</v>
          </cell>
          <cell r="N148">
            <v>8</v>
          </cell>
          <cell r="O148">
            <v>0</v>
          </cell>
          <cell r="P148">
            <v>0.04</v>
          </cell>
          <cell r="Q148">
            <v>0.23</v>
          </cell>
          <cell r="R148">
            <v>8</v>
          </cell>
          <cell r="S148">
            <v>16</v>
          </cell>
          <cell r="X148">
            <v>0</v>
          </cell>
          <cell r="Y148">
            <v>0</v>
          </cell>
          <cell r="Z148">
            <v>0</v>
          </cell>
        </row>
        <row r="149">
          <cell r="B149" t="str">
            <v>CS9</v>
          </cell>
          <cell r="D149">
            <v>27</v>
          </cell>
          <cell r="E149">
            <v>1</v>
          </cell>
          <cell r="F149">
            <v>15</v>
          </cell>
          <cell r="G149">
            <v>4</v>
          </cell>
          <cell r="H149">
            <v>0.2</v>
          </cell>
          <cell r="I149">
            <v>0.01</v>
          </cell>
          <cell r="J149">
            <v>0.01</v>
          </cell>
          <cell r="K149">
            <v>0.35</v>
          </cell>
          <cell r="L149">
            <v>63.8</v>
          </cell>
          <cell r="M149">
            <v>0</v>
          </cell>
          <cell r="N149">
            <v>32</v>
          </cell>
          <cell r="O149">
            <v>0</v>
          </cell>
          <cell r="P149">
            <v>0.22</v>
          </cell>
          <cell r="Q149">
            <v>0.56999999999999995</v>
          </cell>
          <cell r="R149">
            <v>32</v>
          </cell>
          <cell r="S149">
            <v>63.8</v>
          </cell>
          <cell r="X149">
            <v>0</v>
          </cell>
          <cell r="Y149">
            <v>54</v>
          </cell>
          <cell r="Z149">
            <v>162.81</v>
          </cell>
        </row>
        <row r="150">
          <cell r="B150" t="str">
            <v>CSA</v>
          </cell>
          <cell r="D150">
            <v>40</v>
          </cell>
          <cell r="E150">
            <v>5</v>
          </cell>
          <cell r="F150">
            <v>14</v>
          </cell>
          <cell r="G150">
            <v>2</v>
          </cell>
          <cell r="H150">
            <v>0.54</v>
          </cell>
          <cell r="I150">
            <v>0.11</v>
          </cell>
          <cell r="J150">
            <v>0.02</v>
          </cell>
          <cell r="K150">
            <v>0.28999999999999998</v>
          </cell>
          <cell r="L150">
            <v>75.8</v>
          </cell>
          <cell r="M150">
            <v>0</v>
          </cell>
          <cell r="N150">
            <v>38</v>
          </cell>
          <cell r="O150">
            <v>0</v>
          </cell>
          <cell r="P150">
            <v>0.67</v>
          </cell>
          <cell r="Q150">
            <v>0.96</v>
          </cell>
          <cell r="R150">
            <v>38</v>
          </cell>
          <cell r="S150">
            <v>75.8</v>
          </cell>
          <cell r="X150">
            <v>0</v>
          </cell>
          <cell r="Y150">
            <v>80</v>
          </cell>
          <cell r="Z150">
            <v>427.6</v>
          </cell>
        </row>
        <row r="151">
          <cell r="B151" t="str">
            <v>CST</v>
          </cell>
          <cell r="D151">
            <v>62</v>
          </cell>
          <cell r="E151">
            <v>0</v>
          </cell>
          <cell r="F151">
            <v>0</v>
          </cell>
          <cell r="G151">
            <v>0</v>
          </cell>
          <cell r="H151">
            <v>0.34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0.34</v>
          </cell>
          <cell r="Q151">
            <v>0.34</v>
          </cell>
          <cell r="R151">
            <v>0</v>
          </cell>
          <cell r="S151">
            <v>0</v>
          </cell>
          <cell r="X151">
            <v>0</v>
          </cell>
          <cell r="Y151">
            <v>124</v>
          </cell>
          <cell r="Z151">
            <v>267.22000000000003</v>
          </cell>
        </row>
        <row r="152">
          <cell r="B152" t="str">
            <v>GR2</v>
          </cell>
          <cell r="D152">
            <v>285</v>
          </cell>
          <cell r="E152">
            <v>31</v>
          </cell>
          <cell r="F152">
            <v>119</v>
          </cell>
          <cell r="G152">
            <v>13</v>
          </cell>
          <cell r="H152">
            <v>0.46</v>
          </cell>
          <cell r="I152">
            <v>0.04</v>
          </cell>
          <cell r="J152">
            <v>0.08</v>
          </cell>
          <cell r="K152">
            <v>0.36</v>
          </cell>
          <cell r="L152">
            <v>476</v>
          </cell>
          <cell r="M152">
            <v>0</v>
          </cell>
          <cell r="N152">
            <v>238</v>
          </cell>
          <cell r="O152">
            <v>0</v>
          </cell>
          <cell r="P152">
            <v>0.57999999999999996</v>
          </cell>
          <cell r="Q152">
            <v>0.94</v>
          </cell>
          <cell r="R152">
            <v>238</v>
          </cell>
          <cell r="S152">
            <v>476</v>
          </cell>
          <cell r="X152">
            <v>0</v>
          </cell>
          <cell r="Y152">
            <v>570</v>
          </cell>
          <cell r="Z152">
            <v>1587.45</v>
          </cell>
        </row>
        <row r="153">
          <cell r="B153" t="str">
            <v>KC1</v>
          </cell>
          <cell r="D153">
            <v>9</v>
          </cell>
          <cell r="E153">
            <v>15</v>
          </cell>
          <cell r="F153">
            <v>7</v>
          </cell>
          <cell r="G153">
            <v>3</v>
          </cell>
          <cell r="H153">
            <v>0.05</v>
          </cell>
          <cell r="I153">
            <v>0.05</v>
          </cell>
          <cell r="J153">
            <v>0.01</v>
          </cell>
          <cell r="K153">
            <v>0.08</v>
          </cell>
          <cell r="L153">
            <v>61.8</v>
          </cell>
          <cell r="M153">
            <v>0</v>
          </cell>
          <cell r="N153">
            <v>31</v>
          </cell>
          <cell r="O153">
            <v>0</v>
          </cell>
          <cell r="P153">
            <v>0.11</v>
          </cell>
          <cell r="Q153">
            <v>0.19</v>
          </cell>
          <cell r="R153">
            <v>31</v>
          </cell>
          <cell r="S153">
            <v>61.8</v>
          </cell>
          <cell r="X153">
            <v>0</v>
          </cell>
          <cell r="Y153">
            <v>18</v>
          </cell>
          <cell r="Z153">
            <v>39.869999999999997</v>
          </cell>
        </row>
        <row r="154">
          <cell r="B154" t="str">
            <v>KC1</v>
          </cell>
          <cell r="D154">
            <v>233</v>
          </cell>
          <cell r="E154">
            <v>13</v>
          </cell>
          <cell r="F154">
            <v>38</v>
          </cell>
          <cell r="G154">
            <v>4</v>
          </cell>
          <cell r="H154">
            <v>1.53</v>
          </cell>
          <cell r="I154">
            <v>0.05</v>
          </cell>
          <cell r="J154">
            <v>0.03</v>
          </cell>
          <cell r="K154">
            <v>0.14000000000000001</v>
          </cell>
          <cell r="L154">
            <v>181.6</v>
          </cell>
          <cell r="M154">
            <v>0</v>
          </cell>
          <cell r="N154">
            <v>91</v>
          </cell>
          <cell r="O154">
            <v>0</v>
          </cell>
          <cell r="P154">
            <v>1.61</v>
          </cell>
          <cell r="Q154">
            <v>1.75</v>
          </cell>
          <cell r="R154">
            <v>91</v>
          </cell>
          <cell r="S154">
            <v>181.6</v>
          </cell>
          <cell r="X154">
            <v>0</v>
          </cell>
          <cell r="Y154">
            <v>466</v>
          </cell>
          <cell r="Z154">
            <v>1216.26</v>
          </cell>
        </row>
        <row r="155">
          <cell r="B155" t="str">
            <v>KC1</v>
          </cell>
          <cell r="D155">
            <v>29</v>
          </cell>
          <cell r="E155">
            <v>1</v>
          </cell>
          <cell r="F155">
            <v>8</v>
          </cell>
          <cell r="G155">
            <v>0</v>
          </cell>
          <cell r="H155">
            <v>0.16</v>
          </cell>
          <cell r="I155">
            <v>0</v>
          </cell>
          <cell r="J155">
            <v>0.01</v>
          </cell>
          <cell r="K155">
            <v>0</v>
          </cell>
          <cell r="L155">
            <v>35.799999999999997</v>
          </cell>
          <cell r="M155">
            <v>0</v>
          </cell>
          <cell r="N155">
            <v>18</v>
          </cell>
          <cell r="O155">
            <v>0</v>
          </cell>
          <cell r="P155">
            <v>0.17</v>
          </cell>
          <cell r="Q155">
            <v>0.17</v>
          </cell>
          <cell r="R155">
            <v>18</v>
          </cell>
          <cell r="S155">
            <v>35.799999999999997</v>
          </cell>
          <cell r="X155">
            <v>0</v>
          </cell>
          <cell r="Y155">
            <v>58</v>
          </cell>
          <cell r="Z155">
            <v>123.54</v>
          </cell>
        </row>
        <row r="156">
          <cell r="B156" t="str">
            <v>KC2</v>
          </cell>
          <cell r="D156">
            <v>219</v>
          </cell>
          <cell r="E156">
            <v>38</v>
          </cell>
          <cell r="F156">
            <v>116</v>
          </cell>
          <cell r="G156">
            <v>9</v>
          </cell>
          <cell r="H156">
            <v>1.19</v>
          </cell>
          <cell r="I156">
            <v>0.16</v>
          </cell>
          <cell r="J156">
            <v>7.0000000000000007E-2</v>
          </cell>
          <cell r="K156">
            <v>0.28999999999999998</v>
          </cell>
          <cell r="L156">
            <v>549.20000000000005</v>
          </cell>
          <cell r="M156">
            <v>0</v>
          </cell>
          <cell r="N156">
            <v>275</v>
          </cell>
          <cell r="O156">
            <v>0</v>
          </cell>
          <cell r="P156">
            <v>1.42</v>
          </cell>
          <cell r="Q156">
            <v>1.71</v>
          </cell>
          <cell r="R156">
            <v>275</v>
          </cell>
          <cell r="S156">
            <v>549.20000000000005</v>
          </cell>
          <cell r="X156">
            <v>0</v>
          </cell>
          <cell r="Y156">
            <v>438</v>
          </cell>
          <cell r="Z156">
            <v>950.46</v>
          </cell>
        </row>
        <row r="157">
          <cell r="B157" t="str">
            <v>KC2</v>
          </cell>
          <cell r="D157">
            <v>125</v>
          </cell>
          <cell r="E157">
            <v>1</v>
          </cell>
          <cell r="F157">
            <v>13</v>
          </cell>
          <cell r="G157">
            <v>0</v>
          </cell>
          <cell r="H157">
            <v>0.68</v>
          </cell>
          <cell r="I157">
            <v>0</v>
          </cell>
          <cell r="J157">
            <v>0.01</v>
          </cell>
          <cell r="K157">
            <v>0</v>
          </cell>
          <cell r="L157">
            <v>55.8</v>
          </cell>
          <cell r="M157">
            <v>0</v>
          </cell>
          <cell r="N157">
            <v>28</v>
          </cell>
          <cell r="O157">
            <v>0</v>
          </cell>
          <cell r="P157">
            <v>0.69</v>
          </cell>
          <cell r="Q157">
            <v>0.69</v>
          </cell>
          <cell r="R157">
            <v>28</v>
          </cell>
          <cell r="S157">
            <v>55.8</v>
          </cell>
          <cell r="X157">
            <v>0</v>
          </cell>
          <cell r="Y157">
            <v>250</v>
          </cell>
          <cell r="Z157">
            <v>543.75</v>
          </cell>
        </row>
        <row r="158">
          <cell r="B158" t="str">
            <v>KC2</v>
          </cell>
          <cell r="D158">
            <v>46</v>
          </cell>
          <cell r="E158">
            <v>30</v>
          </cell>
          <cell r="F158">
            <v>26</v>
          </cell>
          <cell r="G158">
            <v>10</v>
          </cell>
          <cell r="H158">
            <v>0.25</v>
          </cell>
          <cell r="I158">
            <v>0.12</v>
          </cell>
          <cell r="J158">
            <v>0.02</v>
          </cell>
          <cell r="K158">
            <v>0.34</v>
          </cell>
          <cell r="L158">
            <v>167.8</v>
          </cell>
          <cell r="M158">
            <v>0</v>
          </cell>
          <cell r="N158">
            <v>84</v>
          </cell>
          <cell r="O158">
            <v>0</v>
          </cell>
          <cell r="P158">
            <v>0.39</v>
          </cell>
          <cell r="Q158">
            <v>0.73</v>
          </cell>
          <cell r="R158">
            <v>84</v>
          </cell>
          <cell r="S158">
            <v>167.8</v>
          </cell>
          <cell r="X158">
            <v>0</v>
          </cell>
          <cell r="Y158">
            <v>92</v>
          </cell>
          <cell r="Z158">
            <v>196.88</v>
          </cell>
        </row>
        <row r="159">
          <cell r="B159" t="str">
            <v>LA1</v>
          </cell>
          <cell r="D159">
            <v>35</v>
          </cell>
          <cell r="E159">
            <v>26</v>
          </cell>
          <cell r="F159">
            <v>26</v>
          </cell>
          <cell r="G159">
            <v>10</v>
          </cell>
          <cell r="H159">
            <v>0.19</v>
          </cell>
          <cell r="I159">
            <v>0.14000000000000001</v>
          </cell>
          <cell r="J159">
            <v>0.02</v>
          </cell>
          <cell r="K159">
            <v>0.4</v>
          </cell>
          <cell r="L159">
            <v>157.80000000000001</v>
          </cell>
          <cell r="M159">
            <v>0</v>
          </cell>
          <cell r="N159">
            <v>79</v>
          </cell>
          <cell r="O159">
            <v>0</v>
          </cell>
          <cell r="P159">
            <v>0.35</v>
          </cell>
          <cell r="Q159">
            <v>0.75</v>
          </cell>
          <cell r="R159">
            <v>79</v>
          </cell>
          <cell r="S159">
            <v>157.80000000000001</v>
          </cell>
          <cell r="X159">
            <v>0</v>
          </cell>
          <cell r="Y159">
            <v>70</v>
          </cell>
          <cell r="Z159">
            <v>154</v>
          </cell>
        </row>
        <row r="160">
          <cell r="B160" t="str">
            <v>LA2</v>
          </cell>
          <cell r="D160">
            <v>62</v>
          </cell>
          <cell r="E160">
            <v>25</v>
          </cell>
          <cell r="F160">
            <v>38</v>
          </cell>
          <cell r="G160">
            <v>14</v>
          </cell>
          <cell r="H160">
            <v>0.34</v>
          </cell>
          <cell r="I160">
            <v>0.11</v>
          </cell>
          <cell r="J160">
            <v>0.06</v>
          </cell>
          <cell r="K160">
            <v>0.54</v>
          </cell>
          <cell r="L160">
            <v>199.8</v>
          </cell>
          <cell r="M160">
            <v>0</v>
          </cell>
          <cell r="N160">
            <v>100</v>
          </cell>
          <cell r="O160">
            <v>0</v>
          </cell>
          <cell r="P160">
            <v>0.51</v>
          </cell>
          <cell r="Q160">
            <v>1.05</v>
          </cell>
          <cell r="R160">
            <v>100</v>
          </cell>
          <cell r="S160">
            <v>199.8</v>
          </cell>
          <cell r="X160">
            <v>0</v>
          </cell>
          <cell r="Y160">
            <v>124</v>
          </cell>
          <cell r="Z160">
            <v>267.22000000000003</v>
          </cell>
        </row>
        <row r="161">
          <cell r="B161" t="str">
            <v>LA3</v>
          </cell>
          <cell r="D161">
            <v>2</v>
          </cell>
          <cell r="E161">
            <v>0</v>
          </cell>
          <cell r="F161">
            <v>2</v>
          </cell>
          <cell r="G161">
            <v>0</v>
          </cell>
          <cell r="H161">
            <v>0.03</v>
          </cell>
          <cell r="I161">
            <v>0</v>
          </cell>
          <cell r="J161">
            <v>0</v>
          </cell>
          <cell r="K161">
            <v>0</v>
          </cell>
          <cell r="L161">
            <v>8</v>
          </cell>
          <cell r="M161">
            <v>0</v>
          </cell>
          <cell r="N161">
            <v>4</v>
          </cell>
          <cell r="O161">
            <v>0</v>
          </cell>
          <cell r="P161">
            <v>0.03</v>
          </cell>
          <cell r="Q161">
            <v>0.03</v>
          </cell>
          <cell r="R161">
            <v>4</v>
          </cell>
          <cell r="S161">
            <v>8</v>
          </cell>
          <cell r="X161">
            <v>0</v>
          </cell>
          <cell r="Y161">
            <v>4</v>
          </cell>
          <cell r="Z161">
            <v>19.940000000000001</v>
          </cell>
        </row>
        <row r="162">
          <cell r="B162" t="str">
            <v>LA4</v>
          </cell>
          <cell r="D162">
            <v>6</v>
          </cell>
          <cell r="E162">
            <v>0</v>
          </cell>
          <cell r="F162">
            <v>6</v>
          </cell>
          <cell r="G162">
            <v>3</v>
          </cell>
          <cell r="H162">
            <v>0.04</v>
          </cell>
          <cell r="I162">
            <v>0</v>
          </cell>
          <cell r="J162">
            <v>0.01</v>
          </cell>
          <cell r="K162">
            <v>0.36</v>
          </cell>
          <cell r="L162">
            <v>25.8</v>
          </cell>
          <cell r="M162">
            <v>0</v>
          </cell>
          <cell r="N162">
            <v>13</v>
          </cell>
          <cell r="O162">
            <v>0</v>
          </cell>
          <cell r="P162">
            <v>0.05</v>
          </cell>
          <cell r="Q162">
            <v>0.41</v>
          </cell>
          <cell r="R162">
            <v>13</v>
          </cell>
          <cell r="S162">
            <v>25.8</v>
          </cell>
          <cell r="X162">
            <v>0</v>
          </cell>
          <cell r="Y162">
            <v>12</v>
          </cell>
          <cell r="Z162">
            <v>33.479999999999997</v>
          </cell>
        </row>
        <row r="163">
          <cell r="B163" t="str">
            <v>LA5</v>
          </cell>
          <cell r="D163">
            <v>68</v>
          </cell>
          <cell r="E163">
            <v>0</v>
          </cell>
          <cell r="F163">
            <v>32</v>
          </cell>
          <cell r="G163">
            <v>9</v>
          </cell>
          <cell r="H163">
            <v>0.92</v>
          </cell>
          <cell r="I163">
            <v>0</v>
          </cell>
          <cell r="J163">
            <v>0.05</v>
          </cell>
          <cell r="K163">
            <v>1.37</v>
          </cell>
          <cell r="L163">
            <v>133.6</v>
          </cell>
          <cell r="M163">
            <v>0</v>
          </cell>
          <cell r="N163">
            <v>67</v>
          </cell>
          <cell r="O163">
            <v>0</v>
          </cell>
          <cell r="P163">
            <v>0.97</v>
          </cell>
          <cell r="Q163">
            <v>2.34</v>
          </cell>
          <cell r="R163">
            <v>67</v>
          </cell>
          <cell r="S163">
            <v>133.6</v>
          </cell>
          <cell r="X163">
            <v>0</v>
          </cell>
          <cell r="Y163">
            <v>136</v>
          </cell>
          <cell r="Z163">
            <v>733.04</v>
          </cell>
        </row>
        <row r="164">
          <cell r="B164" t="str">
            <v>SS1</v>
          </cell>
          <cell r="D164">
            <v>387</v>
          </cell>
          <cell r="E164">
            <v>134</v>
          </cell>
          <cell r="F164">
            <v>223</v>
          </cell>
          <cell r="G164">
            <v>58</v>
          </cell>
          <cell r="H164">
            <v>0.96</v>
          </cell>
          <cell r="I164">
            <v>0.43</v>
          </cell>
          <cell r="J164">
            <v>7.0000000000000007E-2</v>
          </cell>
          <cell r="K164">
            <v>1.8</v>
          </cell>
          <cell r="L164">
            <v>989.6</v>
          </cell>
          <cell r="M164">
            <v>408</v>
          </cell>
          <cell r="N164">
            <v>496</v>
          </cell>
          <cell r="O164">
            <v>204</v>
          </cell>
          <cell r="P164">
            <v>1.46</v>
          </cell>
          <cell r="Q164">
            <v>3.26</v>
          </cell>
          <cell r="R164">
            <v>700</v>
          </cell>
          <cell r="S164">
            <v>1397.6</v>
          </cell>
          <cell r="X164">
            <v>0</v>
          </cell>
          <cell r="Y164">
            <v>774</v>
          </cell>
          <cell r="Z164">
            <v>758.52</v>
          </cell>
        </row>
        <row r="165">
          <cell r="B165" t="str">
            <v>SS1</v>
          </cell>
          <cell r="D165">
            <v>1</v>
          </cell>
          <cell r="E165">
            <v>6</v>
          </cell>
          <cell r="F165">
            <v>0</v>
          </cell>
          <cell r="G165">
            <v>2</v>
          </cell>
          <cell r="H165">
            <v>0</v>
          </cell>
          <cell r="I165">
            <v>0.02</v>
          </cell>
          <cell r="J165">
            <v>0</v>
          </cell>
          <cell r="K165">
            <v>0.05</v>
          </cell>
          <cell r="L165">
            <v>12</v>
          </cell>
          <cell r="M165">
            <v>0</v>
          </cell>
          <cell r="N165">
            <v>6</v>
          </cell>
          <cell r="O165">
            <v>0</v>
          </cell>
          <cell r="P165">
            <v>0.02</v>
          </cell>
          <cell r="Q165">
            <v>7.0000000000000007E-2</v>
          </cell>
          <cell r="R165">
            <v>6</v>
          </cell>
          <cell r="S165">
            <v>12</v>
          </cell>
          <cell r="X165">
            <v>0</v>
          </cell>
          <cell r="Y165">
            <v>2</v>
          </cell>
          <cell r="Z165">
            <v>1.58</v>
          </cell>
        </row>
        <row r="166">
          <cell r="B166" t="str">
            <v>SS4</v>
          </cell>
          <cell r="D166">
            <v>703</v>
          </cell>
          <cell r="E166">
            <v>95</v>
          </cell>
          <cell r="F166">
            <v>241</v>
          </cell>
          <cell r="G166">
            <v>60</v>
          </cell>
          <cell r="H166">
            <v>2.76</v>
          </cell>
          <cell r="I166">
            <v>0.28000000000000003</v>
          </cell>
          <cell r="J166">
            <v>0.11</v>
          </cell>
          <cell r="K166">
            <v>1.66</v>
          </cell>
          <cell r="L166">
            <v>1171.5999999999999</v>
          </cell>
          <cell r="M166">
            <v>0</v>
          </cell>
          <cell r="N166">
            <v>587</v>
          </cell>
          <cell r="O166">
            <v>0</v>
          </cell>
          <cell r="P166">
            <v>3.15</v>
          </cell>
          <cell r="Q166">
            <v>4.8099999999999996</v>
          </cell>
          <cell r="R166">
            <v>587</v>
          </cell>
          <cell r="S166">
            <v>1171.5999999999999</v>
          </cell>
          <cell r="X166">
            <v>0</v>
          </cell>
          <cell r="Y166">
            <v>1406</v>
          </cell>
          <cell r="Z166">
            <v>2186.33</v>
          </cell>
        </row>
        <row r="167">
          <cell r="B167" t="str">
            <v>SS6</v>
          </cell>
          <cell r="D167">
            <v>6</v>
          </cell>
          <cell r="E167">
            <v>6</v>
          </cell>
          <cell r="F167">
            <v>4</v>
          </cell>
          <cell r="G167">
            <v>6</v>
          </cell>
          <cell r="H167">
            <v>0.01</v>
          </cell>
          <cell r="I167">
            <v>0.01</v>
          </cell>
          <cell r="J167">
            <v>0</v>
          </cell>
          <cell r="K167">
            <v>0.14000000000000001</v>
          </cell>
          <cell r="L167">
            <v>24</v>
          </cell>
          <cell r="M167">
            <v>0</v>
          </cell>
          <cell r="N167">
            <v>12</v>
          </cell>
          <cell r="O167">
            <v>0</v>
          </cell>
          <cell r="P167">
            <v>0.02</v>
          </cell>
          <cell r="Q167">
            <v>0.16</v>
          </cell>
          <cell r="R167">
            <v>12</v>
          </cell>
          <cell r="S167">
            <v>24</v>
          </cell>
          <cell r="X167">
            <v>0</v>
          </cell>
          <cell r="Y167">
            <v>12</v>
          </cell>
          <cell r="Z167">
            <v>11.1</v>
          </cell>
        </row>
        <row r="168">
          <cell r="B168" t="str">
            <v>SS7</v>
          </cell>
          <cell r="D168">
            <v>51</v>
          </cell>
          <cell r="E168">
            <v>26</v>
          </cell>
          <cell r="F168">
            <v>40</v>
          </cell>
          <cell r="G168">
            <v>12</v>
          </cell>
          <cell r="H168">
            <v>0.23</v>
          </cell>
          <cell r="I168">
            <v>0.11</v>
          </cell>
          <cell r="J168">
            <v>0.02</v>
          </cell>
          <cell r="K168">
            <v>0.42</v>
          </cell>
          <cell r="L168">
            <v>215.6</v>
          </cell>
          <cell r="M168">
            <v>4</v>
          </cell>
          <cell r="N168">
            <v>108</v>
          </cell>
          <cell r="O168">
            <v>2</v>
          </cell>
          <cell r="P168">
            <v>0.36</v>
          </cell>
          <cell r="Q168">
            <v>0.78</v>
          </cell>
          <cell r="R168">
            <v>110</v>
          </cell>
          <cell r="S168">
            <v>219.6</v>
          </cell>
          <cell r="X168">
            <v>0</v>
          </cell>
          <cell r="Y168">
            <v>102</v>
          </cell>
          <cell r="Z168">
            <v>181.05</v>
          </cell>
        </row>
        <row r="169">
          <cell r="B169" t="str">
            <v>SS9</v>
          </cell>
          <cell r="D169">
            <v>30</v>
          </cell>
          <cell r="E169">
            <v>14</v>
          </cell>
          <cell r="F169">
            <v>26</v>
          </cell>
          <cell r="G169">
            <v>5</v>
          </cell>
          <cell r="H169">
            <v>0.23</v>
          </cell>
          <cell r="I169">
            <v>0.31</v>
          </cell>
          <cell r="J169">
            <v>0.02</v>
          </cell>
          <cell r="K169">
            <v>0.7</v>
          </cell>
          <cell r="L169">
            <v>133.80000000000001</v>
          </cell>
          <cell r="M169">
            <v>0</v>
          </cell>
          <cell r="N169">
            <v>67</v>
          </cell>
          <cell r="O169">
            <v>0</v>
          </cell>
          <cell r="P169">
            <v>0.56000000000000005</v>
          </cell>
          <cell r="Q169">
            <v>1.26</v>
          </cell>
          <cell r="R169">
            <v>67</v>
          </cell>
          <cell r="S169">
            <v>133.80000000000001</v>
          </cell>
          <cell r="X169">
            <v>0</v>
          </cell>
          <cell r="Y169">
            <v>60</v>
          </cell>
          <cell r="Z169">
            <v>178.8</v>
          </cell>
        </row>
        <row r="170">
          <cell r="B170" t="str">
            <v>SSA</v>
          </cell>
          <cell r="D170">
            <v>6</v>
          </cell>
          <cell r="E170">
            <v>6</v>
          </cell>
          <cell r="F170">
            <v>8</v>
          </cell>
          <cell r="G170">
            <v>6</v>
          </cell>
          <cell r="H170">
            <v>0.04</v>
          </cell>
          <cell r="I170">
            <v>0.08</v>
          </cell>
          <cell r="J170">
            <v>0.01</v>
          </cell>
          <cell r="K170">
            <v>0.75</v>
          </cell>
          <cell r="L170">
            <v>45.8</v>
          </cell>
          <cell r="M170">
            <v>0</v>
          </cell>
          <cell r="N170">
            <v>23</v>
          </cell>
          <cell r="O170">
            <v>0</v>
          </cell>
          <cell r="P170">
            <v>0.13</v>
          </cell>
          <cell r="Q170">
            <v>0.88</v>
          </cell>
          <cell r="R170">
            <v>23</v>
          </cell>
          <cell r="S170">
            <v>45.8</v>
          </cell>
          <cell r="X170">
            <v>0</v>
          </cell>
          <cell r="Y170">
            <v>12</v>
          </cell>
          <cell r="Z170">
            <v>33.24</v>
          </cell>
        </row>
        <row r="171">
          <cell r="B171" t="str">
            <v>SSC</v>
          </cell>
          <cell r="D171">
            <v>17</v>
          </cell>
          <cell r="E171">
            <v>2</v>
          </cell>
          <cell r="F171">
            <v>5</v>
          </cell>
          <cell r="G171">
            <v>1</v>
          </cell>
          <cell r="H171">
            <v>7.0000000000000007E-2</v>
          </cell>
          <cell r="I171">
            <v>0.01</v>
          </cell>
          <cell r="J171">
            <v>0</v>
          </cell>
          <cell r="K171">
            <v>0.03</v>
          </cell>
          <cell r="L171">
            <v>24</v>
          </cell>
          <cell r="M171">
            <v>0</v>
          </cell>
          <cell r="N171">
            <v>12</v>
          </cell>
          <cell r="O171">
            <v>0</v>
          </cell>
          <cell r="P171">
            <v>0.08</v>
          </cell>
          <cell r="Q171">
            <v>0.11</v>
          </cell>
          <cell r="R171">
            <v>12</v>
          </cell>
          <cell r="S171">
            <v>24</v>
          </cell>
          <cell r="X171">
            <v>0</v>
          </cell>
          <cell r="Y171">
            <v>34</v>
          </cell>
          <cell r="Z171">
            <v>53.04</v>
          </cell>
        </row>
        <row r="172">
          <cell r="B172" t="str">
            <v>CS1</v>
          </cell>
          <cell r="D172">
            <v>937</v>
          </cell>
          <cell r="E172">
            <v>198</v>
          </cell>
          <cell r="F172">
            <v>480</v>
          </cell>
          <cell r="G172">
            <v>49</v>
          </cell>
          <cell r="H172">
            <v>10.57</v>
          </cell>
          <cell r="I172">
            <v>1.22</v>
          </cell>
          <cell r="J172">
            <v>0.95</v>
          </cell>
          <cell r="K172">
            <v>2.11</v>
          </cell>
          <cell r="L172">
            <v>3605.5</v>
          </cell>
          <cell r="M172">
            <v>0</v>
          </cell>
          <cell r="N172">
            <v>1204</v>
          </cell>
          <cell r="O172">
            <v>0</v>
          </cell>
          <cell r="P172">
            <v>12.74</v>
          </cell>
          <cell r="Q172">
            <v>14.85</v>
          </cell>
          <cell r="R172">
            <v>1204</v>
          </cell>
          <cell r="S172">
            <v>3605.5</v>
          </cell>
          <cell r="X172">
            <v>0</v>
          </cell>
          <cell r="Y172">
            <v>2811</v>
          </cell>
          <cell r="Z172">
            <v>5622</v>
          </cell>
        </row>
        <row r="173">
          <cell r="B173" t="str">
            <v>CS1</v>
          </cell>
          <cell r="D173">
            <v>11</v>
          </cell>
          <cell r="E173">
            <v>3</v>
          </cell>
          <cell r="F173">
            <v>4</v>
          </cell>
          <cell r="G173">
            <v>1</v>
          </cell>
          <cell r="H173">
            <v>0.13</v>
          </cell>
          <cell r="I173">
            <v>0.02</v>
          </cell>
          <cell r="J173">
            <v>0.01</v>
          </cell>
          <cell r="K173">
            <v>0.04</v>
          </cell>
          <cell r="L173">
            <v>33</v>
          </cell>
          <cell r="M173">
            <v>0</v>
          </cell>
          <cell r="N173">
            <v>11</v>
          </cell>
          <cell r="O173">
            <v>0</v>
          </cell>
          <cell r="P173">
            <v>0.16</v>
          </cell>
          <cell r="Q173">
            <v>0.2</v>
          </cell>
          <cell r="R173">
            <v>11</v>
          </cell>
          <cell r="S173">
            <v>33</v>
          </cell>
          <cell r="X173">
            <v>0</v>
          </cell>
          <cell r="Y173">
            <v>33</v>
          </cell>
          <cell r="Z173">
            <v>68.64</v>
          </cell>
        </row>
        <row r="174">
          <cell r="B174" t="str">
            <v>CS1</v>
          </cell>
          <cell r="D174">
            <v>309</v>
          </cell>
          <cell r="E174">
            <v>100</v>
          </cell>
          <cell r="F174">
            <v>164</v>
          </cell>
          <cell r="G174">
            <v>33</v>
          </cell>
          <cell r="H174">
            <v>3.48</v>
          </cell>
          <cell r="I174">
            <v>0.63</v>
          </cell>
          <cell r="J174">
            <v>0.32</v>
          </cell>
          <cell r="K174">
            <v>1.53</v>
          </cell>
          <cell r="L174">
            <v>1344.6</v>
          </cell>
          <cell r="M174">
            <v>0</v>
          </cell>
          <cell r="N174">
            <v>449</v>
          </cell>
          <cell r="O174">
            <v>0</v>
          </cell>
          <cell r="P174">
            <v>4.43</v>
          </cell>
          <cell r="Q174">
            <v>5.96</v>
          </cell>
          <cell r="R174">
            <v>449</v>
          </cell>
          <cell r="S174">
            <v>1344.6</v>
          </cell>
          <cell r="X174">
            <v>0</v>
          </cell>
          <cell r="Y174">
            <v>927</v>
          </cell>
          <cell r="Z174">
            <v>1854</v>
          </cell>
        </row>
        <row r="175">
          <cell r="B175" t="str">
            <v>CS1</v>
          </cell>
          <cell r="D175">
            <v>240</v>
          </cell>
          <cell r="E175">
            <v>76</v>
          </cell>
          <cell r="F175">
            <v>112</v>
          </cell>
          <cell r="G175">
            <v>26</v>
          </cell>
          <cell r="H175">
            <v>2.71</v>
          </cell>
          <cell r="I175">
            <v>0.4</v>
          </cell>
          <cell r="J175">
            <v>0.22</v>
          </cell>
          <cell r="K175">
            <v>1.03</v>
          </cell>
          <cell r="L175">
            <v>934.5</v>
          </cell>
          <cell r="M175">
            <v>0</v>
          </cell>
          <cell r="N175">
            <v>312</v>
          </cell>
          <cell r="O175">
            <v>0</v>
          </cell>
          <cell r="P175">
            <v>3.33</v>
          </cell>
          <cell r="Q175">
            <v>4.3600000000000003</v>
          </cell>
          <cell r="R175">
            <v>312</v>
          </cell>
          <cell r="S175">
            <v>934.5</v>
          </cell>
          <cell r="X175">
            <v>0</v>
          </cell>
          <cell r="Y175">
            <v>720</v>
          </cell>
          <cell r="Z175">
            <v>1440</v>
          </cell>
        </row>
        <row r="176">
          <cell r="B176" t="str">
            <v>CS2</v>
          </cell>
          <cell r="D176">
            <v>0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0.02</v>
          </cell>
          <cell r="J176">
            <v>0</v>
          </cell>
          <cell r="K176">
            <v>0</v>
          </cell>
          <cell r="L176">
            <v>3</v>
          </cell>
          <cell r="M176">
            <v>0</v>
          </cell>
          <cell r="N176">
            <v>1</v>
          </cell>
          <cell r="O176">
            <v>0</v>
          </cell>
          <cell r="P176">
            <v>0.02</v>
          </cell>
          <cell r="Q176">
            <v>0.02</v>
          </cell>
          <cell r="R176">
            <v>1</v>
          </cell>
          <cell r="S176">
            <v>3</v>
          </cell>
          <cell r="X176">
            <v>0</v>
          </cell>
          <cell r="Y176">
            <v>0</v>
          </cell>
          <cell r="Z176">
            <v>0</v>
          </cell>
        </row>
        <row r="177">
          <cell r="B177" t="str">
            <v>CS3</v>
          </cell>
          <cell r="D177">
            <v>14</v>
          </cell>
          <cell r="E177">
            <v>4</v>
          </cell>
          <cell r="F177">
            <v>6</v>
          </cell>
          <cell r="G177">
            <v>3</v>
          </cell>
          <cell r="H177">
            <v>0.21</v>
          </cell>
          <cell r="I177">
            <v>0.1</v>
          </cell>
          <cell r="J177">
            <v>0.01</v>
          </cell>
          <cell r="K177">
            <v>0.5</v>
          </cell>
          <cell r="L177">
            <v>66</v>
          </cell>
          <cell r="M177">
            <v>0</v>
          </cell>
          <cell r="N177">
            <v>22</v>
          </cell>
          <cell r="O177">
            <v>0</v>
          </cell>
          <cell r="P177">
            <v>0.32</v>
          </cell>
          <cell r="Q177">
            <v>0.82</v>
          </cell>
          <cell r="R177">
            <v>22</v>
          </cell>
          <cell r="S177">
            <v>66</v>
          </cell>
          <cell r="X177">
            <v>0</v>
          </cell>
          <cell r="Y177">
            <v>42</v>
          </cell>
          <cell r="Z177">
            <v>111.16</v>
          </cell>
        </row>
        <row r="178">
          <cell r="B178" t="str">
            <v>CS5</v>
          </cell>
          <cell r="D178">
            <v>117</v>
          </cell>
          <cell r="E178">
            <v>18</v>
          </cell>
          <cell r="F178">
            <v>43</v>
          </cell>
          <cell r="G178">
            <v>7</v>
          </cell>
          <cell r="H178">
            <v>1.33</v>
          </cell>
          <cell r="I178">
            <v>0.12</v>
          </cell>
          <cell r="J178">
            <v>0.08</v>
          </cell>
          <cell r="K178">
            <v>0.36</v>
          </cell>
          <cell r="L178">
            <v>320.39999999999998</v>
          </cell>
          <cell r="M178">
            <v>0</v>
          </cell>
          <cell r="N178">
            <v>107</v>
          </cell>
          <cell r="O178">
            <v>0</v>
          </cell>
          <cell r="P178">
            <v>1.53</v>
          </cell>
          <cell r="Q178">
            <v>1.89</v>
          </cell>
          <cell r="R178">
            <v>107</v>
          </cell>
          <cell r="S178">
            <v>320.39999999999998</v>
          </cell>
          <cell r="X178">
            <v>0</v>
          </cell>
          <cell r="Y178">
            <v>351</v>
          </cell>
          <cell r="Z178">
            <v>704.34</v>
          </cell>
        </row>
        <row r="179">
          <cell r="B179" t="str">
            <v>CS5</v>
          </cell>
          <cell r="D179">
            <v>60</v>
          </cell>
          <cell r="E179">
            <v>18</v>
          </cell>
          <cell r="F179">
            <v>29</v>
          </cell>
          <cell r="G179">
            <v>6</v>
          </cell>
          <cell r="H179">
            <v>0.68</v>
          </cell>
          <cell r="I179">
            <v>0.09</v>
          </cell>
          <cell r="J179">
            <v>0.06</v>
          </cell>
          <cell r="K179">
            <v>0.23</v>
          </cell>
          <cell r="L179">
            <v>239.7</v>
          </cell>
          <cell r="M179">
            <v>0</v>
          </cell>
          <cell r="N179">
            <v>80</v>
          </cell>
          <cell r="O179">
            <v>0</v>
          </cell>
          <cell r="P179">
            <v>0.83</v>
          </cell>
          <cell r="Q179">
            <v>1.06</v>
          </cell>
          <cell r="R179">
            <v>80</v>
          </cell>
          <cell r="S179">
            <v>239.7</v>
          </cell>
          <cell r="X179">
            <v>0</v>
          </cell>
          <cell r="Y179">
            <v>180</v>
          </cell>
          <cell r="Z179">
            <v>360</v>
          </cell>
        </row>
        <row r="180">
          <cell r="B180" t="str">
            <v>CS8</v>
          </cell>
          <cell r="D180">
            <v>80</v>
          </cell>
          <cell r="E180">
            <v>22</v>
          </cell>
          <cell r="F180">
            <v>39</v>
          </cell>
          <cell r="G180">
            <v>7</v>
          </cell>
          <cell r="H180">
            <v>0.9</v>
          </cell>
          <cell r="I180">
            <v>0.11</v>
          </cell>
          <cell r="J180">
            <v>0.08</v>
          </cell>
          <cell r="K180">
            <v>0.26</v>
          </cell>
          <cell r="L180">
            <v>317.39999999999998</v>
          </cell>
          <cell r="M180">
            <v>0</v>
          </cell>
          <cell r="N180">
            <v>106</v>
          </cell>
          <cell r="O180">
            <v>0</v>
          </cell>
          <cell r="P180">
            <v>1.0900000000000001</v>
          </cell>
          <cell r="Q180">
            <v>1.35</v>
          </cell>
          <cell r="R180">
            <v>106</v>
          </cell>
          <cell r="S180">
            <v>317.39999999999998</v>
          </cell>
          <cell r="X180">
            <v>0</v>
          </cell>
          <cell r="Y180">
            <v>240</v>
          </cell>
          <cell r="Z180">
            <v>480</v>
          </cell>
        </row>
        <row r="181">
          <cell r="B181" t="str">
            <v>CS9</v>
          </cell>
          <cell r="D181">
            <v>0</v>
          </cell>
          <cell r="E181">
            <v>4</v>
          </cell>
          <cell r="F181">
            <v>0</v>
          </cell>
          <cell r="G181">
            <v>0</v>
          </cell>
          <cell r="H181">
            <v>0</v>
          </cell>
          <cell r="I181">
            <v>0.1</v>
          </cell>
          <cell r="J181">
            <v>0</v>
          </cell>
          <cell r="K181">
            <v>0</v>
          </cell>
          <cell r="L181">
            <v>12</v>
          </cell>
          <cell r="M181">
            <v>0</v>
          </cell>
          <cell r="N181">
            <v>4</v>
          </cell>
          <cell r="O181">
            <v>0</v>
          </cell>
          <cell r="P181">
            <v>0.1</v>
          </cell>
          <cell r="Q181">
            <v>0.1</v>
          </cell>
          <cell r="R181">
            <v>4</v>
          </cell>
          <cell r="S181">
            <v>12</v>
          </cell>
          <cell r="X181">
            <v>0</v>
          </cell>
          <cell r="Y181">
            <v>0</v>
          </cell>
          <cell r="Z181">
            <v>0</v>
          </cell>
        </row>
        <row r="182">
          <cell r="B182" t="str">
            <v>CSB</v>
          </cell>
          <cell r="D182">
            <v>40</v>
          </cell>
          <cell r="E182">
            <v>0</v>
          </cell>
          <cell r="F182">
            <v>13</v>
          </cell>
          <cell r="G182">
            <v>0</v>
          </cell>
          <cell r="H182">
            <v>0.45</v>
          </cell>
          <cell r="I182">
            <v>0</v>
          </cell>
          <cell r="J182">
            <v>0.02</v>
          </cell>
          <cell r="K182">
            <v>0</v>
          </cell>
          <cell r="L182">
            <v>80.7</v>
          </cell>
          <cell r="M182">
            <v>0</v>
          </cell>
          <cell r="N182">
            <v>27</v>
          </cell>
          <cell r="O182">
            <v>0</v>
          </cell>
          <cell r="P182">
            <v>0.47</v>
          </cell>
          <cell r="Q182">
            <v>0.47</v>
          </cell>
          <cell r="R182">
            <v>27</v>
          </cell>
          <cell r="S182">
            <v>80.7</v>
          </cell>
          <cell r="X182">
            <v>0</v>
          </cell>
          <cell r="Y182">
            <v>120</v>
          </cell>
          <cell r="Z182">
            <v>239.2</v>
          </cell>
        </row>
        <row r="183">
          <cell r="B183" t="str">
            <v>GR2</v>
          </cell>
          <cell r="D183">
            <v>34</v>
          </cell>
          <cell r="E183">
            <v>10</v>
          </cell>
          <cell r="F183">
            <v>10</v>
          </cell>
          <cell r="G183">
            <v>3</v>
          </cell>
          <cell r="H183">
            <v>0.09</v>
          </cell>
          <cell r="I183">
            <v>0.02</v>
          </cell>
          <cell r="J183">
            <v>0.02</v>
          </cell>
          <cell r="K183">
            <v>0.12</v>
          </cell>
          <cell r="L183">
            <v>60</v>
          </cell>
          <cell r="M183">
            <v>0</v>
          </cell>
          <cell r="N183">
            <v>20</v>
          </cell>
          <cell r="O183">
            <v>0</v>
          </cell>
          <cell r="P183">
            <v>0.13</v>
          </cell>
          <cell r="Q183">
            <v>0.25</v>
          </cell>
          <cell r="R183">
            <v>20</v>
          </cell>
          <cell r="S183">
            <v>60</v>
          </cell>
          <cell r="X183">
            <v>0</v>
          </cell>
          <cell r="Y183">
            <v>102</v>
          </cell>
          <cell r="Z183">
            <v>206.72</v>
          </cell>
        </row>
        <row r="184">
          <cell r="B184" t="str">
            <v>KC1</v>
          </cell>
          <cell r="D184">
            <v>18</v>
          </cell>
          <cell r="E184">
            <v>0</v>
          </cell>
          <cell r="F184">
            <v>13</v>
          </cell>
          <cell r="G184">
            <v>0</v>
          </cell>
          <cell r="H184">
            <v>0.21</v>
          </cell>
          <cell r="I184">
            <v>0</v>
          </cell>
          <cell r="J184">
            <v>0.02</v>
          </cell>
          <cell r="K184">
            <v>0</v>
          </cell>
          <cell r="L184">
            <v>80.7</v>
          </cell>
          <cell r="M184">
            <v>0</v>
          </cell>
          <cell r="N184">
            <v>27</v>
          </cell>
          <cell r="O184">
            <v>0</v>
          </cell>
          <cell r="P184">
            <v>0.23</v>
          </cell>
          <cell r="Q184">
            <v>0.23</v>
          </cell>
          <cell r="R184">
            <v>27</v>
          </cell>
          <cell r="S184">
            <v>80.7</v>
          </cell>
          <cell r="X184">
            <v>0</v>
          </cell>
          <cell r="Y184">
            <v>54</v>
          </cell>
          <cell r="Z184">
            <v>109.08</v>
          </cell>
        </row>
        <row r="185">
          <cell r="B185" t="str">
            <v>KC1</v>
          </cell>
          <cell r="D185">
            <v>17</v>
          </cell>
          <cell r="E185">
            <v>8</v>
          </cell>
          <cell r="F185">
            <v>8</v>
          </cell>
          <cell r="G185">
            <v>3</v>
          </cell>
          <cell r="H185">
            <v>0.19</v>
          </cell>
          <cell r="I185">
            <v>0.06</v>
          </cell>
          <cell r="J185">
            <v>0.01</v>
          </cell>
          <cell r="K185">
            <v>0.11</v>
          </cell>
          <cell r="L185">
            <v>75</v>
          </cell>
          <cell r="M185">
            <v>0</v>
          </cell>
          <cell r="N185">
            <v>25</v>
          </cell>
          <cell r="O185">
            <v>0</v>
          </cell>
          <cell r="P185">
            <v>0.26</v>
          </cell>
          <cell r="Q185">
            <v>0.37</v>
          </cell>
          <cell r="R185">
            <v>25</v>
          </cell>
          <cell r="S185">
            <v>75</v>
          </cell>
          <cell r="X185">
            <v>0</v>
          </cell>
          <cell r="Y185">
            <v>51</v>
          </cell>
          <cell r="Z185">
            <v>102.68</v>
          </cell>
        </row>
        <row r="186">
          <cell r="B186" t="str">
            <v>KC1</v>
          </cell>
          <cell r="D186">
            <v>46</v>
          </cell>
          <cell r="E186">
            <v>8</v>
          </cell>
          <cell r="F186">
            <v>20</v>
          </cell>
          <cell r="G186">
            <v>3</v>
          </cell>
          <cell r="H186">
            <v>0.51</v>
          </cell>
          <cell r="I186">
            <v>0.05</v>
          </cell>
          <cell r="J186">
            <v>0.04</v>
          </cell>
          <cell r="K186">
            <v>0.18</v>
          </cell>
          <cell r="L186">
            <v>149.69999999999999</v>
          </cell>
          <cell r="M186">
            <v>0</v>
          </cell>
          <cell r="N186">
            <v>50</v>
          </cell>
          <cell r="O186">
            <v>0</v>
          </cell>
          <cell r="P186">
            <v>0.6</v>
          </cell>
          <cell r="Q186">
            <v>0.78</v>
          </cell>
          <cell r="R186">
            <v>50</v>
          </cell>
          <cell r="S186">
            <v>149.69999999999999</v>
          </cell>
          <cell r="X186">
            <v>0</v>
          </cell>
          <cell r="Y186">
            <v>138</v>
          </cell>
          <cell r="Z186">
            <v>273.24</v>
          </cell>
        </row>
        <row r="187">
          <cell r="B187" t="str">
            <v>KC2</v>
          </cell>
          <cell r="D187">
            <v>70</v>
          </cell>
          <cell r="E187">
            <v>13</v>
          </cell>
          <cell r="F187">
            <v>35</v>
          </cell>
          <cell r="G187">
            <v>4</v>
          </cell>
          <cell r="H187">
            <v>0.78</v>
          </cell>
          <cell r="I187">
            <v>0.09</v>
          </cell>
          <cell r="J187">
            <v>7.0000000000000007E-2</v>
          </cell>
          <cell r="K187">
            <v>0.21</v>
          </cell>
          <cell r="L187">
            <v>257.39999999999998</v>
          </cell>
          <cell r="M187">
            <v>0</v>
          </cell>
          <cell r="N187">
            <v>86</v>
          </cell>
          <cell r="O187">
            <v>0</v>
          </cell>
          <cell r="P187">
            <v>0.94</v>
          </cell>
          <cell r="Q187">
            <v>1.1499999999999999</v>
          </cell>
          <cell r="R187">
            <v>86</v>
          </cell>
          <cell r="S187">
            <v>257.39999999999998</v>
          </cell>
          <cell r="X187">
            <v>0</v>
          </cell>
          <cell r="Y187">
            <v>210</v>
          </cell>
          <cell r="Z187">
            <v>417.2</v>
          </cell>
        </row>
        <row r="188">
          <cell r="B188" t="str">
            <v>KC2</v>
          </cell>
          <cell r="D188">
            <v>34</v>
          </cell>
          <cell r="E188">
            <v>12</v>
          </cell>
          <cell r="F188">
            <v>13</v>
          </cell>
          <cell r="G188">
            <v>4</v>
          </cell>
          <cell r="H188">
            <v>0.39</v>
          </cell>
          <cell r="I188">
            <v>0.08</v>
          </cell>
          <cell r="J188">
            <v>0.02</v>
          </cell>
          <cell r="K188">
            <v>0.24</v>
          </cell>
          <cell r="L188">
            <v>116.7</v>
          </cell>
          <cell r="M188">
            <v>0</v>
          </cell>
          <cell r="N188">
            <v>39</v>
          </cell>
          <cell r="O188">
            <v>0</v>
          </cell>
          <cell r="P188">
            <v>0.49</v>
          </cell>
          <cell r="Q188">
            <v>0.73</v>
          </cell>
          <cell r="R188">
            <v>39</v>
          </cell>
          <cell r="S188">
            <v>116.7</v>
          </cell>
          <cell r="X188">
            <v>0</v>
          </cell>
          <cell r="Y188">
            <v>102</v>
          </cell>
          <cell r="Z188">
            <v>205.36</v>
          </cell>
        </row>
        <row r="189">
          <cell r="B189" t="str">
            <v>KC2</v>
          </cell>
          <cell r="D189">
            <v>91</v>
          </cell>
          <cell r="E189">
            <v>21</v>
          </cell>
          <cell r="F189">
            <v>43</v>
          </cell>
          <cell r="G189">
            <v>6</v>
          </cell>
          <cell r="H189">
            <v>1.03</v>
          </cell>
          <cell r="I189">
            <v>0.16</v>
          </cell>
          <cell r="J189">
            <v>0.09</v>
          </cell>
          <cell r="K189">
            <v>0.37</v>
          </cell>
          <cell r="L189">
            <v>344.4</v>
          </cell>
          <cell r="M189">
            <v>0</v>
          </cell>
          <cell r="N189">
            <v>115</v>
          </cell>
          <cell r="O189">
            <v>0</v>
          </cell>
          <cell r="P189">
            <v>1.28</v>
          </cell>
          <cell r="Q189">
            <v>1.65</v>
          </cell>
          <cell r="R189">
            <v>115</v>
          </cell>
          <cell r="S189">
            <v>344.4</v>
          </cell>
          <cell r="X189">
            <v>0</v>
          </cell>
          <cell r="Y189">
            <v>273</v>
          </cell>
          <cell r="Z189">
            <v>546.91</v>
          </cell>
        </row>
        <row r="190">
          <cell r="B190" t="str">
            <v>LA1</v>
          </cell>
          <cell r="D190">
            <v>0</v>
          </cell>
          <cell r="E190">
            <v>2</v>
          </cell>
          <cell r="F190">
            <v>0</v>
          </cell>
          <cell r="G190">
            <v>0</v>
          </cell>
          <cell r="H190">
            <v>0</v>
          </cell>
          <cell r="I190">
            <v>0.02</v>
          </cell>
          <cell r="J190">
            <v>0</v>
          </cell>
          <cell r="K190">
            <v>0</v>
          </cell>
          <cell r="L190">
            <v>6</v>
          </cell>
          <cell r="M190">
            <v>0</v>
          </cell>
          <cell r="N190">
            <v>2</v>
          </cell>
          <cell r="O190">
            <v>0</v>
          </cell>
          <cell r="P190">
            <v>0.02</v>
          </cell>
          <cell r="Q190">
            <v>0.02</v>
          </cell>
          <cell r="R190">
            <v>2</v>
          </cell>
          <cell r="S190">
            <v>6</v>
          </cell>
          <cell r="X190">
            <v>0</v>
          </cell>
          <cell r="Y190">
            <v>0</v>
          </cell>
          <cell r="Z190">
            <v>0</v>
          </cell>
        </row>
        <row r="191">
          <cell r="B191" t="str">
            <v>LA2</v>
          </cell>
          <cell r="D191">
            <v>5</v>
          </cell>
          <cell r="E191">
            <v>0</v>
          </cell>
          <cell r="F191">
            <v>2</v>
          </cell>
          <cell r="G191">
            <v>0</v>
          </cell>
          <cell r="H191">
            <v>0.05</v>
          </cell>
          <cell r="I191">
            <v>0</v>
          </cell>
          <cell r="J191">
            <v>0.01</v>
          </cell>
          <cell r="K191">
            <v>0</v>
          </cell>
          <cell r="L191">
            <v>15</v>
          </cell>
          <cell r="M191">
            <v>0</v>
          </cell>
          <cell r="N191">
            <v>5</v>
          </cell>
          <cell r="O191">
            <v>0</v>
          </cell>
          <cell r="P191">
            <v>0.06</v>
          </cell>
          <cell r="Q191">
            <v>0.06</v>
          </cell>
          <cell r="R191">
            <v>5</v>
          </cell>
          <cell r="S191">
            <v>15</v>
          </cell>
          <cell r="X191">
            <v>0</v>
          </cell>
          <cell r="Y191">
            <v>15</v>
          </cell>
          <cell r="Z191">
            <v>27.1</v>
          </cell>
        </row>
        <row r="192">
          <cell r="B192" t="str">
            <v>SS1</v>
          </cell>
          <cell r="D192">
            <v>175</v>
          </cell>
          <cell r="E192">
            <v>55</v>
          </cell>
          <cell r="F192">
            <v>128</v>
          </cell>
          <cell r="G192">
            <v>16</v>
          </cell>
          <cell r="H192">
            <v>0.79</v>
          </cell>
          <cell r="I192">
            <v>0.32</v>
          </cell>
          <cell r="J192">
            <v>0.1</v>
          </cell>
          <cell r="K192">
            <v>0.76</v>
          </cell>
          <cell r="L192">
            <v>843.9</v>
          </cell>
          <cell r="M192">
            <v>258</v>
          </cell>
          <cell r="N192">
            <v>282</v>
          </cell>
          <cell r="O192">
            <v>86</v>
          </cell>
          <cell r="P192">
            <v>1.21</v>
          </cell>
          <cell r="Q192">
            <v>1.97</v>
          </cell>
          <cell r="R192">
            <v>368</v>
          </cell>
          <cell r="S192">
            <v>1101.9000000000001</v>
          </cell>
          <cell r="X192">
            <v>0</v>
          </cell>
          <cell r="Y192">
            <v>525</v>
          </cell>
          <cell r="Z192">
            <v>418.25</v>
          </cell>
        </row>
        <row r="193">
          <cell r="B193" t="str">
            <v>SS1</v>
          </cell>
          <cell r="D193">
            <v>0</v>
          </cell>
          <cell r="E193">
            <v>6</v>
          </cell>
          <cell r="F193">
            <v>0</v>
          </cell>
          <cell r="G193">
            <v>3</v>
          </cell>
          <cell r="H193">
            <v>0</v>
          </cell>
          <cell r="I193">
            <v>0.03</v>
          </cell>
          <cell r="J193">
            <v>0</v>
          </cell>
          <cell r="K193">
            <v>0.12</v>
          </cell>
          <cell r="L193">
            <v>18</v>
          </cell>
          <cell r="M193">
            <v>0</v>
          </cell>
          <cell r="N193">
            <v>6</v>
          </cell>
          <cell r="O193">
            <v>0</v>
          </cell>
          <cell r="P193">
            <v>0.03</v>
          </cell>
          <cell r="Q193">
            <v>0.15</v>
          </cell>
          <cell r="R193">
            <v>6</v>
          </cell>
          <cell r="S193">
            <v>18</v>
          </cell>
          <cell r="X193">
            <v>0</v>
          </cell>
          <cell r="Y193">
            <v>0</v>
          </cell>
          <cell r="Z193">
            <v>0</v>
          </cell>
        </row>
        <row r="194">
          <cell r="B194" t="str">
            <v>SS4</v>
          </cell>
          <cell r="D194">
            <v>479</v>
          </cell>
          <cell r="E194">
            <v>67</v>
          </cell>
          <cell r="F194">
            <v>194</v>
          </cell>
          <cell r="G194">
            <v>17</v>
          </cell>
          <cell r="H194">
            <v>3.08</v>
          </cell>
          <cell r="I194">
            <v>0.36</v>
          </cell>
          <cell r="J194">
            <v>0.21</v>
          </cell>
          <cell r="K194">
            <v>0.72</v>
          </cell>
          <cell r="L194">
            <v>1398</v>
          </cell>
          <cell r="M194">
            <v>0</v>
          </cell>
          <cell r="N194">
            <v>467</v>
          </cell>
          <cell r="O194">
            <v>0</v>
          </cell>
          <cell r="P194">
            <v>3.65</v>
          </cell>
          <cell r="Q194">
            <v>4.37</v>
          </cell>
          <cell r="R194">
            <v>467</v>
          </cell>
          <cell r="S194">
            <v>1398</v>
          </cell>
          <cell r="X194">
            <v>0</v>
          </cell>
          <cell r="Y194">
            <v>1437</v>
          </cell>
          <cell r="Z194">
            <v>1628.6</v>
          </cell>
        </row>
        <row r="195">
          <cell r="B195" t="str">
            <v>SS6</v>
          </cell>
          <cell r="D195">
            <v>1</v>
          </cell>
          <cell r="E195">
            <v>4</v>
          </cell>
          <cell r="F195">
            <v>1</v>
          </cell>
          <cell r="G195">
            <v>0</v>
          </cell>
          <cell r="H195">
            <v>0.01</v>
          </cell>
          <cell r="I195">
            <v>0.06</v>
          </cell>
          <cell r="J195">
            <v>0</v>
          </cell>
          <cell r="K195">
            <v>0</v>
          </cell>
          <cell r="L195">
            <v>6</v>
          </cell>
          <cell r="M195">
            <v>24</v>
          </cell>
          <cell r="N195">
            <v>2</v>
          </cell>
          <cell r="O195">
            <v>8</v>
          </cell>
          <cell r="P195">
            <v>7.0000000000000007E-2</v>
          </cell>
          <cell r="Q195">
            <v>7.0000000000000007E-2</v>
          </cell>
          <cell r="R195">
            <v>10</v>
          </cell>
          <cell r="S195">
            <v>30</v>
          </cell>
          <cell r="X195">
            <v>0</v>
          </cell>
          <cell r="Y195">
            <v>3</v>
          </cell>
          <cell r="Z195">
            <v>3.17</v>
          </cell>
        </row>
        <row r="196">
          <cell r="B196" t="str">
            <v>SS7</v>
          </cell>
          <cell r="D196">
            <v>51</v>
          </cell>
          <cell r="E196">
            <v>16</v>
          </cell>
          <cell r="F196">
            <v>33</v>
          </cell>
          <cell r="G196">
            <v>8</v>
          </cell>
          <cell r="H196">
            <v>0.33</v>
          </cell>
          <cell r="I196">
            <v>0.15</v>
          </cell>
          <cell r="J196">
            <v>0.04</v>
          </cell>
          <cell r="K196">
            <v>0.57999999999999996</v>
          </cell>
          <cell r="L196">
            <v>257.39999999999998</v>
          </cell>
          <cell r="M196">
            <v>0</v>
          </cell>
          <cell r="N196">
            <v>86</v>
          </cell>
          <cell r="O196">
            <v>0</v>
          </cell>
          <cell r="P196">
            <v>0.52</v>
          </cell>
          <cell r="Q196">
            <v>1.1000000000000001</v>
          </cell>
          <cell r="R196">
            <v>86</v>
          </cell>
          <cell r="S196">
            <v>257.39999999999998</v>
          </cell>
          <cell r="X196">
            <v>0</v>
          </cell>
          <cell r="Y196">
            <v>153</v>
          </cell>
          <cell r="Z196">
            <v>173.4</v>
          </cell>
        </row>
        <row r="197">
          <cell r="B197" t="str">
            <v>SS9</v>
          </cell>
          <cell r="D197">
            <v>18</v>
          </cell>
          <cell r="E197">
            <v>8</v>
          </cell>
          <cell r="F197">
            <v>15</v>
          </cell>
          <cell r="G197">
            <v>0</v>
          </cell>
          <cell r="H197">
            <v>0.31</v>
          </cell>
          <cell r="I197">
            <v>0.39</v>
          </cell>
          <cell r="J197">
            <v>0.04</v>
          </cell>
          <cell r="K197">
            <v>0</v>
          </cell>
          <cell r="L197">
            <v>116.7</v>
          </cell>
          <cell r="M197">
            <v>0</v>
          </cell>
          <cell r="N197">
            <v>39</v>
          </cell>
          <cell r="O197">
            <v>0</v>
          </cell>
          <cell r="P197">
            <v>0.74</v>
          </cell>
          <cell r="Q197">
            <v>0.74</v>
          </cell>
          <cell r="R197">
            <v>39</v>
          </cell>
          <cell r="S197">
            <v>116.7</v>
          </cell>
          <cell r="X197">
            <v>0</v>
          </cell>
          <cell r="Y197">
            <v>54</v>
          </cell>
          <cell r="Z197">
            <v>164.16</v>
          </cell>
        </row>
        <row r="198">
          <cell r="B198" t="str">
            <v>CS0</v>
          </cell>
          <cell r="D198">
            <v>11</v>
          </cell>
          <cell r="E198">
            <v>10</v>
          </cell>
          <cell r="F198">
            <v>10</v>
          </cell>
          <cell r="G198">
            <v>4</v>
          </cell>
          <cell r="H198">
            <v>0.47</v>
          </cell>
          <cell r="I198">
            <v>0.76</v>
          </cell>
          <cell r="J198">
            <v>0.08</v>
          </cell>
          <cell r="K198">
            <v>2.2200000000000002</v>
          </cell>
          <cell r="L198">
            <v>123.6</v>
          </cell>
          <cell r="M198">
            <v>0</v>
          </cell>
          <cell r="N198">
            <v>31</v>
          </cell>
          <cell r="O198">
            <v>0</v>
          </cell>
          <cell r="P198">
            <v>1.31</v>
          </cell>
          <cell r="Q198">
            <v>3.53</v>
          </cell>
          <cell r="R198">
            <v>31</v>
          </cell>
          <cell r="S198">
            <v>123.6</v>
          </cell>
          <cell r="X198">
            <v>0</v>
          </cell>
          <cell r="Y198">
            <v>44</v>
          </cell>
          <cell r="Z198">
            <v>186.23</v>
          </cell>
        </row>
        <row r="199">
          <cell r="B199" t="str">
            <v>CS1</v>
          </cell>
          <cell r="D199">
            <v>1660</v>
          </cell>
          <cell r="E199">
            <v>261</v>
          </cell>
          <cell r="F199">
            <v>589</v>
          </cell>
          <cell r="G199">
            <v>108</v>
          </cell>
          <cell r="H199">
            <v>26.66</v>
          </cell>
          <cell r="I199">
            <v>2.88</v>
          </cell>
          <cell r="J199">
            <v>2.12</v>
          </cell>
          <cell r="K199">
            <v>8.44</v>
          </cell>
          <cell r="L199">
            <v>5936.1</v>
          </cell>
          <cell r="M199">
            <v>0</v>
          </cell>
          <cell r="N199">
            <v>1487</v>
          </cell>
          <cell r="O199">
            <v>0</v>
          </cell>
          <cell r="P199">
            <v>31.66</v>
          </cell>
          <cell r="Q199">
            <v>40.1</v>
          </cell>
          <cell r="R199">
            <v>1487</v>
          </cell>
          <cell r="S199">
            <v>5936.1</v>
          </cell>
          <cell r="X199">
            <v>0</v>
          </cell>
          <cell r="Y199">
            <v>6640</v>
          </cell>
          <cell r="Z199">
            <v>10624</v>
          </cell>
        </row>
        <row r="200">
          <cell r="B200" t="str">
            <v>CS1</v>
          </cell>
          <cell r="D200">
            <v>11</v>
          </cell>
          <cell r="E200">
            <v>1</v>
          </cell>
          <cell r="F200">
            <v>6</v>
          </cell>
          <cell r="G200">
            <v>0</v>
          </cell>
          <cell r="H200">
            <v>0.18</v>
          </cell>
          <cell r="I200">
            <v>0.01</v>
          </cell>
          <cell r="J200">
            <v>0.02</v>
          </cell>
          <cell r="K200">
            <v>0</v>
          </cell>
          <cell r="L200">
            <v>52</v>
          </cell>
          <cell r="M200">
            <v>0</v>
          </cell>
          <cell r="N200">
            <v>13</v>
          </cell>
          <cell r="O200">
            <v>0</v>
          </cell>
          <cell r="P200">
            <v>0.21</v>
          </cell>
          <cell r="Q200">
            <v>0.21</v>
          </cell>
          <cell r="R200">
            <v>13</v>
          </cell>
          <cell r="S200">
            <v>52</v>
          </cell>
          <cell r="X200">
            <v>0</v>
          </cell>
          <cell r="Y200">
            <v>44</v>
          </cell>
          <cell r="Z200">
            <v>73.37</v>
          </cell>
        </row>
        <row r="201">
          <cell r="B201" t="str">
            <v>CS1</v>
          </cell>
          <cell r="D201">
            <v>91</v>
          </cell>
          <cell r="E201">
            <v>8</v>
          </cell>
          <cell r="F201">
            <v>26</v>
          </cell>
          <cell r="G201">
            <v>4</v>
          </cell>
          <cell r="H201">
            <v>1.46</v>
          </cell>
          <cell r="I201">
            <v>0.06</v>
          </cell>
          <cell r="J201">
            <v>0.09</v>
          </cell>
          <cell r="K201">
            <v>0.24</v>
          </cell>
          <cell r="L201">
            <v>243.6</v>
          </cell>
          <cell r="M201">
            <v>0</v>
          </cell>
          <cell r="N201">
            <v>61</v>
          </cell>
          <cell r="O201">
            <v>0</v>
          </cell>
          <cell r="P201">
            <v>1.61</v>
          </cell>
          <cell r="Q201">
            <v>1.85</v>
          </cell>
          <cell r="R201">
            <v>61</v>
          </cell>
          <cell r="S201">
            <v>243.6</v>
          </cell>
          <cell r="X201">
            <v>0</v>
          </cell>
          <cell r="Y201">
            <v>364</v>
          </cell>
          <cell r="Z201">
            <v>584.22</v>
          </cell>
        </row>
        <row r="202">
          <cell r="B202" t="str">
            <v>CS1</v>
          </cell>
          <cell r="D202">
            <v>399</v>
          </cell>
          <cell r="E202">
            <v>82</v>
          </cell>
          <cell r="F202">
            <v>192</v>
          </cell>
          <cell r="G202">
            <v>25</v>
          </cell>
          <cell r="H202">
            <v>6.51</v>
          </cell>
          <cell r="I202">
            <v>0.7</v>
          </cell>
          <cell r="J202">
            <v>0.7</v>
          </cell>
          <cell r="K202">
            <v>1.8</v>
          </cell>
          <cell r="L202">
            <v>1936</v>
          </cell>
          <cell r="M202">
            <v>0</v>
          </cell>
          <cell r="N202">
            <v>485</v>
          </cell>
          <cell r="O202">
            <v>0</v>
          </cell>
          <cell r="P202">
            <v>7.91</v>
          </cell>
          <cell r="Q202">
            <v>9.7100000000000009</v>
          </cell>
          <cell r="R202">
            <v>485</v>
          </cell>
          <cell r="S202">
            <v>1936</v>
          </cell>
          <cell r="X202">
            <v>0</v>
          </cell>
          <cell r="Y202">
            <v>1596</v>
          </cell>
          <cell r="Z202">
            <v>2597.4899999999998</v>
          </cell>
        </row>
        <row r="203">
          <cell r="B203" t="str">
            <v>CS1</v>
          </cell>
          <cell r="D203">
            <v>180</v>
          </cell>
          <cell r="E203">
            <v>34</v>
          </cell>
          <cell r="F203">
            <v>92</v>
          </cell>
          <cell r="G203">
            <v>11</v>
          </cell>
          <cell r="H203">
            <v>2.89</v>
          </cell>
          <cell r="I203">
            <v>0.23</v>
          </cell>
          <cell r="J203">
            <v>0.33</v>
          </cell>
          <cell r="K203">
            <v>0.68</v>
          </cell>
          <cell r="L203">
            <v>918</v>
          </cell>
          <cell r="M203">
            <v>0</v>
          </cell>
          <cell r="N203">
            <v>230</v>
          </cell>
          <cell r="O203">
            <v>0</v>
          </cell>
          <cell r="P203">
            <v>3.45</v>
          </cell>
          <cell r="Q203">
            <v>4.13</v>
          </cell>
          <cell r="R203">
            <v>230</v>
          </cell>
          <cell r="S203">
            <v>918</v>
          </cell>
          <cell r="X203">
            <v>0</v>
          </cell>
          <cell r="Y203">
            <v>720</v>
          </cell>
          <cell r="Z203">
            <v>1152</v>
          </cell>
        </row>
        <row r="204">
          <cell r="B204" t="str">
            <v>CS2</v>
          </cell>
          <cell r="D204">
            <v>19</v>
          </cell>
          <cell r="E204">
            <v>5</v>
          </cell>
          <cell r="F204">
            <v>11</v>
          </cell>
          <cell r="G204">
            <v>1</v>
          </cell>
          <cell r="H204">
            <v>0.43</v>
          </cell>
          <cell r="I204">
            <v>0.12</v>
          </cell>
          <cell r="J204">
            <v>0.06</v>
          </cell>
          <cell r="K204">
            <v>0.25</v>
          </cell>
          <cell r="L204">
            <v>115.6</v>
          </cell>
          <cell r="M204">
            <v>0</v>
          </cell>
          <cell r="N204">
            <v>29</v>
          </cell>
          <cell r="O204">
            <v>0</v>
          </cell>
          <cell r="P204">
            <v>0.61</v>
          </cell>
          <cell r="Q204">
            <v>0.86</v>
          </cell>
          <cell r="R204">
            <v>29</v>
          </cell>
          <cell r="S204">
            <v>115.6</v>
          </cell>
          <cell r="X204">
            <v>0</v>
          </cell>
          <cell r="Y204">
            <v>76</v>
          </cell>
          <cell r="Z204">
            <v>172.33</v>
          </cell>
        </row>
        <row r="205">
          <cell r="B205" t="str">
            <v>CS3</v>
          </cell>
          <cell r="D205">
            <v>150</v>
          </cell>
          <cell r="E205">
            <v>14</v>
          </cell>
          <cell r="F205">
            <v>80</v>
          </cell>
          <cell r="G205">
            <v>16</v>
          </cell>
          <cell r="H205">
            <v>4.25</v>
          </cell>
          <cell r="I205">
            <v>0.59</v>
          </cell>
          <cell r="J205">
            <v>0.5</v>
          </cell>
          <cell r="K205">
            <v>5.1100000000000003</v>
          </cell>
          <cell r="L205">
            <v>830</v>
          </cell>
          <cell r="M205">
            <v>0</v>
          </cell>
          <cell r="N205">
            <v>208</v>
          </cell>
          <cell r="O205">
            <v>0</v>
          </cell>
          <cell r="P205">
            <v>5.34</v>
          </cell>
          <cell r="Q205">
            <v>10.45</v>
          </cell>
          <cell r="R205">
            <v>208</v>
          </cell>
          <cell r="S205">
            <v>830</v>
          </cell>
          <cell r="X205">
            <v>0</v>
          </cell>
          <cell r="Y205">
            <v>600</v>
          </cell>
          <cell r="Z205">
            <v>1693.5</v>
          </cell>
        </row>
        <row r="206">
          <cell r="B206" t="str">
            <v>CS3</v>
          </cell>
          <cell r="D206">
            <v>17</v>
          </cell>
          <cell r="E206">
            <v>1</v>
          </cell>
          <cell r="F206">
            <v>8</v>
          </cell>
          <cell r="G206">
            <v>0</v>
          </cell>
          <cell r="H206">
            <v>0.56999999999999995</v>
          </cell>
          <cell r="I206">
            <v>0.04</v>
          </cell>
          <cell r="J206">
            <v>0.06</v>
          </cell>
          <cell r="K206">
            <v>0</v>
          </cell>
          <cell r="L206">
            <v>68</v>
          </cell>
          <cell r="M206">
            <v>0</v>
          </cell>
          <cell r="N206">
            <v>17</v>
          </cell>
          <cell r="O206">
            <v>0</v>
          </cell>
          <cell r="P206">
            <v>0.67</v>
          </cell>
          <cell r="Q206">
            <v>0.67</v>
          </cell>
          <cell r="R206">
            <v>17</v>
          </cell>
          <cell r="S206">
            <v>68</v>
          </cell>
          <cell r="X206">
            <v>0</v>
          </cell>
          <cell r="Y206">
            <v>68</v>
          </cell>
          <cell r="Z206">
            <v>228.14</v>
          </cell>
        </row>
        <row r="207">
          <cell r="B207" t="str">
            <v>CS5</v>
          </cell>
          <cell r="D207">
            <v>68</v>
          </cell>
          <cell r="E207">
            <v>39</v>
          </cell>
          <cell r="F207">
            <v>55</v>
          </cell>
          <cell r="G207">
            <v>9</v>
          </cell>
          <cell r="H207">
            <v>1.1000000000000001</v>
          </cell>
          <cell r="I207">
            <v>0.44</v>
          </cell>
          <cell r="J207">
            <v>0.2</v>
          </cell>
          <cell r="K207">
            <v>0.74</v>
          </cell>
          <cell r="L207">
            <v>606.79999999999995</v>
          </cell>
          <cell r="M207">
            <v>0</v>
          </cell>
          <cell r="N207">
            <v>152</v>
          </cell>
          <cell r="O207">
            <v>0</v>
          </cell>
          <cell r="P207">
            <v>1.74</v>
          </cell>
          <cell r="Q207">
            <v>2.48</v>
          </cell>
          <cell r="R207">
            <v>152</v>
          </cell>
          <cell r="S207">
            <v>606.79999999999995</v>
          </cell>
          <cell r="X207">
            <v>0</v>
          </cell>
          <cell r="Y207">
            <v>272</v>
          </cell>
          <cell r="Z207">
            <v>438.6</v>
          </cell>
        </row>
        <row r="208">
          <cell r="B208" t="str">
            <v>CS6</v>
          </cell>
          <cell r="D208">
            <v>237</v>
          </cell>
          <cell r="E208">
            <v>47</v>
          </cell>
          <cell r="F208">
            <v>36</v>
          </cell>
          <cell r="G208">
            <v>18</v>
          </cell>
          <cell r="H208">
            <v>4.7300000000000004</v>
          </cell>
          <cell r="I208">
            <v>0.33</v>
          </cell>
          <cell r="J208">
            <v>0.18</v>
          </cell>
          <cell r="K208">
            <v>0.7</v>
          </cell>
          <cell r="L208">
            <v>444</v>
          </cell>
          <cell r="M208">
            <v>0</v>
          </cell>
          <cell r="N208">
            <v>111</v>
          </cell>
          <cell r="O208">
            <v>0</v>
          </cell>
          <cell r="P208">
            <v>5.24</v>
          </cell>
          <cell r="Q208">
            <v>5.94</v>
          </cell>
          <cell r="R208">
            <v>111</v>
          </cell>
          <cell r="S208">
            <v>444</v>
          </cell>
          <cell r="X208">
            <v>0</v>
          </cell>
          <cell r="Y208">
            <v>948</v>
          </cell>
          <cell r="Z208">
            <v>1886.52</v>
          </cell>
        </row>
        <row r="209">
          <cell r="B209" t="str">
            <v>CS8</v>
          </cell>
          <cell r="D209">
            <v>80</v>
          </cell>
          <cell r="E209">
            <v>20</v>
          </cell>
          <cell r="F209">
            <v>40</v>
          </cell>
          <cell r="G209">
            <v>6</v>
          </cell>
          <cell r="H209">
            <v>1.29</v>
          </cell>
          <cell r="I209">
            <v>0.14000000000000001</v>
          </cell>
          <cell r="J209">
            <v>0.15</v>
          </cell>
          <cell r="K209">
            <v>0.34</v>
          </cell>
          <cell r="L209">
            <v>419.2</v>
          </cell>
          <cell r="M209">
            <v>0</v>
          </cell>
          <cell r="N209">
            <v>105</v>
          </cell>
          <cell r="O209">
            <v>0</v>
          </cell>
          <cell r="P209">
            <v>1.58</v>
          </cell>
          <cell r="Q209">
            <v>1.92</v>
          </cell>
          <cell r="R209">
            <v>105</v>
          </cell>
          <cell r="S209">
            <v>419.2</v>
          </cell>
          <cell r="X209">
            <v>0</v>
          </cell>
          <cell r="Y209">
            <v>320</v>
          </cell>
          <cell r="Z209">
            <v>512.79999999999995</v>
          </cell>
        </row>
        <row r="210">
          <cell r="B210" t="str">
            <v>CS9</v>
          </cell>
          <cell r="D210">
            <v>11</v>
          </cell>
          <cell r="E210">
            <v>1</v>
          </cell>
          <cell r="F210">
            <v>11</v>
          </cell>
          <cell r="G210">
            <v>4</v>
          </cell>
          <cell r="H210">
            <v>0.32</v>
          </cell>
          <cell r="I210">
            <v>0.04</v>
          </cell>
          <cell r="J210">
            <v>0.08</v>
          </cell>
          <cell r="K210">
            <v>0.65</v>
          </cell>
          <cell r="L210">
            <v>103.6</v>
          </cell>
          <cell r="M210">
            <v>0</v>
          </cell>
          <cell r="N210">
            <v>26</v>
          </cell>
          <cell r="O210">
            <v>0</v>
          </cell>
          <cell r="P210">
            <v>0.44</v>
          </cell>
          <cell r="Q210">
            <v>1.0900000000000001</v>
          </cell>
          <cell r="R210">
            <v>26</v>
          </cell>
          <cell r="S210">
            <v>103.6</v>
          </cell>
          <cell r="X210">
            <v>0</v>
          </cell>
          <cell r="Y210">
            <v>44</v>
          </cell>
          <cell r="Z210">
            <v>128.04</v>
          </cell>
        </row>
        <row r="211">
          <cell r="B211" t="str">
            <v>CSB</v>
          </cell>
          <cell r="D211">
            <v>57</v>
          </cell>
          <cell r="E211">
            <v>0</v>
          </cell>
          <cell r="F211">
            <v>16</v>
          </cell>
          <cell r="G211">
            <v>0</v>
          </cell>
          <cell r="H211">
            <v>0.92</v>
          </cell>
          <cell r="I211">
            <v>0</v>
          </cell>
          <cell r="J211">
            <v>0.06</v>
          </cell>
          <cell r="K211">
            <v>0</v>
          </cell>
          <cell r="L211">
            <v>147.6</v>
          </cell>
          <cell r="M211">
            <v>0</v>
          </cell>
          <cell r="N211">
            <v>37</v>
          </cell>
          <cell r="O211">
            <v>0</v>
          </cell>
          <cell r="P211">
            <v>0.98</v>
          </cell>
          <cell r="Q211">
            <v>0.98</v>
          </cell>
          <cell r="R211">
            <v>37</v>
          </cell>
          <cell r="S211">
            <v>147.6</v>
          </cell>
          <cell r="X211">
            <v>0</v>
          </cell>
          <cell r="Y211">
            <v>228</v>
          </cell>
          <cell r="Z211">
            <v>364.8</v>
          </cell>
        </row>
        <row r="212">
          <cell r="B212" t="str">
            <v>KC1</v>
          </cell>
          <cell r="D212">
            <v>0</v>
          </cell>
          <cell r="E212">
            <v>2</v>
          </cell>
          <cell r="F212">
            <v>0</v>
          </cell>
          <cell r="G212">
            <v>0</v>
          </cell>
          <cell r="H212">
            <v>0</v>
          </cell>
          <cell r="I212">
            <v>0.01</v>
          </cell>
          <cell r="J212">
            <v>0</v>
          </cell>
          <cell r="K212">
            <v>0</v>
          </cell>
          <cell r="L212">
            <v>8</v>
          </cell>
          <cell r="M212">
            <v>0</v>
          </cell>
          <cell r="N212">
            <v>2</v>
          </cell>
          <cell r="O212">
            <v>0</v>
          </cell>
          <cell r="P212">
            <v>0.01</v>
          </cell>
          <cell r="Q212">
            <v>0.01</v>
          </cell>
          <cell r="R212">
            <v>2</v>
          </cell>
          <cell r="S212">
            <v>8</v>
          </cell>
          <cell r="X212">
            <v>0</v>
          </cell>
          <cell r="Y212">
            <v>0</v>
          </cell>
          <cell r="Z212">
            <v>0</v>
          </cell>
        </row>
        <row r="213">
          <cell r="B213" t="str">
            <v>KC1</v>
          </cell>
          <cell r="D213">
            <v>80</v>
          </cell>
          <cell r="E213">
            <v>20</v>
          </cell>
          <cell r="F213">
            <v>25</v>
          </cell>
          <cell r="G213">
            <v>7</v>
          </cell>
          <cell r="H213">
            <v>1.28</v>
          </cell>
          <cell r="I213">
            <v>0.15</v>
          </cell>
          <cell r="J213">
            <v>0.09</v>
          </cell>
          <cell r="K213">
            <v>0.46</v>
          </cell>
          <cell r="L213">
            <v>287.60000000000002</v>
          </cell>
          <cell r="M213">
            <v>0</v>
          </cell>
          <cell r="N213">
            <v>72</v>
          </cell>
          <cell r="O213">
            <v>0</v>
          </cell>
          <cell r="P213">
            <v>1.52</v>
          </cell>
          <cell r="Q213">
            <v>1.98</v>
          </cell>
          <cell r="R213">
            <v>72</v>
          </cell>
          <cell r="S213">
            <v>287.60000000000002</v>
          </cell>
          <cell r="X213">
            <v>0</v>
          </cell>
          <cell r="Y213">
            <v>320</v>
          </cell>
          <cell r="Z213">
            <v>511.2</v>
          </cell>
        </row>
        <row r="214">
          <cell r="B214" t="str">
            <v>KC1</v>
          </cell>
          <cell r="D214">
            <v>171</v>
          </cell>
          <cell r="E214">
            <v>10</v>
          </cell>
          <cell r="F214">
            <v>76</v>
          </cell>
          <cell r="G214">
            <v>3</v>
          </cell>
          <cell r="H214">
            <v>2.75</v>
          </cell>
          <cell r="I214">
            <v>0.09</v>
          </cell>
          <cell r="J214">
            <v>0.28000000000000003</v>
          </cell>
          <cell r="K214">
            <v>0.25</v>
          </cell>
          <cell r="L214">
            <v>682.4</v>
          </cell>
          <cell r="M214">
            <v>0</v>
          </cell>
          <cell r="N214">
            <v>171</v>
          </cell>
          <cell r="O214">
            <v>0</v>
          </cell>
          <cell r="P214">
            <v>3.12</v>
          </cell>
          <cell r="Q214">
            <v>3.37</v>
          </cell>
          <cell r="R214">
            <v>171</v>
          </cell>
          <cell r="S214">
            <v>682.4</v>
          </cell>
          <cell r="X214">
            <v>0</v>
          </cell>
          <cell r="Y214">
            <v>684</v>
          </cell>
          <cell r="Z214">
            <v>1094.4000000000001</v>
          </cell>
        </row>
        <row r="215">
          <cell r="B215" t="str">
            <v>KC2</v>
          </cell>
          <cell r="D215">
            <v>2</v>
          </cell>
          <cell r="E215">
            <v>6</v>
          </cell>
          <cell r="F215">
            <v>0</v>
          </cell>
          <cell r="G215">
            <v>1</v>
          </cell>
          <cell r="H215">
            <v>0.04</v>
          </cell>
          <cell r="I215">
            <v>7.0000000000000007E-2</v>
          </cell>
          <cell r="J215">
            <v>0</v>
          </cell>
          <cell r="K215">
            <v>0.1</v>
          </cell>
          <cell r="L215">
            <v>24</v>
          </cell>
          <cell r="M215">
            <v>0</v>
          </cell>
          <cell r="N215">
            <v>6</v>
          </cell>
          <cell r="O215">
            <v>0</v>
          </cell>
          <cell r="P215">
            <v>0.11</v>
          </cell>
          <cell r="Q215">
            <v>0.21</v>
          </cell>
          <cell r="R215">
            <v>6</v>
          </cell>
          <cell r="S215">
            <v>24</v>
          </cell>
          <cell r="X215">
            <v>0</v>
          </cell>
          <cell r="Y215">
            <v>8</v>
          </cell>
          <cell r="Z215">
            <v>14.36</v>
          </cell>
        </row>
        <row r="216">
          <cell r="B216" t="str">
            <v>KC2</v>
          </cell>
          <cell r="D216">
            <v>154</v>
          </cell>
          <cell r="E216">
            <v>10</v>
          </cell>
          <cell r="F216">
            <v>26</v>
          </cell>
          <cell r="G216">
            <v>2</v>
          </cell>
          <cell r="H216">
            <v>2.4700000000000002</v>
          </cell>
          <cell r="I216">
            <v>0.08</v>
          </cell>
          <cell r="J216">
            <v>0.09</v>
          </cell>
          <cell r="K216">
            <v>0.12</v>
          </cell>
          <cell r="L216">
            <v>251.6</v>
          </cell>
          <cell r="M216">
            <v>0</v>
          </cell>
          <cell r="N216">
            <v>63</v>
          </cell>
          <cell r="O216">
            <v>0</v>
          </cell>
          <cell r="P216">
            <v>2.64</v>
          </cell>
          <cell r="Q216">
            <v>2.76</v>
          </cell>
          <cell r="R216">
            <v>63</v>
          </cell>
          <cell r="S216">
            <v>251.6</v>
          </cell>
          <cell r="X216">
            <v>0</v>
          </cell>
          <cell r="Y216">
            <v>616</v>
          </cell>
          <cell r="Z216">
            <v>985.6</v>
          </cell>
        </row>
        <row r="217">
          <cell r="B217" t="str">
            <v>KC2</v>
          </cell>
          <cell r="D217">
            <v>0</v>
          </cell>
          <cell r="E217">
            <v>8</v>
          </cell>
          <cell r="F217">
            <v>0</v>
          </cell>
          <cell r="G217">
            <v>3</v>
          </cell>
          <cell r="H217">
            <v>0</v>
          </cell>
          <cell r="I217">
            <v>0.09</v>
          </cell>
          <cell r="J217">
            <v>0</v>
          </cell>
          <cell r="K217">
            <v>0.28999999999999998</v>
          </cell>
          <cell r="L217">
            <v>32</v>
          </cell>
          <cell r="M217">
            <v>0</v>
          </cell>
          <cell r="N217">
            <v>8</v>
          </cell>
          <cell r="O217">
            <v>0</v>
          </cell>
          <cell r="P217">
            <v>0.09</v>
          </cell>
          <cell r="Q217">
            <v>0.38</v>
          </cell>
          <cell r="R217">
            <v>8</v>
          </cell>
          <cell r="S217">
            <v>32</v>
          </cell>
          <cell r="X217">
            <v>0</v>
          </cell>
          <cell r="Y217">
            <v>0</v>
          </cell>
          <cell r="Z217">
            <v>0</v>
          </cell>
        </row>
        <row r="218">
          <cell r="B218" t="str">
            <v>LA1</v>
          </cell>
          <cell r="D218">
            <v>19</v>
          </cell>
          <cell r="E218">
            <v>6</v>
          </cell>
          <cell r="F218">
            <v>13</v>
          </cell>
          <cell r="G218">
            <v>3</v>
          </cell>
          <cell r="H218">
            <v>0.31</v>
          </cell>
          <cell r="I218">
            <v>0.14000000000000001</v>
          </cell>
          <cell r="J218">
            <v>0.05</v>
          </cell>
          <cell r="K218">
            <v>0.39</v>
          </cell>
          <cell r="L218">
            <v>135.6</v>
          </cell>
          <cell r="M218">
            <v>0</v>
          </cell>
          <cell r="N218">
            <v>34</v>
          </cell>
          <cell r="O218">
            <v>0</v>
          </cell>
          <cell r="P218">
            <v>0.5</v>
          </cell>
          <cell r="Q218">
            <v>0.89</v>
          </cell>
          <cell r="R218">
            <v>34</v>
          </cell>
          <cell r="S218">
            <v>135.6</v>
          </cell>
          <cell r="X218">
            <v>0</v>
          </cell>
          <cell r="Y218">
            <v>76</v>
          </cell>
          <cell r="Z218">
            <v>124.07</v>
          </cell>
        </row>
        <row r="219">
          <cell r="B219" t="str">
            <v>LA5</v>
          </cell>
          <cell r="D219">
            <v>8</v>
          </cell>
          <cell r="E219">
            <v>2</v>
          </cell>
          <cell r="F219">
            <v>2</v>
          </cell>
          <cell r="G219">
            <v>2</v>
          </cell>
          <cell r="H219">
            <v>0.33</v>
          </cell>
          <cell r="I219">
            <v>0.15</v>
          </cell>
          <cell r="J219">
            <v>0.02</v>
          </cell>
          <cell r="K219">
            <v>0.85</v>
          </cell>
          <cell r="L219">
            <v>24</v>
          </cell>
          <cell r="M219">
            <v>0</v>
          </cell>
          <cell r="N219">
            <v>6</v>
          </cell>
          <cell r="O219">
            <v>0</v>
          </cell>
          <cell r="P219">
            <v>0.5</v>
          </cell>
          <cell r="Q219">
            <v>1.35</v>
          </cell>
          <cell r="R219">
            <v>6</v>
          </cell>
          <cell r="S219">
            <v>24</v>
          </cell>
          <cell r="X219">
            <v>0</v>
          </cell>
          <cell r="Y219">
            <v>32</v>
          </cell>
          <cell r="Z219">
            <v>130.4</v>
          </cell>
        </row>
        <row r="220">
          <cell r="B220" t="str">
            <v>SS1</v>
          </cell>
          <cell r="D220">
            <v>199</v>
          </cell>
          <cell r="E220">
            <v>53</v>
          </cell>
          <cell r="F220">
            <v>103</v>
          </cell>
          <cell r="G220">
            <v>19</v>
          </cell>
          <cell r="H220">
            <v>1.38</v>
          </cell>
          <cell r="I220">
            <v>0.86</v>
          </cell>
          <cell r="J220">
            <v>0.16</v>
          </cell>
          <cell r="K220">
            <v>2.04</v>
          </cell>
          <cell r="L220">
            <v>1025.5999999999999</v>
          </cell>
          <cell r="M220">
            <v>120</v>
          </cell>
          <cell r="N220">
            <v>257</v>
          </cell>
          <cell r="O220">
            <v>30</v>
          </cell>
          <cell r="P220">
            <v>2.4</v>
          </cell>
          <cell r="Q220">
            <v>4.4400000000000004</v>
          </cell>
          <cell r="R220">
            <v>287</v>
          </cell>
          <cell r="S220">
            <v>1145.5999999999999</v>
          </cell>
          <cell r="X220">
            <v>0</v>
          </cell>
          <cell r="Y220">
            <v>796</v>
          </cell>
          <cell r="Z220">
            <v>545.26</v>
          </cell>
        </row>
        <row r="221">
          <cell r="B221" t="str">
            <v>SS1</v>
          </cell>
          <cell r="D221">
            <v>57</v>
          </cell>
          <cell r="E221">
            <v>3</v>
          </cell>
          <cell r="F221">
            <v>16</v>
          </cell>
          <cell r="G221">
            <v>1</v>
          </cell>
          <cell r="H221">
            <v>0.33</v>
          </cell>
          <cell r="I221">
            <v>0.02</v>
          </cell>
          <cell r="J221">
            <v>0.02</v>
          </cell>
          <cell r="K221">
            <v>0.06</v>
          </cell>
          <cell r="L221">
            <v>143.6</v>
          </cell>
          <cell r="M221">
            <v>0</v>
          </cell>
          <cell r="N221">
            <v>36</v>
          </cell>
          <cell r="O221">
            <v>0</v>
          </cell>
          <cell r="P221">
            <v>0.37</v>
          </cell>
          <cell r="Q221">
            <v>0.43</v>
          </cell>
          <cell r="R221">
            <v>36</v>
          </cell>
          <cell r="S221">
            <v>143.6</v>
          </cell>
          <cell r="X221">
            <v>0</v>
          </cell>
          <cell r="Y221">
            <v>228</v>
          </cell>
          <cell r="Z221">
            <v>131.66999999999999</v>
          </cell>
        </row>
        <row r="222">
          <cell r="B222" t="str">
            <v>SS1</v>
          </cell>
          <cell r="D222">
            <v>40</v>
          </cell>
          <cell r="E222">
            <v>8</v>
          </cell>
          <cell r="F222">
            <v>18</v>
          </cell>
          <cell r="G222">
            <v>2</v>
          </cell>
          <cell r="H222">
            <v>0.23</v>
          </cell>
          <cell r="I222">
            <v>0.05</v>
          </cell>
          <cell r="J222">
            <v>0.03</v>
          </cell>
          <cell r="K222">
            <v>7.0000000000000007E-2</v>
          </cell>
          <cell r="L222">
            <v>187.6</v>
          </cell>
          <cell r="M222">
            <v>0</v>
          </cell>
          <cell r="N222">
            <v>47</v>
          </cell>
          <cell r="O222">
            <v>0</v>
          </cell>
          <cell r="P222">
            <v>0.31</v>
          </cell>
          <cell r="Q222">
            <v>0.38</v>
          </cell>
          <cell r="R222">
            <v>47</v>
          </cell>
          <cell r="S222">
            <v>187.6</v>
          </cell>
          <cell r="X222">
            <v>0</v>
          </cell>
          <cell r="Y222">
            <v>160</v>
          </cell>
          <cell r="Z222">
            <v>92.4</v>
          </cell>
        </row>
        <row r="223">
          <cell r="B223" t="str">
            <v>SS4</v>
          </cell>
          <cell r="D223">
            <v>243</v>
          </cell>
          <cell r="E223">
            <v>96</v>
          </cell>
          <cell r="F223">
            <v>147</v>
          </cell>
          <cell r="G223">
            <v>32</v>
          </cell>
          <cell r="H223">
            <v>2.0299999999999998</v>
          </cell>
          <cell r="I223">
            <v>0.65</v>
          </cell>
          <cell r="J223">
            <v>0.27</v>
          </cell>
          <cell r="K223">
            <v>1.7</v>
          </cell>
          <cell r="L223">
            <v>1640.8</v>
          </cell>
          <cell r="M223">
            <v>0</v>
          </cell>
          <cell r="N223">
            <v>411</v>
          </cell>
          <cell r="O223">
            <v>0</v>
          </cell>
          <cell r="P223">
            <v>2.95</v>
          </cell>
          <cell r="Q223">
            <v>4.6500000000000004</v>
          </cell>
          <cell r="R223">
            <v>411</v>
          </cell>
          <cell r="S223">
            <v>1640.8</v>
          </cell>
          <cell r="X223">
            <v>0</v>
          </cell>
          <cell r="Y223">
            <v>972</v>
          </cell>
          <cell r="Z223">
            <v>804.33</v>
          </cell>
        </row>
        <row r="224">
          <cell r="B224" t="str">
            <v>SS7</v>
          </cell>
          <cell r="D224">
            <v>40</v>
          </cell>
          <cell r="E224">
            <v>12</v>
          </cell>
          <cell r="F224">
            <v>24</v>
          </cell>
          <cell r="G224">
            <v>4</v>
          </cell>
          <cell r="H224">
            <v>0.38</v>
          </cell>
          <cell r="I224">
            <v>0.18</v>
          </cell>
          <cell r="J224">
            <v>7.0000000000000007E-2</v>
          </cell>
          <cell r="K224">
            <v>0.39</v>
          </cell>
          <cell r="L224">
            <v>267.60000000000002</v>
          </cell>
          <cell r="M224">
            <v>0</v>
          </cell>
          <cell r="N224">
            <v>67</v>
          </cell>
          <cell r="O224">
            <v>0</v>
          </cell>
          <cell r="P224">
            <v>0.63</v>
          </cell>
          <cell r="Q224">
            <v>1.02</v>
          </cell>
          <cell r="R224">
            <v>67</v>
          </cell>
          <cell r="S224">
            <v>267.60000000000002</v>
          </cell>
          <cell r="X224">
            <v>0</v>
          </cell>
          <cell r="Y224">
            <v>160</v>
          </cell>
          <cell r="Z224">
            <v>149.19999999999999</v>
          </cell>
        </row>
        <row r="225">
          <cell r="B225" t="str">
            <v>SS9</v>
          </cell>
          <cell r="D225">
            <v>34</v>
          </cell>
          <cell r="E225">
            <v>6</v>
          </cell>
          <cell r="F225">
            <v>10</v>
          </cell>
          <cell r="G225">
            <v>0</v>
          </cell>
          <cell r="H225">
            <v>0.95</v>
          </cell>
          <cell r="I225">
            <v>0.46</v>
          </cell>
          <cell r="J225">
            <v>0.06</v>
          </cell>
          <cell r="K225">
            <v>0</v>
          </cell>
          <cell r="L225">
            <v>107.6</v>
          </cell>
          <cell r="M225">
            <v>0</v>
          </cell>
          <cell r="N225">
            <v>27</v>
          </cell>
          <cell r="O225">
            <v>0</v>
          </cell>
          <cell r="P225">
            <v>1.47</v>
          </cell>
          <cell r="Q225">
            <v>1.47</v>
          </cell>
          <cell r="R225">
            <v>27</v>
          </cell>
          <cell r="S225">
            <v>107.6</v>
          </cell>
          <cell r="X225">
            <v>0</v>
          </cell>
          <cell r="Y225">
            <v>136</v>
          </cell>
          <cell r="Z225">
            <v>376.38</v>
          </cell>
        </row>
        <row r="226">
          <cell r="B226" t="str">
            <v>SSA</v>
          </cell>
          <cell r="D226">
            <v>0</v>
          </cell>
          <cell r="E226">
            <v>1</v>
          </cell>
          <cell r="F226">
            <v>0</v>
          </cell>
          <cell r="G226">
            <v>0</v>
          </cell>
          <cell r="H226">
            <v>0</v>
          </cell>
          <cell r="I226">
            <v>0.04</v>
          </cell>
          <cell r="J226">
            <v>0</v>
          </cell>
          <cell r="K226">
            <v>0</v>
          </cell>
          <cell r="L226">
            <v>4</v>
          </cell>
          <cell r="M226">
            <v>0</v>
          </cell>
          <cell r="N226">
            <v>1</v>
          </cell>
          <cell r="O226">
            <v>0</v>
          </cell>
          <cell r="P226">
            <v>0.04</v>
          </cell>
          <cell r="Q226">
            <v>0.04</v>
          </cell>
          <cell r="R226">
            <v>1</v>
          </cell>
          <cell r="S226">
            <v>4</v>
          </cell>
          <cell r="X226">
            <v>0</v>
          </cell>
          <cell r="Y226">
            <v>0</v>
          </cell>
          <cell r="Z226">
            <v>0</v>
          </cell>
        </row>
        <row r="227">
          <cell r="B227" t="str">
            <v>SSC</v>
          </cell>
          <cell r="D227">
            <v>91</v>
          </cell>
          <cell r="E227">
            <v>13</v>
          </cell>
          <cell r="F227">
            <v>21</v>
          </cell>
          <cell r="G227">
            <v>2</v>
          </cell>
          <cell r="H227">
            <v>0.76</v>
          </cell>
          <cell r="I227">
            <v>0.15</v>
          </cell>
          <cell r="J227">
            <v>0.04</v>
          </cell>
          <cell r="K227">
            <v>0.14000000000000001</v>
          </cell>
          <cell r="L227">
            <v>227.6</v>
          </cell>
          <cell r="M227">
            <v>0</v>
          </cell>
          <cell r="N227">
            <v>57</v>
          </cell>
          <cell r="O227">
            <v>0</v>
          </cell>
          <cell r="P227">
            <v>0.95</v>
          </cell>
          <cell r="Q227">
            <v>1.0900000000000001</v>
          </cell>
          <cell r="R227">
            <v>57</v>
          </cell>
          <cell r="S227">
            <v>227.6</v>
          </cell>
          <cell r="X227">
            <v>0</v>
          </cell>
          <cell r="Y227">
            <v>364</v>
          </cell>
          <cell r="Z227">
            <v>301.20999999999998</v>
          </cell>
        </row>
        <row r="228">
          <cell r="B228" t="str">
            <v>CS0</v>
          </cell>
          <cell r="D228">
            <v>74</v>
          </cell>
          <cell r="E228">
            <v>21</v>
          </cell>
          <cell r="F228">
            <v>45</v>
          </cell>
          <cell r="G228">
            <v>6</v>
          </cell>
          <cell r="H228">
            <v>5.86</v>
          </cell>
          <cell r="I228">
            <v>4.03</v>
          </cell>
          <cell r="J228">
            <v>1.1100000000000001</v>
          </cell>
          <cell r="K228">
            <v>7.27</v>
          </cell>
          <cell r="L228">
            <v>706.2</v>
          </cell>
          <cell r="M228">
            <v>0</v>
          </cell>
          <cell r="N228">
            <v>118</v>
          </cell>
          <cell r="O228">
            <v>0</v>
          </cell>
          <cell r="P228">
            <v>11</v>
          </cell>
          <cell r="Q228">
            <v>18.27</v>
          </cell>
          <cell r="R228">
            <v>118</v>
          </cell>
          <cell r="S228">
            <v>706.2</v>
          </cell>
          <cell r="X228">
            <v>0</v>
          </cell>
          <cell r="Y228">
            <v>444</v>
          </cell>
          <cell r="Z228">
            <v>1558.44</v>
          </cell>
        </row>
        <row r="229">
          <cell r="B229" t="str">
            <v>CS1</v>
          </cell>
          <cell r="D229">
            <v>1524</v>
          </cell>
          <cell r="E229">
            <v>226</v>
          </cell>
          <cell r="F229">
            <v>677</v>
          </cell>
          <cell r="G229">
            <v>58</v>
          </cell>
          <cell r="H229">
            <v>48.47</v>
          </cell>
          <cell r="I229">
            <v>4.92</v>
          </cell>
          <cell r="J229">
            <v>7.07</v>
          </cell>
          <cell r="K229">
            <v>9.9600000000000009</v>
          </cell>
          <cell r="L229">
            <v>9806.7000000000007</v>
          </cell>
          <cell r="M229">
            <v>0</v>
          </cell>
          <cell r="N229">
            <v>1638</v>
          </cell>
          <cell r="O229">
            <v>0</v>
          </cell>
          <cell r="P229">
            <v>60.46</v>
          </cell>
          <cell r="Q229">
            <v>70.42</v>
          </cell>
          <cell r="R229">
            <v>1638</v>
          </cell>
          <cell r="S229">
            <v>9806.7000000000007</v>
          </cell>
          <cell r="X229">
            <v>0</v>
          </cell>
          <cell r="Y229">
            <v>9144</v>
          </cell>
          <cell r="Z229">
            <v>12877.8</v>
          </cell>
        </row>
        <row r="230">
          <cell r="B230" t="str">
            <v>CS1</v>
          </cell>
          <cell r="D230">
            <v>57</v>
          </cell>
          <cell r="E230">
            <v>3</v>
          </cell>
          <cell r="F230">
            <v>24</v>
          </cell>
          <cell r="G230">
            <v>2</v>
          </cell>
          <cell r="H230">
            <v>1.61</v>
          </cell>
          <cell r="I230">
            <v>0.03</v>
          </cell>
          <cell r="J230">
            <v>0.23</v>
          </cell>
          <cell r="K230">
            <v>0.2</v>
          </cell>
          <cell r="L230">
            <v>311.39999999999998</v>
          </cell>
          <cell r="M230">
            <v>0</v>
          </cell>
          <cell r="N230">
            <v>52</v>
          </cell>
          <cell r="O230">
            <v>0</v>
          </cell>
          <cell r="P230">
            <v>1.87</v>
          </cell>
          <cell r="Q230">
            <v>2.0699999999999998</v>
          </cell>
          <cell r="R230">
            <v>52</v>
          </cell>
          <cell r="S230">
            <v>311.39999999999998</v>
          </cell>
          <cell r="X230">
            <v>0</v>
          </cell>
          <cell r="Y230">
            <v>342</v>
          </cell>
          <cell r="Z230">
            <v>428.07</v>
          </cell>
        </row>
        <row r="231">
          <cell r="B231" t="str">
            <v>CS1</v>
          </cell>
          <cell r="D231">
            <v>284</v>
          </cell>
          <cell r="E231">
            <v>115</v>
          </cell>
          <cell r="F231">
            <v>168</v>
          </cell>
          <cell r="G231">
            <v>29</v>
          </cell>
          <cell r="H231">
            <v>8.01</v>
          </cell>
          <cell r="I231">
            <v>1.46</v>
          </cell>
          <cell r="J231">
            <v>1.56</v>
          </cell>
          <cell r="K231">
            <v>3.54</v>
          </cell>
          <cell r="L231">
            <v>2796.7</v>
          </cell>
          <cell r="M231">
            <v>0</v>
          </cell>
          <cell r="N231">
            <v>467</v>
          </cell>
          <cell r="O231">
            <v>0</v>
          </cell>
          <cell r="P231">
            <v>11.03</v>
          </cell>
          <cell r="Q231">
            <v>14.57</v>
          </cell>
          <cell r="R231">
            <v>467</v>
          </cell>
          <cell r="S231">
            <v>2796.7</v>
          </cell>
          <cell r="X231">
            <v>0</v>
          </cell>
          <cell r="Y231">
            <v>1704</v>
          </cell>
          <cell r="Z231">
            <v>2127.16</v>
          </cell>
        </row>
        <row r="232">
          <cell r="B232" t="str">
            <v>CS1</v>
          </cell>
          <cell r="D232">
            <v>140</v>
          </cell>
          <cell r="E232">
            <v>22</v>
          </cell>
          <cell r="F232">
            <v>75</v>
          </cell>
          <cell r="G232">
            <v>4</v>
          </cell>
          <cell r="H232">
            <v>3.95</v>
          </cell>
          <cell r="I232">
            <v>0.32</v>
          </cell>
          <cell r="J232">
            <v>0.72</v>
          </cell>
          <cell r="K232">
            <v>0.64</v>
          </cell>
          <cell r="L232">
            <v>1107.5999999999999</v>
          </cell>
          <cell r="M232">
            <v>0</v>
          </cell>
          <cell r="N232">
            <v>185</v>
          </cell>
          <cell r="O232">
            <v>0</v>
          </cell>
          <cell r="P232">
            <v>4.99</v>
          </cell>
          <cell r="Q232">
            <v>5.63</v>
          </cell>
          <cell r="R232">
            <v>185</v>
          </cell>
          <cell r="S232">
            <v>1107.5999999999999</v>
          </cell>
          <cell r="X232">
            <v>0</v>
          </cell>
          <cell r="Y232">
            <v>840</v>
          </cell>
          <cell r="Z232">
            <v>1051.4000000000001</v>
          </cell>
        </row>
        <row r="233">
          <cell r="B233" t="str">
            <v>CS3</v>
          </cell>
          <cell r="D233">
            <v>70</v>
          </cell>
          <cell r="E233">
            <v>10</v>
          </cell>
          <cell r="F233">
            <v>48</v>
          </cell>
          <cell r="G233">
            <v>7</v>
          </cell>
          <cell r="H233">
            <v>4.4000000000000004</v>
          </cell>
          <cell r="I233">
            <v>0.96</v>
          </cell>
          <cell r="J233">
            <v>1.03</v>
          </cell>
          <cell r="K233">
            <v>5.37</v>
          </cell>
          <cell r="L233">
            <v>676.2</v>
          </cell>
          <cell r="M233">
            <v>0</v>
          </cell>
          <cell r="N233">
            <v>113</v>
          </cell>
          <cell r="O233">
            <v>0</v>
          </cell>
          <cell r="P233">
            <v>6.39</v>
          </cell>
          <cell r="Q233">
            <v>11.76</v>
          </cell>
          <cell r="R233">
            <v>113</v>
          </cell>
          <cell r="S233">
            <v>676.2</v>
          </cell>
          <cell r="X233">
            <v>0</v>
          </cell>
          <cell r="Y233">
            <v>420</v>
          </cell>
          <cell r="Z233">
            <v>1169.7</v>
          </cell>
        </row>
        <row r="234">
          <cell r="B234" t="str">
            <v>CS3</v>
          </cell>
          <cell r="D234">
            <v>11</v>
          </cell>
          <cell r="E234">
            <v>4</v>
          </cell>
          <cell r="F234">
            <v>5</v>
          </cell>
          <cell r="G234">
            <v>1</v>
          </cell>
          <cell r="H234">
            <v>0.77</v>
          </cell>
          <cell r="I234">
            <v>0.34</v>
          </cell>
          <cell r="J234">
            <v>0.09</v>
          </cell>
          <cell r="K234">
            <v>1.03</v>
          </cell>
          <cell r="L234">
            <v>84</v>
          </cell>
          <cell r="M234">
            <v>0</v>
          </cell>
          <cell r="N234">
            <v>14</v>
          </cell>
          <cell r="O234">
            <v>0</v>
          </cell>
          <cell r="P234">
            <v>1.2</v>
          </cell>
          <cell r="Q234">
            <v>2.23</v>
          </cell>
          <cell r="R234">
            <v>14</v>
          </cell>
          <cell r="S234">
            <v>84</v>
          </cell>
          <cell r="X234">
            <v>0</v>
          </cell>
          <cell r="Y234">
            <v>66</v>
          </cell>
          <cell r="Z234">
            <v>204.16</v>
          </cell>
        </row>
        <row r="235">
          <cell r="B235" t="str">
            <v>CS5</v>
          </cell>
          <cell r="D235">
            <v>106</v>
          </cell>
          <cell r="E235">
            <v>28</v>
          </cell>
          <cell r="F235">
            <v>69</v>
          </cell>
          <cell r="G235">
            <v>10</v>
          </cell>
          <cell r="H235">
            <v>2.99</v>
          </cell>
          <cell r="I235">
            <v>0.55000000000000004</v>
          </cell>
          <cell r="J235">
            <v>0.64</v>
          </cell>
          <cell r="K235">
            <v>1.63</v>
          </cell>
          <cell r="L235">
            <v>1041.5999999999999</v>
          </cell>
          <cell r="M235">
            <v>0</v>
          </cell>
          <cell r="N235">
            <v>174</v>
          </cell>
          <cell r="O235">
            <v>0</v>
          </cell>
          <cell r="P235">
            <v>4.18</v>
          </cell>
          <cell r="Q235">
            <v>5.81</v>
          </cell>
          <cell r="R235">
            <v>174</v>
          </cell>
          <cell r="S235">
            <v>1041.5999999999999</v>
          </cell>
          <cell r="X235">
            <v>0</v>
          </cell>
          <cell r="Y235">
            <v>636</v>
          </cell>
          <cell r="Z235">
            <v>796.06</v>
          </cell>
        </row>
        <row r="236">
          <cell r="B236" t="str">
            <v>CS8</v>
          </cell>
          <cell r="D236">
            <v>20</v>
          </cell>
          <cell r="E236">
            <v>2</v>
          </cell>
          <cell r="F236">
            <v>10</v>
          </cell>
          <cell r="G236">
            <v>0</v>
          </cell>
          <cell r="H236">
            <v>0.56000000000000005</v>
          </cell>
          <cell r="I236">
            <v>0.02</v>
          </cell>
          <cell r="J236">
            <v>0.09</v>
          </cell>
          <cell r="K236">
            <v>0</v>
          </cell>
          <cell r="L236">
            <v>143.4</v>
          </cell>
          <cell r="M236">
            <v>0</v>
          </cell>
          <cell r="N236">
            <v>24</v>
          </cell>
          <cell r="O236">
            <v>0</v>
          </cell>
          <cell r="P236">
            <v>0.67</v>
          </cell>
          <cell r="Q236">
            <v>0.67</v>
          </cell>
          <cell r="R236">
            <v>24</v>
          </cell>
          <cell r="S236">
            <v>143.4</v>
          </cell>
          <cell r="X236">
            <v>0</v>
          </cell>
          <cell r="Y236">
            <v>120</v>
          </cell>
          <cell r="Z236">
            <v>150.19999999999999</v>
          </cell>
        </row>
        <row r="237">
          <cell r="B237" t="str">
            <v>CSB</v>
          </cell>
          <cell r="D237">
            <v>91</v>
          </cell>
          <cell r="E237">
            <v>0</v>
          </cell>
          <cell r="F237">
            <v>21</v>
          </cell>
          <cell r="G237">
            <v>0</v>
          </cell>
          <cell r="H237">
            <v>2.57</v>
          </cell>
          <cell r="I237">
            <v>0</v>
          </cell>
          <cell r="J237">
            <v>0.2</v>
          </cell>
          <cell r="K237">
            <v>0</v>
          </cell>
          <cell r="L237">
            <v>263.39999999999998</v>
          </cell>
          <cell r="M237">
            <v>0</v>
          </cell>
          <cell r="N237">
            <v>44</v>
          </cell>
          <cell r="O237">
            <v>0</v>
          </cell>
          <cell r="P237">
            <v>2.77</v>
          </cell>
          <cell r="Q237">
            <v>2.77</v>
          </cell>
          <cell r="R237">
            <v>44</v>
          </cell>
          <cell r="S237">
            <v>263.39999999999998</v>
          </cell>
          <cell r="X237">
            <v>0</v>
          </cell>
          <cell r="Y237">
            <v>546</v>
          </cell>
          <cell r="Z237">
            <v>684.32</v>
          </cell>
        </row>
        <row r="238">
          <cell r="B238" t="str">
            <v>KC1</v>
          </cell>
          <cell r="D238">
            <v>0</v>
          </cell>
          <cell r="E238">
            <v>6</v>
          </cell>
          <cell r="F238">
            <v>0</v>
          </cell>
          <cell r="G238">
            <v>0</v>
          </cell>
          <cell r="H238">
            <v>0</v>
          </cell>
          <cell r="I238">
            <v>7.0000000000000007E-2</v>
          </cell>
          <cell r="J238">
            <v>0</v>
          </cell>
          <cell r="K238">
            <v>0</v>
          </cell>
          <cell r="L238">
            <v>36</v>
          </cell>
          <cell r="M238">
            <v>0</v>
          </cell>
          <cell r="N238">
            <v>6</v>
          </cell>
          <cell r="O238">
            <v>0</v>
          </cell>
          <cell r="P238">
            <v>7.0000000000000007E-2</v>
          </cell>
          <cell r="Q238">
            <v>7.0000000000000007E-2</v>
          </cell>
          <cell r="R238">
            <v>6</v>
          </cell>
          <cell r="S238">
            <v>36</v>
          </cell>
          <cell r="X238">
            <v>0</v>
          </cell>
          <cell r="Y238">
            <v>0</v>
          </cell>
          <cell r="Z238">
            <v>0</v>
          </cell>
        </row>
        <row r="239">
          <cell r="B239" t="str">
            <v>KC1</v>
          </cell>
          <cell r="D239">
            <v>29</v>
          </cell>
          <cell r="E239">
            <v>10</v>
          </cell>
          <cell r="F239">
            <v>8</v>
          </cell>
          <cell r="G239">
            <v>3</v>
          </cell>
          <cell r="H239">
            <v>0.8</v>
          </cell>
          <cell r="I239">
            <v>0.11</v>
          </cell>
          <cell r="J239">
            <v>7.0000000000000007E-2</v>
          </cell>
          <cell r="K239">
            <v>0.31</v>
          </cell>
          <cell r="L239">
            <v>156</v>
          </cell>
          <cell r="M239">
            <v>0</v>
          </cell>
          <cell r="N239">
            <v>26</v>
          </cell>
          <cell r="O239">
            <v>0</v>
          </cell>
          <cell r="P239">
            <v>0.98</v>
          </cell>
          <cell r="Q239">
            <v>1.29</v>
          </cell>
          <cell r="R239">
            <v>26</v>
          </cell>
          <cell r="S239">
            <v>156</v>
          </cell>
          <cell r="X239">
            <v>0</v>
          </cell>
          <cell r="Y239">
            <v>174</v>
          </cell>
          <cell r="Z239">
            <v>213.73</v>
          </cell>
        </row>
        <row r="240">
          <cell r="B240" t="str">
            <v>KC1</v>
          </cell>
          <cell r="D240">
            <v>239</v>
          </cell>
          <cell r="E240">
            <v>18</v>
          </cell>
          <cell r="F240">
            <v>102</v>
          </cell>
          <cell r="G240">
            <v>5</v>
          </cell>
          <cell r="H240">
            <v>6.76</v>
          </cell>
          <cell r="I240">
            <v>0.27</v>
          </cell>
          <cell r="J240">
            <v>0.96</v>
          </cell>
          <cell r="K240">
            <v>0.71</v>
          </cell>
          <cell r="L240">
            <v>1359</v>
          </cell>
          <cell r="M240">
            <v>0</v>
          </cell>
          <cell r="N240">
            <v>227</v>
          </cell>
          <cell r="O240">
            <v>0</v>
          </cell>
          <cell r="P240">
            <v>7.99</v>
          </cell>
          <cell r="Q240">
            <v>8.6999999999999993</v>
          </cell>
          <cell r="R240">
            <v>227</v>
          </cell>
          <cell r="S240">
            <v>1359</v>
          </cell>
          <cell r="X240">
            <v>0</v>
          </cell>
          <cell r="Y240">
            <v>1434</v>
          </cell>
          <cell r="Z240">
            <v>1797.28</v>
          </cell>
        </row>
        <row r="241">
          <cell r="B241" t="str">
            <v>KC2</v>
          </cell>
          <cell r="D241">
            <v>32</v>
          </cell>
          <cell r="E241">
            <v>19</v>
          </cell>
          <cell r="F241">
            <v>25</v>
          </cell>
          <cell r="G241">
            <v>8</v>
          </cell>
          <cell r="H241">
            <v>0.9</v>
          </cell>
          <cell r="I241">
            <v>0.37</v>
          </cell>
          <cell r="J241">
            <v>0.24</v>
          </cell>
          <cell r="K241">
            <v>1.1100000000000001</v>
          </cell>
          <cell r="L241">
            <v>425.4</v>
          </cell>
          <cell r="M241">
            <v>0</v>
          </cell>
          <cell r="N241">
            <v>71</v>
          </cell>
          <cell r="O241">
            <v>0</v>
          </cell>
          <cell r="P241">
            <v>1.51</v>
          </cell>
          <cell r="Q241">
            <v>2.62</v>
          </cell>
          <cell r="R241">
            <v>71</v>
          </cell>
          <cell r="S241">
            <v>425.4</v>
          </cell>
          <cell r="X241">
            <v>0</v>
          </cell>
          <cell r="Y241">
            <v>192</v>
          </cell>
          <cell r="Z241">
            <v>239.68</v>
          </cell>
        </row>
        <row r="242">
          <cell r="B242" t="str">
            <v>KC2</v>
          </cell>
          <cell r="D242">
            <v>120</v>
          </cell>
          <cell r="E242">
            <v>14</v>
          </cell>
          <cell r="F242">
            <v>29</v>
          </cell>
          <cell r="G242">
            <v>6</v>
          </cell>
          <cell r="H242">
            <v>3.38</v>
          </cell>
          <cell r="I242">
            <v>0.27</v>
          </cell>
          <cell r="J242">
            <v>0.27</v>
          </cell>
          <cell r="K242">
            <v>1</v>
          </cell>
          <cell r="L242">
            <v>448.8</v>
          </cell>
          <cell r="M242">
            <v>0</v>
          </cell>
          <cell r="N242">
            <v>75</v>
          </cell>
          <cell r="O242">
            <v>0</v>
          </cell>
          <cell r="P242">
            <v>3.92</v>
          </cell>
          <cell r="Q242">
            <v>4.92</v>
          </cell>
          <cell r="R242">
            <v>75</v>
          </cell>
          <cell r="S242">
            <v>448.8</v>
          </cell>
          <cell r="X242">
            <v>0</v>
          </cell>
          <cell r="Y242">
            <v>720</v>
          </cell>
          <cell r="Z242">
            <v>898.8</v>
          </cell>
        </row>
        <row r="243">
          <cell r="B243" t="str">
            <v>KC2</v>
          </cell>
          <cell r="D243">
            <v>63</v>
          </cell>
          <cell r="E243">
            <v>20</v>
          </cell>
          <cell r="F243">
            <v>47</v>
          </cell>
          <cell r="G243">
            <v>6</v>
          </cell>
          <cell r="H243">
            <v>1.77</v>
          </cell>
          <cell r="I243">
            <v>0.39</v>
          </cell>
          <cell r="J243">
            <v>0.45</v>
          </cell>
          <cell r="K243">
            <v>1.27</v>
          </cell>
          <cell r="L243">
            <v>730.2</v>
          </cell>
          <cell r="M243">
            <v>0</v>
          </cell>
          <cell r="N243">
            <v>122</v>
          </cell>
          <cell r="O243">
            <v>0</v>
          </cell>
          <cell r="P243">
            <v>2.61</v>
          </cell>
          <cell r="Q243">
            <v>3.88</v>
          </cell>
          <cell r="R243">
            <v>122</v>
          </cell>
          <cell r="S243">
            <v>730.2</v>
          </cell>
          <cell r="X243">
            <v>0</v>
          </cell>
          <cell r="Y243">
            <v>378</v>
          </cell>
          <cell r="Z243">
            <v>470.61</v>
          </cell>
        </row>
        <row r="244">
          <cell r="B244" t="str">
            <v>LA1</v>
          </cell>
          <cell r="D244">
            <v>9</v>
          </cell>
          <cell r="E244">
            <v>2</v>
          </cell>
          <cell r="F244">
            <v>7</v>
          </cell>
          <cell r="G244">
            <v>0</v>
          </cell>
          <cell r="H244">
            <v>0.26</v>
          </cell>
          <cell r="I244">
            <v>7.0000000000000007E-2</v>
          </cell>
          <cell r="J244">
            <v>0.06</v>
          </cell>
          <cell r="K244">
            <v>0</v>
          </cell>
          <cell r="L244">
            <v>96</v>
          </cell>
          <cell r="M244">
            <v>0</v>
          </cell>
          <cell r="N244">
            <v>16</v>
          </cell>
          <cell r="O244">
            <v>0</v>
          </cell>
          <cell r="P244">
            <v>0.39</v>
          </cell>
          <cell r="Q244">
            <v>0.39</v>
          </cell>
          <cell r="R244">
            <v>16</v>
          </cell>
          <cell r="S244">
            <v>96</v>
          </cell>
          <cell r="X244">
            <v>0</v>
          </cell>
          <cell r="Y244">
            <v>54</v>
          </cell>
          <cell r="Z244">
            <v>68.58</v>
          </cell>
        </row>
        <row r="245">
          <cell r="B245" t="str">
            <v>LA2</v>
          </cell>
          <cell r="D245">
            <v>3</v>
          </cell>
          <cell r="E245">
            <v>5</v>
          </cell>
          <cell r="F245">
            <v>1</v>
          </cell>
          <cell r="G245">
            <v>1</v>
          </cell>
          <cell r="H245">
            <v>0.1</v>
          </cell>
          <cell r="I245">
            <v>0.1</v>
          </cell>
          <cell r="J245">
            <v>0.02</v>
          </cell>
          <cell r="K245">
            <v>0.18</v>
          </cell>
          <cell r="L245">
            <v>48</v>
          </cell>
          <cell r="M245">
            <v>0</v>
          </cell>
          <cell r="N245">
            <v>8</v>
          </cell>
          <cell r="O245">
            <v>0</v>
          </cell>
          <cell r="P245">
            <v>0.22</v>
          </cell>
          <cell r="Q245">
            <v>0.4</v>
          </cell>
          <cell r="R245">
            <v>8</v>
          </cell>
          <cell r="S245">
            <v>48</v>
          </cell>
          <cell r="X245">
            <v>0</v>
          </cell>
          <cell r="Y245">
            <v>18</v>
          </cell>
          <cell r="Z245">
            <v>25.8</v>
          </cell>
        </row>
        <row r="246">
          <cell r="B246" t="str">
            <v>LA5</v>
          </cell>
          <cell r="D246">
            <v>33</v>
          </cell>
          <cell r="E246">
            <v>1</v>
          </cell>
          <cell r="F246">
            <v>16</v>
          </cell>
          <cell r="G246">
            <v>6</v>
          </cell>
          <cell r="H246">
            <v>2.77</v>
          </cell>
          <cell r="I246">
            <v>0.19</v>
          </cell>
          <cell r="J246">
            <v>0.44</v>
          </cell>
          <cell r="K246">
            <v>7.12</v>
          </cell>
          <cell r="L246">
            <v>203.4</v>
          </cell>
          <cell r="M246">
            <v>0</v>
          </cell>
          <cell r="N246">
            <v>34</v>
          </cell>
          <cell r="O246">
            <v>0</v>
          </cell>
          <cell r="P246">
            <v>3.4</v>
          </cell>
          <cell r="Q246">
            <v>10.52</v>
          </cell>
          <cell r="R246">
            <v>34</v>
          </cell>
          <cell r="S246">
            <v>203.4</v>
          </cell>
          <cell r="X246">
            <v>0</v>
          </cell>
          <cell r="Y246">
            <v>198</v>
          </cell>
          <cell r="Z246">
            <v>735.24</v>
          </cell>
        </row>
        <row r="247">
          <cell r="B247" t="str">
            <v>SS0</v>
          </cell>
          <cell r="D247">
            <v>6</v>
          </cell>
          <cell r="E247">
            <v>2</v>
          </cell>
          <cell r="F247">
            <v>2</v>
          </cell>
          <cell r="G247">
            <v>1</v>
          </cell>
          <cell r="H247">
            <v>0.48</v>
          </cell>
          <cell r="I247">
            <v>0.38</v>
          </cell>
          <cell r="J247">
            <v>7.0000000000000007E-2</v>
          </cell>
          <cell r="K247">
            <v>1.01</v>
          </cell>
          <cell r="L247">
            <v>36</v>
          </cell>
          <cell r="M247">
            <v>0</v>
          </cell>
          <cell r="N247">
            <v>6</v>
          </cell>
          <cell r="O247">
            <v>0</v>
          </cell>
          <cell r="P247">
            <v>0.93</v>
          </cell>
          <cell r="Q247">
            <v>1.94</v>
          </cell>
          <cell r="R247">
            <v>6</v>
          </cell>
          <cell r="S247">
            <v>36</v>
          </cell>
          <cell r="X247">
            <v>0</v>
          </cell>
          <cell r="Y247">
            <v>36</v>
          </cell>
          <cell r="Z247">
            <v>125.34</v>
          </cell>
        </row>
        <row r="248">
          <cell r="B248" t="str">
            <v>SS1</v>
          </cell>
          <cell r="D248">
            <v>74</v>
          </cell>
          <cell r="E248">
            <v>25</v>
          </cell>
          <cell r="F248">
            <v>39</v>
          </cell>
          <cell r="G248">
            <v>5</v>
          </cell>
          <cell r="H248">
            <v>0.88</v>
          </cell>
          <cell r="I248">
            <v>0.4</v>
          </cell>
          <cell r="J248">
            <v>0.16</v>
          </cell>
          <cell r="K248">
            <v>0.8</v>
          </cell>
          <cell r="L248">
            <v>514.20000000000005</v>
          </cell>
          <cell r="M248">
            <v>252</v>
          </cell>
          <cell r="N248">
            <v>86</v>
          </cell>
          <cell r="O248">
            <v>42</v>
          </cell>
          <cell r="P248">
            <v>1.44</v>
          </cell>
          <cell r="Q248">
            <v>2.2400000000000002</v>
          </cell>
          <cell r="R248">
            <v>128</v>
          </cell>
          <cell r="S248">
            <v>766.2</v>
          </cell>
          <cell r="X248">
            <v>0</v>
          </cell>
          <cell r="Y248">
            <v>444</v>
          </cell>
          <cell r="Z248">
            <v>233.1</v>
          </cell>
        </row>
        <row r="249">
          <cell r="B249" t="str">
            <v>SS1</v>
          </cell>
          <cell r="D249">
            <v>40</v>
          </cell>
          <cell r="E249">
            <v>6</v>
          </cell>
          <cell r="F249">
            <v>20</v>
          </cell>
          <cell r="G249">
            <v>1</v>
          </cell>
          <cell r="H249">
            <v>0.45</v>
          </cell>
          <cell r="I249">
            <v>7.0000000000000007E-2</v>
          </cell>
          <cell r="J249">
            <v>7.0000000000000007E-2</v>
          </cell>
          <cell r="K249">
            <v>0.04</v>
          </cell>
          <cell r="L249">
            <v>293.39999999999998</v>
          </cell>
          <cell r="M249">
            <v>0</v>
          </cell>
          <cell r="N249">
            <v>49</v>
          </cell>
          <cell r="O249">
            <v>0</v>
          </cell>
          <cell r="P249">
            <v>0.59</v>
          </cell>
          <cell r="Q249">
            <v>0.63</v>
          </cell>
          <cell r="R249">
            <v>49</v>
          </cell>
          <cell r="S249">
            <v>293.39999999999998</v>
          </cell>
          <cell r="X249">
            <v>0</v>
          </cell>
          <cell r="Y249">
            <v>240</v>
          </cell>
          <cell r="Z249">
            <v>119.2</v>
          </cell>
        </row>
        <row r="250">
          <cell r="B250" t="str">
            <v>SS4</v>
          </cell>
          <cell r="D250">
            <v>0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0.02</v>
          </cell>
          <cell r="J250">
            <v>0</v>
          </cell>
          <cell r="K250">
            <v>0</v>
          </cell>
          <cell r="L250">
            <v>0</v>
          </cell>
          <cell r="M250">
            <v>24</v>
          </cell>
          <cell r="N250">
            <v>0</v>
          </cell>
          <cell r="O250">
            <v>4</v>
          </cell>
          <cell r="P250">
            <v>0.02</v>
          </cell>
          <cell r="Q250">
            <v>0.02</v>
          </cell>
          <cell r="R250">
            <v>4</v>
          </cell>
          <cell r="S250">
            <v>24</v>
          </cell>
          <cell r="X250">
            <v>0</v>
          </cell>
          <cell r="Y250">
            <v>0</v>
          </cell>
          <cell r="Z250">
            <v>0</v>
          </cell>
        </row>
        <row r="251">
          <cell r="B251" t="str">
            <v>SS4</v>
          </cell>
          <cell r="D251">
            <v>396</v>
          </cell>
          <cell r="E251">
            <v>96</v>
          </cell>
          <cell r="F251">
            <v>184</v>
          </cell>
          <cell r="G251">
            <v>27</v>
          </cell>
          <cell r="H251">
            <v>5.47</v>
          </cell>
          <cell r="I251">
            <v>1.26</v>
          </cell>
          <cell r="J251">
            <v>0.83</v>
          </cell>
          <cell r="K251">
            <v>3.49</v>
          </cell>
          <cell r="L251">
            <v>2873.5</v>
          </cell>
          <cell r="M251">
            <v>0</v>
          </cell>
          <cell r="N251">
            <v>480</v>
          </cell>
          <cell r="O251">
            <v>0</v>
          </cell>
          <cell r="P251">
            <v>7.56</v>
          </cell>
          <cell r="Q251">
            <v>11.05</v>
          </cell>
          <cell r="R251">
            <v>480</v>
          </cell>
          <cell r="S251">
            <v>2873.5</v>
          </cell>
          <cell r="X251">
            <v>0</v>
          </cell>
          <cell r="Y251">
            <v>2376</v>
          </cell>
          <cell r="Z251">
            <v>1441.44</v>
          </cell>
        </row>
        <row r="252">
          <cell r="B252" t="str">
            <v>SS7</v>
          </cell>
          <cell r="D252">
            <v>57</v>
          </cell>
          <cell r="E252">
            <v>24</v>
          </cell>
          <cell r="F252">
            <v>40</v>
          </cell>
          <cell r="G252">
            <v>7</v>
          </cell>
          <cell r="H252">
            <v>1.44</v>
          </cell>
          <cell r="I252">
            <v>0.9</v>
          </cell>
          <cell r="J252">
            <v>0.36</v>
          </cell>
          <cell r="K252">
            <v>1.92</v>
          </cell>
          <cell r="L252">
            <v>640.79999999999995</v>
          </cell>
          <cell r="M252">
            <v>0</v>
          </cell>
          <cell r="N252">
            <v>107</v>
          </cell>
          <cell r="O252">
            <v>0</v>
          </cell>
          <cell r="P252">
            <v>2.7</v>
          </cell>
          <cell r="Q252">
            <v>4.62</v>
          </cell>
          <cell r="R252">
            <v>107</v>
          </cell>
          <cell r="S252">
            <v>640.79999999999995</v>
          </cell>
          <cell r="X252">
            <v>0</v>
          </cell>
          <cell r="Y252">
            <v>342</v>
          </cell>
          <cell r="Z252">
            <v>380.76</v>
          </cell>
        </row>
        <row r="253">
          <cell r="B253" t="str">
            <v>SS9</v>
          </cell>
          <cell r="D253">
            <v>57</v>
          </cell>
          <cell r="E253">
            <v>24</v>
          </cell>
          <cell r="F253">
            <v>34</v>
          </cell>
          <cell r="G253">
            <v>3</v>
          </cell>
          <cell r="H253">
            <v>3.46</v>
          </cell>
          <cell r="I253">
            <v>4.6100000000000003</v>
          </cell>
          <cell r="J253">
            <v>0.67</v>
          </cell>
          <cell r="K253">
            <v>3.03</v>
          </cell>
          <cell r="L253">
            <v>586.79999999999995</v>
          </cell>
          <cell r="M253">
            <v>0</v>
          </cell>
          <cell r="N253">
            <v>98</v>
          </cell>
          <cell r="O253">
            <v>0</v>
          </cell>
          <cell r="P253">
            <v>8.74</v>
          </cell>
          <cell r="Q253">
            <v>11.77</v>
          </cell>
          <cell r="R253">
            <v>98</v>
          </cell>
          <cell r="S253">
            <v>586.79999999999995</v>
          </cell>
          <cell r="X253">
            <v>0</v>
          </cell>
          <cell r="Y253">
            <v>342</v>
          </cell>
          <cell r="Z253">
            <v>912</v>
          </cell>
        </row>
        <row r="254">
          <cell r="B254" t="str">
            <v>SSC</v>
          </cell>
          <cell r="D254">
            <v>46</v>
          </cell>
          <cell r="E254">
            <v>2</v>
          </cell>
          <cell r="F254">
            <v>10</v>
          </cell>
          <cell r="G254">
            <v>0</v>
          </cell>
          <cell r="H254">
            <v>0.63</v>
          </cell>
          <cell r="I254">
            <v>0.02</v>
          </cell>
          <cell r="J254">
            <v>0.04</v>
          </cell>
          <cell r="K254">
            <v>0</v>
          </cell>
          <cell r="L254">
            <v>137.4</v>
          </cell>
          <cell r="M254">
            <v>0</v>
          </cell>
          <cell r="N254">
            <v>23</v>
          </cell>
          <cell r="O254">
            <v>0</v>
          </cell>
          <cell r="P254">
            <v>0.69</v>
          </cell>
          <cell r="Q254">
            <v>0.69</v>
          </cell>
          <cell r="R254">
            <v>23</v>
          </cell>
          <cell r="S254">
            <v>137.4</v>
          </cell>
          <cell r="X254">
            <v>0</v>
          </cell>
          <cell r="Y254">
            <v>276</v>
          </cell>
          <cell r="Z254">
            <v>166.06</v>
          </cell>
        </row>
        <row r="255">
          <cell r="B255" t="str">
            <v>CS1</v>
          </cell>
          <cell r="D255">
            <v>574</v>
          </cell>
          <cell r="E255">
            <v>107</v>
          </cell>
          <cell r="F255">
            <v>295</v>
          </cell>
          <cell r="G255">
            <v>27</v>
          </cell>
          <cell r="H255">
            <v>23.24</v>
          </cell>
          <cell r="I255">
            <v>4.6100000000000003</v>
          </cell>
          <cell r="J255">
            <v>4.93</v>
          </cell>
          <cell r="K255">
            <v>10.63</v>
          </cell>
          <cell r="L255">
            <v>5780</v>
          </cell>
          <cell r="M255">
            <v>0</v>
          </cell>
          <cell r="N255">
            <v>724</v>
          </cell>
          <cell r="O255">
            <v>0</v>
          </cell>
          <cell r="P255">
            <v>32.78</v>
          </cell>
          <cell r="Q255">
            <v>43.41</v>
          </cell>
          <cell r="R255">
            <v>724</v>
          </cell>
          <cell r="S255">
            <v>5780</v>
          </cell>
          <cell r="X255">
            <v>0</v>
          </cell>
          <cell r="Y255">
            <v>4592</v>
          </cell>
          <cell r="Z255">
            <v>4632.18</v>
          </cell>
        </row>
        <row r="256">
          <cell r="B256" t="str">
            <v>CS1</v>
          </cell>
          <cell r="D256">
            <v>34</v>
          </cell>
          <cell r="E256">
            <v>12</v>
          </cell>
          <cell r="F256">
            <v>15</v>
          </cell>
          <cell r="G256">
            <v>4</v>
          </cell>
          <cell r="H256">
            <v>1.81</v>
          </cell>
          <cell r="I256">
            <v>0.81</v>
          </cell>
          <cell r="J256">
            <v>0.35</v>
          </cell>
          <cell r="K256">
            <v>2.33</v>
          </cell>
          <cell r="L256">
            <v>367.2</v>
          </cell>
          <cell r="M256">
            <v>0</v>
          </cell>
          <cell r="N256">
            <v>46</v>
          </cell>
          <cell r="O256">
            <v>0</v>
          </cell>
          <cell r="P256">
            <v>2.97</v>
          </cell>
          <cell r="Q256">
            <v>5.3</v>
          </cell>
          <cell r="R256">
            <v>46</v>
          </cell>
          <cell r="S256">
            <v>367.2</v>
          </cell>
          <cell r="X256">
            <v>0</v>
          </cell>
          <cell r="Y256">
            <v>272</v>
          </cell>
          <cell r="Z256">
            <v>361.76</v>
          </cell>
        </row>
        <row r="257">
          <cell r="B257" t="str">
            <v>CS1</v>
          </cell>
          <cell r="D257">
            <v>408</v>
          </cell>
          <cell r="E257">
            <v>38</v>
          </cell>
          <cell r="F257">
            <v>130</v>
          </cell>
          <cell r="G257">
            <v>11</v>
          </cell>
          <cell r="H257">
            <v>13.81</v>
          </cell>
          <cell r="I257">
            <v>0.8</v>
          </cell>
          <cell r="J257">
            <v>1.6</v>
          </cell>
          <cell r="K257">
            <v>2.21</v>
          </cell>
          <cell r="L257">
            <v>2427.1999999999998</v>
          </cell>
          <cell r="M257">
            <v>0</v>
          </cell>
          <cell r="N257">
            <v>304</v>
          </cell>
          <cell r="O257">
            <v>0</v>
          </cell>
          <cell r="P257">
            <v>16.21</v>
          </cell>
          <cell r="Q257">
            <v>18.420000000000002</v>
          </cell>
          <cell r="R257">
            <v>304</v>
          </cell>
          <cell r="S257">
            <v>2427.1999999999998</v>
          </cell>
          <cell r="X257">
            <v>0</v>
          </cell>
          <cell r="Y257">
            <v>3264</v>
          </cell>
          <cell r="Z257">
            <v>2754</v>
          </cell>
        </row>
        <row r="258">
          <cell r="B258" t="str">
            <v>CS1</v>
          </cell>
          <cell r="D258">
            <v>120</v>
          </cell>
          <cell r="E258">
            <v>38</v>
          </cell>
          <cell r="F258">
            <v>59</v>
          </cell>
          <cell r="G258">
            <v>13</v>
          </cell>
          <cell r="H258">
            <v>4.13</v>
          </cell>
          <cell r="I258">
            <v>0.8</v>
          </cell>
          <cell r="J258">
            <v>0.78</v>
          </cell>
          <cell r="K258">
            <v>1.78</v>
          </cell>
          <cell r="L258">
            <v>1317.6</v>
          </cell>
          <cell r="M258">
            <v>0</v>
          </cell>
          <cell r="N258">
            <v>165</v>
          </cell>
          <cell r="O258">
            <v>0</v>
          </cell>
          <cell r="P258">
            <v>5.71</v>
          </cell>
          <cell r="Q258">
            <v>7.49</v>
          </cell>
          <cell r="R258">
            <v>165</v>
          </cell>
          <cell r="S258">
            <v>1317.6</v>
          </cell>
          <cell r="X258">
            <v>0</v>
          </cell>
          <cell r="Y258">
            <v>960</v>
          </cell>
          <cell r="Z258">
            <v>823.2</v>
          </cell>
        </row>
        <row r="259">
          <cell r="B259" t="str">
            <v>CS3</v>
          </cell>
          <cell r="D259">
            <v>217</v>
          </cell>
          <cell r="E259">
            <v>10</v>
          </cell>
          <cell r="F259">
            <v>92</v>
          </cell>
          <cell r="G259">
            <v>3</v>
          </cell>
          <cell r="H259">
            <v>21.28</v>
          </cell>
          <cell r="I259">
            <v>1.4</v>
          </cell>
          <cell r="J259">
            <v>3.63</v>
          </cell>
          <cell r="K259">
            <v>2.0699999999999998</v>
          </cell>
          <cell r="L259">
            <v>1659.2</v>
          </cell>
          <cell r="M259">
            <v>0</v>
          </cell>
          <cell r="N259">
            <v>208</v>
          </cell>
          <cell r="O259">
            <v>0</v>
          </cell>
          <cell r="P259">
            <v>26.31</v>
          </cell>
          <cell r="Q259">
            <v>28.38</v>
          </cell>
          <cell r="R259">
            <v>208</v>
          </cell>
          <cell r="S259">
            <v>1659.2</v>
          </cell>
          <cell r="X259">
            <v>0</v>
          </cell>
          <cell r="Y259">
            <v>1736</v>
          </cell>
          <cell r="Z259">
            <v>4242.3500000000004</v>
          </cell>
        </row>
        <row r="260">
          <cell r="B260" t="str">
            <v>CS3</v>
          </cell>
          <cell r="D260">
            <v>51</v>
          </cell>
          <cell r="E260">
            <v>4</v>
          </cell>
          <cell r="F260">
            <v>24</v>
          </cell>
          <cell r="G260">
            <v>2</v>
          </cell>
          <cell r="H260">
            <v>3.31</v>
          </cell>
          <cell r="I260">
            <v>0.56000000000000005</v>
          </cell>
          <cell r="J260">
            <v>0.62</v>
          </cell>
          <cell r="K260">
            <v>1.4</v>
          </cell>
          <cell r="L260">
            <v>423.2</v>
          </cell>
          <cell r="M260">
            <v>0</v>
          </cell>
          <cell r="N260">
            <v>53</v>
          </cell>
          <cell r="O260">
            <v>0</v>
          </cell>
          <cell r="P260">
            <v>4.49</v>
          </cell>
          <cell r="Q260">
            <v>5.89</v>
          </cell>
          <cell r="R260">
            <v>53</v>
          </cell>
          <cell r="S260">
            <v>423.2</v>
          </cell>
          <cell r="X260">
            <v>0</v>
          </cell>
          <cell r="Y260">
            <v>408</v>
          </cell>
          <cell r="Z260">
            <v>660.45</v>
          </cell>
        </row>
        <row r="261">
          <cell r="B261" t="str">
            <v>CS5</v>
          </cell>
          <cell r="D261">
            <v>42</v>
          </cell>
          <cell r="E261">
            <v>8</v>
          </cell>
          <cell r="F261">
            <v>18</v>
          </cell>
          <cell r="G261">
            <v>2</v>
          </cell>
          <cell r="H261">
            <v>1.4</v>
          </cell>
          <cell r="I261">
            <v>0.25</v>
          </cell>
          <cell r="J261">
            <v>0.2</v>
          </cell>
          <cell r="K261">
            <v>0.43</v>
          </cell>
          <cell r="L261">
            <v>359.2</v>
          </cell>
          <cell r="M261">
            <v>0</v>
          </cell>
          <cell r="N261">
            <v>45</v>
          </cell>
          <cell r="O261">
            <v>0</v>
          </cell>
          <cell r="P261">
            <v>1.85</v>
          </cell>
          <cell r="Q261">
            <v>2.2799999999999998</v>
          </cell>
          <cell r="R261">
            <v>45</v>
          </cell>
          <cell r="S261">
            <v>359.2</v>
          </cell>
          <cell r="X261">
            <v>0</v>
          </cell>
          <cell r="Y261">
            <v>336</v>
          </cell>
          <cell r="Z261">
            <v>279.72000000000003</v>
          </cell>
        </row>
        <row r="262">
          <cell r="B262" t="str">
            <v>CS6</v>
          </cell>
          <cell r="D262">
            <v>11</v>
          </cell>
          <cell r="E262">
            <v>4</v>
          </cell>
          <cell r="F262">
            <v>4</v>
          </cell>
          <cell r="G262">
            <v>1</v>
          </cell>
          <cell r="H262">
            <v>0.49</v>
          </cell>
          <cell r="I262">
            <v>7.0000000000000007E-2</v>
          </cell>
          <cell r="J262">
            <v>7.0000000000000007E-2</v>
          </cell>
          <cell r="K262">
            <v>7.0000000000000007E-2</v>
          </cell>
          <cell r="L262">
            <v>96</v>
          </cell>
          <cell r="M262">
            <v>0</v>
          </cell>
          <cell r="N262">
            <v>12</v>
          </cell>
          <cell r="O262">
            <v>0</v>
          </cell>
          <cell r="P262">
            <v>0.63</v>
          </cell>
          <cell r="Q262">
            <v>0.7</v>
          </cell>
          <cell r="R262">
            <v>12</v>
          </cell>
          <cell r="S262">
            <v>96</v>
          </cell>
          <cell r="X262">
            <v>0</v>
          </cell>
          <cell r="Y262">
            <v>88</v>
          </cell>
          <cell r="Z262">
            <v>98.12</v>
          </cell>
        </row>
        <row r="263">
          <cell r="B263" t="str">
            <v>CS6</v>
          </cell>
          <cell r="D263">
            <v>23</v>
          </cell>
          <cell r="E263">
            <v>2</v>
          </cell>
          <cell r="F263">
            <v>8</v>
          </cell>
          <cell r="G263">
            <v>0</v>
          </cell>
          <cell r="H263">
            <v>0.98</v>
          </cell>
          <cell r="I263">
            <v>0.04</v>
          </cell>
          <cell r="J263">
            <v>0.17</v>
          </cell>
          <cell r="K263">
            <v>0</v>
          </cell>
          <cell r="L263">
            <v>144</v>
          </cell>
          <cell r="M263">
            <v>0</v>
          </cell>
          <cell r="N263">
            <v>18</v>
          </cell>
          <cell r="O263">
            <v>0</v>
          </cell>
          <cell r="P263">
            <v>1.19</v>
          </cell>
          <cell r="Q263">
            <v>1.19</v>
          </cell>
          <cell r="R263">
            <v>18</v>
          </cell>
          <cell r="S263">
            <v>144</v>
          </cell>
          <cell r="X263">
            <v>0</v>
          </cell>
          <cell r="Y263">
            <v>184</v>
          </cell>
          <cell r="Z263">
            <v>196.19</v>
          </cell>
        </row>
        <row r="264">
          <cell r="B264" t="str">
            <v>CSB</v>
          </cell>
          <cell r="D264">
            <v>46</v>
          </cell>
          <cell r="E264">
            <v>0</v>
          </cell>
          <cell r="F264">
            <v>10</v>
          </cell>
          <cell r="G264">
            <v>0</v>
          </cell>
          <cell r="H264">
            <v>1.52</v>
          </cell>
          <cell r="I264">
            <v>0</v>
          </cell>
          <cell r="J264">
            <v>0.11</v>
          </cell>
          <cell r="K264">
            <v>0</v>
          </cell>
          <cell r="L264">
            <v>167.2</v>
          </cell>
          <cell r="M264">
            <v>0</v>
          </cell>
          <cell r="N264">
            <v>21</v>
          </cell>
          <cell r="O264">
            <v>0</v>
          </cell>
          <cell r="P264">
            <v>1.63</v>
          </cell>
          <cell r="Q264">
            <v>1.63</v>
          </cell>
          <cell r="R264">
            <v>21</v>
          </cell>
          <cell r="S264">
            <v>167.2</v>
          </cell>
          <cell r="X264">
            <v>0</v>
          </cell>
          <cell r="Y264">
            <v>368</v>
          </cell>
          <cell r="Z264">
            <v>302.68</v>
          </cell>
        </row>
        <row r="265">
          <cell r="B265" t="str">
            <v>KC1</v>
          </cell>
          <cell r="D265">
            <v>47</v>
          </cell>
          <cell r="E265">
            <v>14</v>
          </cell>
          <cell r="F265">
            <v>33</v>
          </cell>
          <cell r="G265">
            <v>9</v>
          </cell>
          <cell r="H265">
            <v>1.56</v>
          </cell>
          <cell r="I265">
            <v>0.3</v>
          </cell>
          <cell r="J265">
            <v>0.4</v>
          </cell>
          <cell r="K265">
            <v>1.63</v>
          </cell>
          <cell r="L265">
            <v>694.4</v>
          </cell>
          <cell r="M265">
            <v>0</v>
          </cell>
          <cell r="N265">
            <v>87</v>
          </cell>
          <cell r="O265">
            <v>0</v>
          </cell>
          <cell r="P265">
            <v>2.2599999999999998</v>
          </cell>
          <cell r="Q265">
            <v>3.89</v>
          </cell>
          <cell r="R265">
            <v>87</v>
          </cell>
          <cell r="S265">
            <v>694.4</v>
          </cell>
          <cell r="X265">
            <v>0</v>
          </cell>
          <cell r="Y265">
            <v>376</v>
          </cell>
          <cell r="Z265">
            <v>310.2</v>
          </cell>
        </row>
        <row r="266">
          <cell r="B266" t="str">
            <v>KC1</v>
          </cell>
          <cell r="D266">
            <v>165</v>
          </cell>
          <cell r="E266">
            <v>10</v>
          </cell>
          <cell r="F266">
            <v>27</v>
          </cell>
          <cell r="G266">
            <v>3</v>
          </cell>
          <cell r="H266">
            <v>5.5</v>
          </cell>
          <cell r="I266">
            <v>0.18</v>
          </cell>
          <cell r="J266">
            <v>0.31</v>
          </cell>
          <cell r="K266">
            <v>0.51</v>
          </cell>
          <cell r="L266">
            <v>519.20000000000005</v>
          </cell>
          <cell r="M266">
            <v>0</v>
          </cell>
          <cell r="N266">
            <v>65</v>
          </cell>
          <cell r="O266">
            <v>0</v>
          </cell>
          <cell r="P266">
            <v>5.99</v>
          </cell>
          <cell r="Q266">
            <v>6.5</v>
          </cell>
          <cell r="R266">
            <v>65</v>
          </cell>
          <cell r="S266">
            <v>519.20000000000005</v>
          </cell>
          <cell r="X266">
            <v>0</v>
          </cell>
          <cell r="Y266">
            <v>1320</v>
          </cell>
          <cell r="Z266">
            <v>1095.5999999999999</v>
          </cell>
        </row>
        <row r="267">
          <cell r="B267" t="str">
            <v>KC2</v>
          </cell>
          <cell r="D267">
            <v>14</v>
          </cell>
          <cell r="E267">
            <v>5</v>
          </cell>
          <cell r="F267">
            <v>11</v>
          </cell>
          <cell r="G267">
            <v>2</v>
          </cell>
          <cell r="H267">
            <v>0.46</v>
          </cell>
          <cell r="I267">
            <v>0.16</v>
          </cell>
          <cell r="J267">
            <v>0.13</v>
          </cell>
          <cell r="K267">
            <v>0.43</v>
          </cell>
          <cell r="L267">
            <v>231.2</v>
          </cell>
          <cell r="M267">
            <v>0</v>
          </cell>
          <cell r="N267">
            <v>29</v>
          </cell>
          <cell r="O267">
            <v>0</v>
          </cell>
          <cell r="P267">
            <v>0.75</v>
          </cell>
          <cell r="Q267">
            <v>1.18</v>
          </cell>
          <cell r="R267">
            <v>29</v>
          </cell>
          <cell r="S267">
            <v>231.2</v>
          </cell>
          <cell r="X267">
            <v>0</v>
          </cell>
          <cell r="Y267">
            <v>112</v>
          </cell>
          <cell r="Z267">
            <v>90.72</v>
          </cell>
        </row>
        <row r="268">
          <cell r="B268" t="str">
            <v>KC2</v>
          </cell>
          <cell r="D268">
            <v>13</v>
          </cell>
          <cell r="E268">
            <v>11</v>
          </cell>
          <cell r="F268">
            <v>7</v>
          </cell>
          <cell r="G268">
            <v>2</v>
          </cell>
          <cell r="H268">
            <v>0.42</v>
          </cell>
          <cell r="I268">
            <v>0.21</v>
          </cell>
          <cell r="J268">
            <v>7.0000000000000007E-2</v>
          </cell>
          <cell r="K268">
            <v>0.34</v>
          </cell>
          <cell r="L268">
            <v>200</v>
          </cell>
          <cell r="M268">
            <v>0</v>
          </cell>
          <cell r="N268">
            <v>25</v>
          </cell>
          <cell r="O268">
            <v>0</v>
          </cell>
          <cell r="P268">
            <v>0.7</v>
          </cell>
          <cell r="Q268">
            <v>1.04</v>
          </cell>
          <cell r="R268">
            <v>25</v>
          </cell>
          <cell r="S268">
            <v>200</v>
          </cell>
          <cell r="X268">
            <v>0</v>
          </cell>
          <cell r="Y268">
            <v>104</v>
          </cell>
          <cell r="Z268">
            <v>83.2</v>
          </cell>
        </row>
        <row r="269">
          <cell r="B269" t="str">
            <v>KC2</v>
          </cell>
          <cell r="D269">
            <v>63</v>
          </cell>
          <cell r="E269">
            <v>28</v>
          </cell>
          <cell r="F269">
            <v>34</v>
          </cell>
          <cell r="G269">
            <v>8</v>
          </cell>
          <cell r="H269">
            <v>2.09</v>
          </cell>
          <cell r="I269">
            <v>0.92</v>
          </cell>
          <cell r="J269">
            <v>0.41</v>
          </cell>
          <cell r="K269">
            <v>2.41</v>
          </cell>
          <cell r="L269">
            <v>830.4</v>
          </cell>
          <cell r="M269">
            <v>0</v>
          </cell>
          <cell r="N269">
            <v>104</v>
          </cell>
          <cell r="O269">
            <v>0</v>
          </cell>
          <cell r="P269">
            <v>3.42</v>
          </cell>
          <cell r="Q269">
            <v>5.83</v>
          </cell>
          <cell r="R269">
            <v>104</v>
          </cell>
          <cell r="S269">
            <v>830.4</v>
          </cell>
          <cell r="X269">
            <v>0</v>
          </cell>
          <cell r="Y269">
            <v>504</v>
          </cell>
          <cell r="Z269">
            <v>415.8</v>
          </cell>
        </row>
        <row r="270">
          <cell r="B270" t="str">
            <v>LA1</v>
          </cell>
          <cell r="D270">
            <v>107</v>
          </cell>
          <cell r="E270">
            <v>18</v>
          </cell>
          <cell r="F270">
            <v>48</v>
          </cell>
          <cell r="G270">
            <v>6</v>
          </cell>
          <cell r="H270">
            <v>4.55</v>
          </cell>
          <cell r="I270">
            <v>0.98</v>
          </cell>
          <cell r="J270">
            <v>0.86</v>
          </cell>
          <cell r="K270">
            <v>3.3</v>
          </cell>
          <cell r="L270">
            <v>941.6</v>
          </cell>
          <cell r="M270">
            <v>0</v>
          </cell>
          <cell r="N270">
            <v>118</v>
          </cell>
          <cell r="O270">
            <v>0</v>
          </cell>
          <cell r="P270">
            <v>6.39</v>
          </cell>
          <cell r="Q270">
            <v>9.69</v>
          </cell>
          <cell r="R270">
            <v>118</v>
          </cell>
          <cell r="S270">
            <v>941.6</v>
          </cell>
          <cell r="X270">
            <v>0</v>
          </cell>
          <cell r="Y270">
            <v>856</v>
          </cell>
          <cell r="Z270">
            <v>907.36</v>
          </cell>
        </row>
        <row r="271">
          <cell r="B271" t="str">
            <v>LA2</v>
          </cell>
          <cell r="D271">
            <v>91</v>
          </cell>
          <cell r="E271">
            <v>7</v>
          </cell>
          <cell r="F271">
            <v>33</v>
          </cell>
          <cell r="G271">
            <v>0</v>
          </cell>
          <cell r="H271">
            <v>3.21</v>
          </cell>
          <cell r="I271">
            <v>0.31</v>
          </cell>
          <cell r="J271">
            <v>0.47</v>
          </cell>
          <cell r="K271">
            <v>0</v>
          </cell>
          <cell r="L271">
            <v>598.4</v>
          </cell>
          <cell r="M271">
            <v>0</v>
          </cell>
          <cell r="N271">
            <v>75</v>
          </cell>
          <cell r="O271">
            <v>0</v>
          </cell>
          <cell r="P271">
            <v>3.99</v>
          </cell>
          <cell r="Q271">
            <v>3.99</v>
          </cell>
          <cell r="R271">
            <v>75</v>
          </cell>
          <cell r="S271">
            <v>598.4</v>
          </cell>
          <cell r="X271">
            <v>0</v>
          </cell>
          <cell r="Y271">
            <v>728</v>
          </cell>
          <cell r="Z271">
            <v>639.73</v>
          </cell>
        </row>
        <row r="272">
          <cell r="B272" t="str">
            <v>LA5</v>
          </cell>
          <cell r="D272">
            <v>15</v>
          </cell>
          <cell r="E272">
            <v>0</v>
          </cell>
          <cell r="F272">
            <v>5</v>
          </cell>
          <cell r="G272">
            <v>1</v>
          </cell>
          <cell r="H272">
            <v>2.12</v>
          </cell>
          <cell r="I272">
            <v>0</v>
          </cell>
          <cell r="J272">
            <v>0.26</v>
          </cell>
          <cell r="K272">
            <v>1.58</v>
          </cell>
          <cell r="L272">
            <v>80</v>
          </cell>
          <cell r="M272">
            <v>0</v>
          </cell>
          <cell r="N272">
            <v>10</v>
          </cell>
          <cell r="O272">
            <v>0</v>
          </cell>
          <cell r="P272">
            <v>2.38</v>
          </cell>
          <cell r="Q272">
            <v>3.96</v>
          </cell>
          <cell r="R272">
            <v>10</v>
          </cell>
          <cell r="S272">
            <v>80</v>
          </cell>
          <cell r="X272">
            <v>0</v>
          </cell>
          <cell r="Y272">
            <v>120</v>
          </cell>
          <cell r="Z272">
            <v>421.8</v>
          </cell>
        </row>
        <row r="273">
          <cell r="B273" t="str">
            <v>SS1</v>
          </cell>
          <cell r="D273">
            <v>166</v>
          </cell>
          <cell r="E273">
            <v>19</v>
          </cell>
          <cell r="F273">
            <v>93</v>
          </cell>
          <cell r="G273">
            <v>3</v>
          </cell>
          <cell r="H273">
            <v>3.66</v>
          </cell>
          <cell r="I273">
            <v>0.64</v>
          </cell>
          <cell r="J273">
            <v>0.96</v>
          </cell>
          <cell r="K273">
            <v>0.3</v>
          </cell>
          <cell r="L273">
            <v>1611.2</v>
          </cell>
          <cell r="M273">
            <v>160</v>
          </cell>
          <cell r="N273">
            <v>202</v>
          </cell>
          <cell r="O273">
            <v>20</v>
          </cell>
          <cell r="P273">
            <v>5.26</v>
          </cell>
          <cell r="Q273">
            <v>5.56</v>
          </cell>
          <cell r="R273">
            <v>222</v>
          </cell>
          <cell r="S273">
            <v>1771.2</v>
          </cell>
          <cell r="X273">
            <v>0</v>
          </cell>
          <cell r="Y273">
            <v>1328</v>
          </cell>
          <cell r="Z273">
            <v>723.76</v>
          </cell>
        </row>
        <row r="274">
          <cell r="B274" t="str">
            <v>SS4</v>
          </cell>
          <cell r="D274">
            <v>197</v>
          </cell>
          <cell r="E274">
            <v>48</v>
          </cell>
          <cell r="F274">
            <v>119</v>
          </cell>
          <cell r="G274">
            <v>7</v>
          </cell>
          <cell r="H274">
            <v>4.16</v>
          </cell>
          <cell r="I274">
            <v>1</v>
          </cell>
          <cell r="J274">
            <v>1.03</v>
          </cell>
          <cell r="K274">
            <v>1.22</v>
          </cell>
          <cell r="L274">
            <v>2433.6999999999998</v>
          </cell>
          <cell r="M274">
            <v>0</v>
          </cell>
          <cell r="N274">
            <v>305</v>
          </cell>
          <cell r="O274">
            <v>0</v>
          </cell>
          <cell r="P274">
            <v>6.19</v>
          </cell>
          <cell r="Q274">
            <v>7.41</v>
          </cell>
          <cell r="R274">
            <v>305</v>
          </cell>
          <cell r="S274">
            <v>2433.6999999999998</v>
          </cell>
          <cell r="X274">
            <v>0</v>
          </cell>
          <cell r="Y274">
            <v>1576</v>
          </cell>
          <cell r="Z274">
            <v>823.46</v>
          </cell>
        </row>
        <row r="275">
          <cell r="B275" t="str">
            <v>SS7</v>
          </cell>
          <cell r="D275">
            <v>23</v>
          </cell>
          <cell r="E275">
            <v>17</v>
          </cell>
          <cell r="F275">
            <v>20</v>
          </cell>
          <cell r="G275">
            <v>3</v>
          </cell>
          <cell r="H275">
            <v>0.68</v>
          </cell>
          <cell r="I275">
            <v>0.5</v>
          </cell>
          <cell r="J275">
            <v>0.21</v>
          </cell>
          <cell r="K275">
            <v>0.64</v>
          </cell>
          <cell r="L275">
            <v>471.2</v>
          </cell>
          <cell r="M275">
            <v>0</v>
          </cell>
          <cell r="N275">
            <v>59</v>
          </cell>
          <cell r="O275">
            <v>0</v>
          </cell>
          <cell r="P275">
            <v>1.39</v>
          </cell>
          <cell r="Q275">
            <v>2.0299999999999998</v>
          </cell>
          <cell r="R275">
            <v>59</v>
          </cell>
          <cell r="S275">
            <v>471.2</v>
          </cell>
          <cell r="X275">
            <v>0</v>
          </cell>
          <cell r="Y275">
            <v>184</v>
          </cell>
          <cell r="Z275">
            <v>135.24</v>
          </cell>
        </row>
        <row r="276">
          <cell r="B276" t="str">
            <v>SS9</v>
          </cell>
          <cell r="D276">
            <v>182</v>
          </cell>
          <cell r="E276">
            <v>20</v>
          </cell>
          <cell r="F276">
            <v>66</v>
          </cell>
          <cell r="G276">
            <v>2</v>
          </cell>
          <cell r="H276">
            <v>19.36</v>
          </cell>
          <cell r="I276">
            <v>5.81</v>
          </cell>
          <cell r="J276">
            <v>2.8</v>
          </cell>
          <cell r="K276">
            <v>3.64</v>
          </cell>
          <cell r="L276">
            <v>1244.8</v>
          </cell>
          <cell r="M276">
            <v>0</v>
          </cell>
          <cell r="N276">
            <v>156</v>
          </cell>
          <cell r="O276">
            <v>0</v>
          </cell>
          <cell r="P276">
            <v>27.97</v>
          </cell>
          <cell r="Q276">
            <v>31.61</v>
          </cell>
          <cell r="R276">
            <v>156</v>
          </cell>
          <cell r="S276">
            <v>1244.8</v>
          </cell>
          <cell r="X276">
            <v>0</v>
          </cell>
          <cell r="Y276">
            <v>1456</v>
          </cell>
          <cell r="Z276">
            <v>3831.1</v>
          </cell>
        </row>
        <row r="277">
          <cell r="B277" t="str">
            <v>SSA</v>
          </cell>
          <cell r="D277">
            <v>34</v>
          </cell>
          <cell r="E277">
            <v>4</v>
          </cell>
          <cell r="F277">
            <v>14</v>
          </cell>
          <cell r="G277">
            <v>0</v>
          </cell>
          <cell r="H277">
            <v>2.59</v>
          </cell>
          <cell r="I277">
            <v>0.56000000000000005</v>
          </cell>
          <cell r="J277">
            <v>0.43</v>
          </cell>
          <cell r="K277">
            <v>0</v>
          </cell>
          <cell r="L277">
            <v>263.2</v>
          </cell>
          <cell r="M277">
            <v>0</v>
          </cell>
          <cell r="N277">
            <v>33</v>
          </cell>
          <cell r="O277">
            <v>0</v>
          </cell>
          <cell r="P277">
            <v>3.58</v>
          </cell>
          <cell r="Q277">
            <v>3.58</v>
          </cell>
          <cell r="R277">
            <v>33</v>
          </cell>
          <cell r="S277">
            <v>263.2</v>
          </cell>
          <cell r="X277">
            <v>0</v>
          </cell>
          <cell r="Y277">
            <v>272</v>
          </cell>
          <cell r="Z277">
            <v>512.04</v>
          </cell>
        </row>
        <row r="278">
          <cell r="B278" t="str">
            <v>SSB</v>
          </cell>
          <cell r="D278">
            <v>17</v>
          </cell>
          <cell r="E278">
            <v>2</v>
          </cell>
          <cell r="F278">
            <v>14</v>
          </cell>
          <cell r="G278">
            <v>0</v>
          </cell>
          <cell r="H278">
            <v>1.82</v>
          </cell>
          <cell r="I278">
            <v>0.57999999999999996</v>
          </cell>
          <cell r="J278">
            <v>0.59</v>
          </cell>
          <cell r="K278">
            <v>0</v>
          </cell>
          <cell r="L278">
            <v>247.2</v>
          </cell>
          <cell r="M278">
            <v>0</v>
          </cell>
          <cell r="N278">
            <v>31</v>
          </cell>
          <cell r="O278">
            <v>0</v>
          </cell>
          <cell r="P278">
            <v>2.99</v>
          </cell>
          <cell r="Q278">
            <v>2.99</v>
          </cell>
          <cell r="R278">
            <v>31</v>
          </cell>
          <cell r="S278">
            <v>247.2</v>
          </cell>
          <cell r="X278">
            <v>0</v>
          </cell>
          <cell r="Y278">
            <v>136</v>
          </cell>
          <cell r="Z278">
            <v>359.21</v>
          </cell>
        </row>
        <row r="279">
          <cell r="B279" t="str">
            <v>CS1</v>
          </cell>
          <cell r="D279">
            <v>526</v>
          </cell>
          <cell r="E279">
            <v>117</v>
          </cell>
          <cell r="F279">
            <v>239</v>
          </cell>
          <cell r="G279">
            <v>20</v>
          </cell>
          <cell r="H279">
            <v>28.37</v>
          </cell>
          <cell r="I279">
            <v>5.05</v>
          </cell>
          <cell r="J279">
            <v>6.59</v>
          </cell>
          <cell r="K279">
            <v>6.04</v>
          </cell>
          <cell r="L279">
            <v>6152.1</v>
          </cell>
          <cell r="M279">
            <v>0</v>
          </cell>
          <cell r="N279">
            <v>617</v>
          </cell>
          <cell r="O279">
            <v>0</v>
          </cell>
          <cell r="P279">
            <v>40.01</v>
          </cell>
          <cell r="Q279">
            <v>46.05</v>
          </cell>
          <cell r="R279">
            <v>617</v>
          </cell>
          <cell r="S279">
            <v>6152.1</v>
          </cell>
          <cell r="X279">
            <v>0</v>
          </cell>
          <cell r="Y279">
            <v>5260</v>
          </cell>
          <cell r="Z279">
            <v>4523.6000000000004</v>
          </cell>
        </row>
        <row r="280">
          <cell r="B280" t="str">
            <v>CS1</v>
          </cell>
          <cell r="D280">
            <v>196</v>
          </cell>
          <cell r="E280">
            <v>39</v>
          </cell>
          <cell r="F280">
            <v>75</v>
          </cell>
          <cell r="G280">
            <v>7</v>
          </cell>
          <cell r="H280">
            <v>8.9</v>
          </cell>
          <cell r="I280">
            <v>1.41</v>
          </cell>
          <cell r="J280">
            <v>1.85</v>
          </cell>
          <cell r="K280">
            <v>1.86</v>
          </cell>
          <cell r="L280">
            <v>1974.1</v>
          </cell>
          <cell r="M280">
            <v>0</v>
          </cell>
          <cell r="N280">
            <v>198</v>
          </cell>
          <cell r="O280">
            <v>0</v>
          </cell>
          <cell r="P280">
            <v>12.16</v>
          </cell>
          <cell r="Q280">
            <v>14.02</v>
          </cell>
          <cell r="R280">
            <v>198</v>
          </cell>
          <cell r="S280">
            <v>1974.1</v>
          </cell>
          <cell r="X280">
            <v>0</v>
          </cell>
          <cell r="Y280">
            <v>1960</v>
          </cell>
          <cell r="Z280">
            <v>1421</v>
          </cell>
        </row>
        <row r="281">
          <cell r="B281" t="str">
            <v>CS1</v>
          </cell>
          <cell r="D281">
            <v>80</v>
          </cell>
          <cell r="E281">
            <v>24</v>
          </cell>
          <cell r="F281">
            <v>40</v>
          </cell>
          <cell r="G281">
            <v>8</v>
          </cell>
          <cell r="H281">
            <v>3.71</v>
          </cell>
          <cell r="I281">
            <v>0.64</v>
          </cell>
          <cell r="J281">
            <v>1</v>
          </cell>
          <cell r="K281">
            <v>1.03</v>
          </cell>
          <cell r="L281">
            <v>1097</v>
          </cell>
          <cell r="M281">
            <v>0</v>
          </cell>
          <cell r="N281">
            <v>110</v>
          </cell>
          <cell r="O281">
            <v>0</v>
          </cell>
          <cell r="P281">
            <v>5.35</v>
          </cell>
          <cell r="Q281">
            <v>6.38</v>
          </cell>
          <cell r="R281">
            <v>110</v>
          </cell>
          <cell r="S281">
            <v>1097</v>
          </cell>
          <cell r="X281">
            <v>0</v>
          </cell>
          <cell r="Y281">
            <v>800</v>
          </cell>
          <cell r="Z281">
            <v>591.20000000000005</v>
          </cell>
        </row>
        <row r="282">
          <cell r="B282" t="str">
            <v>CS3</v>
          </cell>
          <cell r="D282">
            <v>156</v>
          </cell>
          <cell r="E282">
            <v>8</v>
          </cell>
          <cell r="F282">
            <v>89</v>
          </cell>
          <cell r="G282">
            <v>5</v>
          </cell>
          <cell r="H282">
            <v>18.940000000000001</v>
          </cell>
          <cell r="I282">
            <v>1.84</v>
          </cell>
          <cell r="J282">
            <v>5.84</v>
          </cell>
          <cell r="K282">
            <v>9.3800000000000008</v>
          </cell>
          <cell r="L282">
            <v>1993.1</v>
          </cell>
          <cell r="M282">
            <v>0</v>
          </cell>
          <cell r="N282">
            <v>200</v>
          </cell>
          <cell r="O282">
            <v>0</v>
          </cell>
          <cell r="P282">
            <v>26.62</v>
          </cell>
          <cell r="Q282">
            <v>36</v>
          </cell>
          <cell r="R282">
            <v>200</v>
          </cell>
          <cell r="S282">
            <v>1993.1</v>
          </cell>
          <cell r="X282">
            <v>0</v>
          </cell>
          <cell r="Y282">
            <v>1560</v>
          </cell>
          <cell r="Z282">
            <v>3021.72</v>
          </cell>
        </row>
        <row r="283">
          <cell r="B283" t="str">
            <v>CS5</v>
          </cell>
          <cell r="D283">
            <v>9</v>
          </cell>
          <cell r="E283">
            <v>3</v>
          </cell>
          <cell r="F283">
            <v>8</v>
          </cell>
          <cell r="G283">
            <v>1</v>
          </cell>
          <cell r="H283">
            <v>0.38</v>
          </cell>
          <cell r="I283">
            <v>0.13</v>
          </cell>
          <cell r="J283">
            <v>0.15</v>
          </cell>
          <cell r="K283">
            <v>0.34</v>
          </cell>
          <cell r="L283">
            <v>199</v>
          </cell>
          <cell r="M283">
            <v>0</v>
          </cell>
          <cell r="N283">
            <v>20</v>
          </cell>
          <cell r="O283">
            <v>0</v>
          </cell>
          <cell r="P283">
            <v>0.66</v>
          </cell>
          <cell r="Q283">
            <v>1</v>
          </cell>
          <cell r="R283">
            <v>20</v>
          </cell>
          <cell r="S283">
            <v>199</v>
          </cell>
          <cell r="X283">
            <v>0</v>
          </cell>
          <cell r="Y283">
            <v>90</v>
          </cell>
          <cell r="Z283">
            <v>60.75</v>
          </cell>
        </row>
        <row r="284">
          <cell r="B284" t="str">
            <v>CSB</v>
          </cell>
          <cell r="D284">
            <v>17</v>
          </cell>
          <cell r="E284">
            <v>0</v>
          </cell>
          <cell r="F284">
            <v>13</v>
          </cell>
          <cell r="G284">
            <v>0</v>
          </cell>
          <cell r="H284">
            <v>0.71</v>
          </cell>
          <cell r="I284">
            <v>0</v>
          </cell>
          <cell r="J284">
            <v>0.3</v>
          </cell>
          <cell r="K284">
            <v>0</v>
          </cell>
          <cell r="L284">
            <v>269</v>
          </cell>
          <cell r="M284">
            <v>0</v>
          </cell>
          <cell r="N284">
            <v>27</v>
          </cell>
          <cell r="O284">
            <v>0</v>
          </cell>
          <cell r="P284">
            <v>1.01</v>
          </cell>
          <cell r="Q284">
            <v>1.01</v>
          </cell>
          <cell r="R284">
            <v>27</v>
          </cell>
          <cell r="S284">
            <v>269</v>
          </cell>
          <cell r="X284">
            <v>0</v>
          </cell>
          <cell r="Y284">
            <v>170</v>
          </cell>
          <cell r="Z284">
            <v>113.9</v>
          </cell>
        </row>
        <row r="285">
          <cell r="B285" t="str">
            <v>KC1</v>
          </cell>
          <cell r="D285">
            <v>0</v>
          </cell>
          <cell r="E285">
            <v>1</v>
          </cell>
          <cell r="F285">
            <v>0</v>
          </cell>
          <cell r="G285">
            <v>0</v>
          </cell>
          <cell r="H285">
            <v>0</v>
          </cell>
          <cell r="I285">
            <v>0.02</v>
          </cell>
          <cell r="J285">
            <v>0</v>
          </cell>
          <cell r="K285">
            <v>0</v>
          </cell>
          <cell r="L285">
            <v>10</v>
          </cell>
          <cell r="M285">
            <v>0</v>
          </cell>
          <cell r="N285">
            <v>1</v>
          </cell>
          <cell r="O285">
            <v>0</v>
          </cell>
          <cell r="P285">
            <v>0.02</v>
          </cell>
          <cell r="Q285">
            <v>0.02</v>
          </cell>
          <cell r="R285">
            <v>1</v>
          </cell>
          <cell r="S285">
            <v>10</v>
          </cell>
          <cell r="X285">
            <v>0</v>
          </cell>
          <cell r="Y285">
            <v>0</v>
          </cell>
          <cell r="Z285">
            <v>0</v>
          </cell>
        </row>
        <row r="286">
          <cell r="B286" t="str">
            <v>KC1</v>
          </cell>
          <cell r="D286">
            <v>285</v>
          </cell>
          <cell r="E286">
            <v>1</v>
          </cell>
          <cell r="F286">
            <v>10</v>
          </cell>
          <cell r="G286">
            <v>0</v>
          </cell>
          <cell r="H286">
            <v>11.89</v>
          </cell>
          <cell r="I286">
            <v>0.02</v>
          </cell>
          <cell r="J286">
            <v>0.23</v>
          </cell>
          <cell r="K286">
            <v>0</v>
          </cell>
          <cell r="L286">
            <v>219</v>
          </cell>
          <cell r="M286">
            <v>0</v>
          </cell>
          <cell r="N286">
            <v>22</v>
          </cell>
          <cell r="O286">
            <v>0</v>
          </cell>
          <cell r="P286">
            <v>12.14</v>
          </cell>
          <cell r="Q286">
            <v>12.14</v>
          </cell>
          <cell r="R286">
            <v>22</v>
          </cell>
          <cell r="S286">
            <v>219</v>
          </cell>
          <cell r="X286">
            <v>0</v>
          </cell>
          <cell r="Y286">
            <v>2850</v>
          </cell>
          <cell r="Z286">
            <v>1898.1</v>
          </cell>
        </row>
        <row r="287">
          <cell r="B287" t="str">
            <v>LA2</v>
          </cell>
          <cell r="D287">
            <v>23</v>
          </cell>
          <cell r="E287">
            <v>3</v>
          </cell>
          <cell r="F287">
            <v>10</v>
          </cell>
          <cell r="G287">
            <v>1</v>
          </cell>
          <cell r="H287">
            <v>1.1599999999999999</v>
          </cell>
          <cell r="I287">
            <v>0.13</v>
          </cell>
          <cell r="J287">
            <v>0.28000000000000003</v>
          </cell>
          <cell r="K287">
            <v>0.4</v>
          </cell>
          <cell r="L287">
            <v>239</v>
          </cell>
          <cell r="M287">
            <v>0</v>
          </cell>
          <cell r="N287">
            <v>24</v>
          </cell>
          <cell r="O287">
            <v>0</v>
          </cell>
          <cell r="P287">
            <v>1.57</v>
          </cell>
          <cell r="Q287">
            <v>1.97</v>
          </cell>
          <cell r="R287">
            <v>24</v>
          </cell>
          <cell r="S287">
            <v>239</v>
          </cell>
          <cell r="X287">
            <v>0</v>
          </cell>
          <cell r="Y287">
            <v>230</v>
          </cell>
          <cell r="Z287">
            <v>185.38</v>
          </cell>
        </row>
        <row r="288">
          <cell r="B288" t="str">
            <v>LA3</v>
          </cell>
          <cell r="D288">
            <v>23</v>
          </cell>
          <cell r="E288">
            <v>0</v>
          </cell>
          <cell r="F288">
            <v>11</v>
          </cell>
          <cell r="G288">
            <v>1</v>
          </cell>
          <cell r="H288">
            <v>3.53</v>
          </cell>
          <cell r="I288">
            <v>0</v>
          </cell>
          <cell r="J288">
            <v>0.84</v>
          </cell>
          <cell r="K288">
            <v>2.4500000000000002</v>
          </cell>
          <cell r="L288">
            <v>229</v>
          </cell>
          <cell r="M288">
            <v>0</v>
          </cell>
          <cell r="N288">
            <v>23</v>
          </cell>
          <cell r="O288">
            <v>0</v>
          </cell>
          <cell r="P288">
            <v>4.37</v>
          </cell>
          <cell r="Q288">
            <v>6.82</v>
          </cell>
          <cell r="R288">
            <v>23</v>
          </cell>
          <cell r="S288">
            <v>229</v>
          </cell>
          <cell r="X288">
            <v>0</v>
          </cell>
          <cell r="Y288">
            <v>230</v>
          </cell>
          <cell r="Z288">
            <v>563.5</v>
          </cell>
        </row>
        <row r="289">
          <cell r="B289" t="str">
            <v>LA6</v>
          </cell>
          <cell r="D289">
            <v>17</v>
          </cell>
          <cell r="E289">
            <v>0</v>
          </cell>
          <cell r="F289">
            <v>9</v>
          </cell>
          <cell r="G289">
            <v>0</v>
          </cell>
          <cell r="H289">
            <v>2.65</v>
          </cell>
          <cell r="I289">
            <v>0</v>
          </cell>
          <cell r="J289">
            <v>0.7</v>
          </cell>
          <cell r="K289">
            <v>0</v>
          </cell>
          <cell r="L289">
            <v>189</v>
          </cell>
          <cell r="M289">
            <v>0</v>
          </cell>
          <cell r="N289">
            <v>19</v>
          </cell>
          <cell r="O289">
            <v>0</v>
          </cell>
          <cell r="P289">
            <v>3.35</v>
          </cell>
          <cell r="Q289">
            <v>3.35</v>
          </cell>
          <cell r="R289">
            <v>19</v>
          </cell>
          <cell r="S289">
            <v>189</v>
          </cell>
          <cell r="X289">
            <v>0</v>
          </cell>
          <cell r="Y289">
            <v>170</v>
          </cell>
          <cell r="Z289">
            <v>422.62</v>
          </cell>
        </row>
        <row r="290">
          <cell r="B290" t="str">
            <v>SS1</v>
          </cell>
          <cell r="D290">
            <v>73</v>
          </cell>
          <cell r="E290">
            <v>32</v>
          </cell>
          <cell r="F290">
            <v>42</v>
          </cell>
          <cell r="G290">
            <v>3</v>
          </cell>
          <cell r="H290">
            <v>1.65</v>
          </cell>
          <cell r="I290">
            <v>0.73</v>
          </cell>
          <cell r="J290">
            <v>0.48</v>
          </cell>
          <cell r="K290">
            <v>0.77</v>
          </cell>
          <cell r="L290">
            <v>887</v>
          </cell>
          <cell r="M290">
            <v>620</v>
          </cell>
          <cell r="N290">
            <v>89</v>
          </cell>
          <cell r="O290">
            <v>62</v>
          </cell>
          <cell r="P290">
            <v>2.86</v>
          </cell>
          <cell r="Q290">
            <v>3.63</v>
          </cell>
          <cell r="R290">
            <v>151</v>
          </cell>
          <cell r="S290">
            <v>1507</v>
          </cell>
          <cell r="X290">
            <v>0</v>
          </cell>
          <cell r="Y290">
            <v>730</v>
          </cell>
          <cell r="Z290">
            <v>260.61</v>
          </cell>
        </row>
        <row r="291">
          <cell r="B291" t="str">
            <v>SS1</v>
          </cell>
          <cell r="D291">
            <v>140</v>
          </cell>
          <cell r="E291">
            <v>38</v>
          </cell>
          <cell r="F291">
            <v>72</v>
          </cell>
          <cell r="G291">
            <v>12</v>
          </cell>
          <cell r="H291">
            <v>3.16</v>
          </cell>
          <cell r="I291">
            <v>0.9</v>
          </cell>
          <cell r="J291">
            <v>0.84</v>
          </cell>
          <cell r="K291">
            <v>1.75</v>
          </cell>
          <cell r="L291">
            <v>1925.1</v>
          </cell>
          <cell r="M291">
            <v>0</v>
          </cell>
          <cell r="N291">
            <v>193</v>
          </cell>
          <cell r="O291">
            <v>0</v>
          </cell>
          <cell r="P291">
            <v>4.9000000000000004</v>
          </cell>
          <cell r="Q291">
            <v>6.65</v>
          </cell>
          <cell r="R291">
            <v>193</v>
          </cell>
          <cell r="S291">
            <v>1925.1</v>
          </cell>
          <cell r="X291">
            <v>0</v>
          </cell>
          <cell r="Y291">
            <v>1400</v>
          </cell>
          <cell r="Z291">
            <v>499.8</v>
          </cell>
        </row>
        <row r="292">
          <cell r="B292" t="str">
            <v>SS4</v>
          </cell>
          <cell r="D292">
            <v>5</v>
          </cell>
          <cell r="E292">
            <v>0</v>
          </cell>
          <cell r="F292">
            <v>0</v>
          </cell>
          <cell r="G292">
            <v>0</v>
          </cell>
          <cell r="H292">
            <v>0.1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0.1</v>
          </cell>
          <cell r="Q292">
            <v>0.1</v>
          </cell>
          <cell r="R292">
            <v>0</v>
          </cell>
          <cell r="S292">
            <v>0</v>
          </cell>
          <cell r="X292">
            <v>0</v>
          </cell>
          <cell r="Y292">
            <v>50</v>
          </cell>
          <cell r="Z292">
            <v>16.3</v>
          </cell>
        </row>
        <row r="293">
          <cell r="B293" t="str">
            <v>SS4</v>
          </cell>
          <cell r="D293">
            <v>217</v>
          </cell>
          <cell r="E293">
            <v>16</v>
          </cell>
          <cell r="F293">
            <v>56</v>
          </cell>
          <cell r="G293">
            <v>2</v>
          </cell>
          <cell r="H293">
            <v>6.58</v>
          </cell>
          <cell r="I293">
            <v>0.42</v>
          </cell>
          <cell r="J293">
            <v>0.95</v>
          </cell>
          <cell r="K293">
            <v>0.66</v>
          </cell>
          <cell r="L293">
            <v>1305</v>
          </cell>
          <cell r="M293">
            <v>0</v>
          </cell>
          <cell r="N293">
            <v>131</v>
          </cell>
          <cell r="O293">
            <v>0</v>
          </cell>
          <cell r="P293">
            <v>7.95</v>
          </cell>
          <cell r="Q293">
            <v>8.61</v>
          </cell>
          <cell r="R293">
            <v>131</v>
          </cell>
          <cell r="S293">
            <v>1305</v>
          </cell>
          <cell r="X293">
            <v>0</v>
          </cell>
          <cell r="Y293">
            <v>2170</v>
          </cell>
          <cell r="Z293">
            <v>1041.5999999999999</v>
          </cell>
        </row>
        <row r="294">
          <cell r="B294" t="str">
            <v>SS7</v>
          </cell>
          <cell r="D294">
            <v>6</v>
          </cell>
          <cell r="E294">
            <v>4</v>
          </cell>
          <cell r="F294">
            <v>5</v>
          </cell>
          <cell r="G294">
            <v>1</v>
          </cell>
          <cell r="H294">
            <v>0.24</v>
          </cell>
          <cell r="I294">
            <v>0.17</v>
          </cell>
          <cell r="J294">
            <v>0.1</v>
          </cell>
          <cell r="K294">
            <v>0.34</v>
          </cell>
          <cell r="L294">
            <v>140</v>
          </cell>
          <cell r="M294">
            <v>0</v>
          </cell>
          <cell r="N294">
            <v>14</v>
          </cell>
          <cell r="O294">
            <v>0</v>
          </cell>
          <cell r="P294">
            <v>0.51</v>
          </cell>
          <cell r="Q294">
            <v>0.85</v>
          </cell>
          <cell r="R294">
            <v>14</v>
          </cell>
          <cell r="S294">
            <v>140</v>
          </cell>
          <cell r="X294">
            <v>0</v>
          </cell>
          <cell r="Y294">
            <v>60</v>
          </cell>
          <cell r="Z294">
            <v>37.68</v>
          </cell>
        </row>
        <row r="295">
          <cell r="B295" t="str">
            <v>SS9</v>
          </cell>
          <cell r="D295">
            <v>15</v>
          </cell>
          <cell r="E295">
            <v>4</v>
          </cell>
          <cell r="F295">
            <v>11</v>
          </cell>
          <cell r="G295">
            <v>0</v>
          </cell>
          <cell r="H295">
            <v>2.4300000000000002</v>
          </cell>
          <cell r="I295">
            <v>2.15</v>
          </cell>
          <cell r="J295">
            <v>0.87</v>
          </cell>
          <cell r="K295">
            <v>0</v>
          </cell>
          <cell r="L295">
            <v>269</v>
          </cell>
          <cell r="M295">
            <v>0</v>
          </cell>
          <cell r="N295">
            <v>27</v>
          </cell>
          <cell r="O295">
            <v>0</v>
          </cell>
          <cell r="P295">
            <v>5.45</v>
          </cell>
          <cell r="Q295">
            <v>5.45</v>
          </cell>
          <cell r="R295">
            <v>27</v>
          </cell>
          <cell r="S295">
            <v>269</v>
          </cell>
          <cell r="X295">
            <v>0</v>
          </cell>
          <cell r="Y295">
            <v>150</v>
          </cell>
          <cell r="Z295">
            <v>385.35</v>
          </cell>
        </row>
        <row r="296">
          <cell r="B296" t="str">
            <v>SSB</v>
          </cell>
          <cell r="D296">
            <v>6</v>
          </cell>
          <cell r="E296">
            <v>1</v>
          </cell>
          <cell r="F296">
            <v>1</v>
          </cell>
          <cell r="G296">
            <v>0</v>
          </cell>
          <cell r="H296">
            <v>0.94</v>
          </cell>
          <cell r="I296">
            <v>0.54</v>
          </cell>
          <cell r="J296">
            <v>0.12</v>
          </cell>
          <cell r="K296">
            <v>0</v>
          </cell>
          <cell r="L296">
            <v>30</v>
          </cell>
          <cell r="M296">
            <v>0</v>
          </cell>
          <cell r="N296">
            <v>3</v>
          </cell>
          <cell r="O296">
            <v>0</v>
          </cell>
          <cell r="P296">
            <v>1.6</v>
          </cell>
          <cell r="Q296">
            <v>1.6</v>
          </cell>
          <cell r="R296">
            <v>3</v>
          </cell>
          <cell r="S296">
            <v>30</v>
          </cell>
          <cell r="X296">
            <v>0</v>
          </cell>
          <cell r="Y296">
            <v>60</v>
          </cell>
          <cell r="Z296">
            <v>148.19999999999999</v>
          </cell>
        </row>
        <row r="297">
          <cell r="B297" t="str">
            <v>SSC</v>
          </cell>
          <cell r="D297">
            <v>11</v>
          </cell>
          <cell r="E297">
            <v>11</v>
          </cell>
          <cell r="F297">
            <v>9</v>
          </cell>
          <cell r="G297">
            <v>2</v>
          </cell>
          <cell r="H297">
            <v>0.32</v>
          </cell>
          <cell r="I297">
            <v>0.27</v>
          </cell>
          <cell r="J297">
            <v>0.12</v>
          </cell>
          <cell r="K297">
            <v>0.56000000000000005</v>
          </cell>
          <cell r="L297">
            <v>309</v>
          </cell>
          <cell r="M297">
            <v>0</v>
          </cell>
          <cell r="N297">
            <v>31</v>
          </cell>
          <cell r="O297">
            <v>0</v>
          </cell>
          <cell r="P297">
            <v>0.71</v>
          </cell>
          <cell r="Q297">
            <v>1.27</v>
          </cell>
          <cell r="R297">
            <v>31</v>
          </cell>
          <cell r="S297">
            <v>309</v>
          </cell>
          <cell r="X297">
            <v>0</v>
          </cell>
          <cell r="Y297">
            <v>110</v>
          </cell>
          <cell r="Z297">
            <v>50.16</v>
          </cell>
        </row>
        <row r="298">
          <cell r="B298" t="str">
            <v>CS1</v>
          </cell>
          <cell r="D298">
            <v>667</v>
          </cell>
          <cell r="E298">
            <v>65</v>
          </cell>
          <cell r="F298">
            <v>300</v>
          </cell>
          <cell r="G298">
            <v>19</v>
          </cell>
          <cell r="H298">
            <v>42.6</v>
          </cell>
          <cell r="I298">
            <v>3.21</v>
          </cell>
          <cell r="J298">
            <v>11.64</v>
          </cell>
          <cell r="K298">
            <v>7.72</v>
          </cell>
          <cell r="L298">
            <v>8301.7999999999993</v>
          </cell>
          <cell r="M298">
            <v>0</v>
          </cell>
          <cell r="N298">
            <v>694</v>
          </cell>
          <cell r="O298">
            <v>0</v>
          </cell>
          <cell r="P298">
            <v>57.45</v>
          </cell>
          <cell r="Q298">
            <v>65.17</v>
          </cell>
          <cell r="R298">
            <v>694</v>
          </cell>
          <cell r="S298">
            <v>8301.7999999999993</v>
          </cell>
          <cell r="X298">
            <v>0</v>
          </cell>
          <cell r="Y298">
            <v>8004</v>
          </cell>
          <cell r="Z298">
            <v>5662.83</v>
          </cell>
        </row>
        <row r="299">
          <cell r="B299" t="str">
            <v>CS1</v>
          </cell>
          <cell r="D299">
            <v>57</v>
          </cell>
          <cell r="E299">
            <v>0</v>
          </cell>
          <cell r="F299">
            <v>5</v>
          </cell>
          <cell r="G299">
            <v>0</v>
          </cell>
          <cell r="H299">
            <v>6.21</v>
          </cell>
          <cell r="I299">
            <v>0</v>
          </cell>
          <cell r="J299">
            <v>0.3</v>
          </cell>
          <cell r="K299">
            <v>0</v>
          </cell>
          <cell r="L299">
            <v>120</v>
          </cell>
          <cell r="M299">
            <v>0</v>
          </cell>
          <cell r="N299">
            <v>10</v>
          </cell>
          <cell r="O299">
            <v>0</v>
          </cell>
          <cell r="P299">
            <v>6.51</v>
          </cell>
          <cell r="Q299">
            <v>6.51</v>
          </cell>
          <cell r="R299">
            <v>10</v>
          </cell>
          <cell r="S299">
            <v>120</v>
          </cell>
          <cell r="X299">
            <v>0</v>
          </cell>
          <cell r="Y299">
            <v>684</v>
          </cell>
          <cell r="Z299">
            <v>825.36</v>
          </cell>
        </row>
        <row r="300">
          <cell r="B300" t="str">
            <v>CS1</v>
          </cell>
          <cell r="D300">
            <v>259</v>
          </cell>
          <cell r="E300">
            <v>54</v>
          </cell>
          <cell r="F300">
            <v>97</v>
          </cell>
          <cell r="G300">
            <v>16</v>
          </cell>
          <cell r="H300">
            <v>17.690000000000001</v>
          </cell>
          <cell r="I300">
            <v>3.86</v>
          </cell>
          <cell r="J300">
            <v>4.1399999999999997</v>
          </cell>
          <cell r="K300">
            <v>11.48</v>
          </cell>
          <cell r="L300">
            <v>3099.6</v>
          </cell>
          <cell r="M300">
            <v>0</v>
          </cell>
          <cell r="N300">
            <v>259</v>
          </cell>
          <cell r="O300">
            <v>0</v>
          </cell>
          <cell r="P300">
            <v>25.69</v>
          </cell>
          <cell r="Q300">
            <v>37.17</v>
          </cell>
          <cell r="R300">
            <v>259</v>
          </cell>
          <cell r="S300">
            <v>3099.6</v>
          </cell>
          <cell r="X300">
            <v>0</v>
          </cell>
          <cell r="Y300">
            <v>3108</v>
          </cell>
          <cell r="Z300">
            <v>2351.7199999999998</v>
          </cell>
        </row>
        <row r="301">
          <cell r="B301" t="str">
            <v>CS1</v>
          </cell>
          <cell r="D301">
            <v>40</v>
          </cell>
          <cell r="E301">
            <v>6</v>
          </cell>
          <cell r="F301">
            <v>21</v>
          </cell>
          <cell r="G301">
            <v>1</v>
          </cell>
          <cell r="H301">
            <v>1.99</v>
          </cell>
          <cell r="I301">
            <v>0.22</v>
          </cell>
          <cell r="J301">
            <v>0.67</v>
          </cell>
          <cell r="K301">
            <v>0.12</v>
          </cell>
          <cell r="L301">
            <v>621.6</v>
          </cell>
          <cell r="M301">
            <v>0</v>
          </cell>
          <cell r="N301">
            <v>52</v>
          </cell>
          <cell r="O301">
            <v>0</v>
          </cell>
          <cell r="P301">
            <v>2.88</v>
          </cell>
          <cell r="Q301">
            <v>3</v>
          </cell>
          <cell r="R301">
            <v>52</v>
          </cell>
          <cell r="S301">
            <v>621.6</v>
          </cell>
          <cell r="X301">
            <v>0</v>
          </cell>
          <cell r="Y301">
            <v>480</v>
          </cell>
          <cell r="Z301">
            <v>264</v>
          </cell>
        </row>
        <row r="302">
          <cell r="B302" t="str">
            <v>CS3</v>
          </cell>
          <cell r="D302">
            <v>0</v>
          </cell>
          <cell r="E302">
            <v>1</v>
          </cell>
          <cell r="F302">
            <v>0</v>
          </cell>
          <cell r="G302">
            <v>0</v>
          </cell>
          <cell r="H302">
            <v>0</v>
          </cell>
          <cell r="I302">
            <v>0.35</v>
          </cell>
          <cell r="J302">
            <v>0</v>
          </cell>
          <cell r="K302">
            <v>0</v>
          </cell>
          <cell r="L302">
            <v>12</v>
          </cell>
          <cell r="M302">
            <v>0</v>
          </cell>
          <cell r="N302">
            <v>1</v>
          </cell>
          <cell r="O302">
            <v>0</v>
          </cell>
          <cell r="P302">
            <v>0.35</v>
          </cell>
          <cell r="Q302">
            <v>0.35</v>
          </cell>
          <cell r="R302">
            <v>1</v>
          </cell>
          <cell r="S302">
            <v>12</v>
          </cell>
          <cell r="X302">
            <v>0</v>
          </cell>
          <cell r="Y302">
            <v>0</v>
          </cell>
          <cell r="Z302">
            <v>0</v>
          </cell>
        </row>
        <row r="303">
          <cell r="B303" t="str">
            <v>CS5</v>
          </cell>
          <cell r="D303">
            <v>31</v>
          </cell>
          <cell r="E303">
            <v>12</v>
          </cell>
          <cell r="F303">
            <v>23</v>
          </cell>
          <cell r="G303">
            <v>4</v>
          </cell>
          <cell r="H303">
            <v>1.53</v>
          </cell>
          <cell r="I303">
            <v>0.45</v>
          </cell>
          <cell r="J303">
            <v>0.74</v>
          </cell>
          <cell r="K303">
            <v>1.37</v>
          </cell>
          <cell r="L303">
            <v>741.6</v>
          </cell>
          <cell r="M303">
            <v>0</v>
          </cell>
          <cell r="N303">
            <v>62</v>
          </cell>
          <cell r="O303">
            <v>0</v>
          </cell>
          <cell r="P303">
            <v>2.72</v>
          </cell>
          <cell r="Q303">
            <v>4.09</v>
          </cell>
          <cell r="R303">
            <v>62</v>
          </cell>
          <cell r="S303">
            <v>741.6</v>
          </cell>
          <cell r="X303">
            <v>0</v>
          </cell>
          <cell r="Y303">
            <v>372</v>
          </cell>
          <cell r="Z303">
            <v>203.36</v>
          </cell>
        </row>
        <row r="304">
          <cell r="B304" t="str">
            <v>CS6</v>
          </cell>
          <cell r="D304">
            <v>11</v>
          </cell>
          <cell r="E304">
            <v>8</v>
          </cell>
          <cell r="F304">
            <v>5</v>
          </cell>
          <cell r="G304">
            <v>2</v>
          </cell>
          <cell r="H304">
            <v>0.73</v>
          </cell>
          <cell r="I304">
            <v>0.3</v>
          </cell>
          <cell r="J304">
            <v>0.22</v>
          </cell>
          <cell r="K304">
            <v>0.1</v>
          </cell>
          <cell r="L304">
            <v>216</v>
          </cell>
          <cell r="M304">
            <v>0</v>
          </cell>
          <cell r="N304">
            <v>18</v>
          </cell>
          <cell r="O304">
            <v>0</v>
          </cell>
          <cell r="P304">
            <v>1.25</v>
          </cell>
          <cell r="Q304">
            <v>1.35</v>
          </cell>
          <cell r="R304">
            <v>18</v>
          </cell>
          <cell r="S304">
            <v>216</v>
          </cell>
          <cell r="X304">
            <v>0</v>
          </cell>
          <cell r="Y304">
            <v>132</v>
          </cell>
          <cell r="Z304">
            <v>97.57</v>
          </cell>
        </row>
        <row r="305">
          <cell r="B305" t="str">
            <v>CSB</v>
          </cell>
          <cell r="D305">
            <v>17</v>
          </cell>
          <cell r="E305">
            <v>0</v>
          </cell>
          <cell r="F305">
            <v>12</v>
          </cell>
          <cell r="G305">
            <v>0</v>
          </cell>
          <cell r="H305">
            <v>0.85</v>
          </cell>
          <cell r="I305">
            <v>0</v>
          </cell>
          <cell r="J305">
            <v>0.4</v>
          </cell>
          <cell r="K305">
            <v>0</v>
          </cell>
          <cell r="L305">
            <v>310.8</v>
          </cell>
          <cell r="M305">
            <v>0</v>
          </cell>
          <cell r="N305">
            <v>26</v>
          </cell>
          <cell r="O305">
            <v>0</v>
          </cell>
          <cell r="P305">
            <v>1.25</v>
          </cell>
          <cell r="Q305">
            <v>1.25</v>
          </cell>
          <cell r="R305">
            <v>26</v>
          </cell>
          <cell r="S305">
            <v>310.8</v>
          </cell>
          <cell r="X305">
            <v>0</v>
          </cell>
          <cell r="Y305">
            <v>204</v>
          </cell>
          <cell r="Z305">
            <v>112.88</v>
          </cell>
        </row>
        <row r="306">
          <cell r="B306" t="str">
            <v>KC1</v>
          </cell>
          <cell r="D306">
            <v>91</v>
          </cell>
          <cell r="E306">
            <v>8</v>
          </cell>
          <cell r="F306">
            <v>40</v>
          </cell>
          <cell r="G306">
            <v>0</v>
          </cell>
          <cell r="H306">
            <v>4.53</v>
          </cell>
          <cell r="I306">
            <v>0.38</v>
          </cell>
          <cell r="J306">
            <v>1.26</v>
          </cell>
          <cell r="K306">
            <v>0</v>
          </cell>
          <cell r="L306">
            <v>1100.4000000000001</v>
          </cell>
          <cell r="M306">
            <v>0</v>
          </cell>
          <cell r="N306">
            <v>92</v>
          </cell>
          <cell r="O306">
            <v>0</v>
          </cell>
          <cell r="P306">
            <v>6.17</v>
          </cell>
          <cell r="Q306">
            <v>6.17</v>
          </cell>
          <cell r="R306">
            <v>92</v>
          </cell>
          <cell r="S306">
            <v>1100.4000000000001</v>
          </cell>
          <cell r="X306">
            <v>0</v>
          </cell>
          <cell r="Y306">
            <v>1092</v>
          </cell>
          <cell r="Z306">
            <v>602.41999999999996</v>
          </cell>
        </row>
        <row r="307">
          <cell r="B307" t="str">
            <v>KC2</v>
          </cell>
          <cell r="D307">
            <v>80</v>
          </cell>
          <cell r="E307">
            <v>5</v>
          </cell>
          <cell r="F307">
            <v>12</v>
          </cell>
          <cell r="G307">
            <v>1</v>
          </cell>
          <cell r="H307">
            <v>3.96</v>
          </cell>
          <cell r="I307">
            <v>0.19</v>
          </cell>
          <cell r="J307">
            <v>0.4</v>
          </cell>
          <cell r="K307">
            <v>0.34</v>
          </cell>
          <cell r="L307">
            <v>358.8</v>
          </cell>
          <cell r="M307">
            <v>0</v>
          </cell>
          <cell r="N307">
            <v>30</v>
          </cell>
          <cell r="O307">
            <v>0</v>
          </cell>
          <cell r="P307">
            <v>4.55</v>
          </cell>
          <cell r="Q307">
            <v>4.8899999999999997</v>
          </cell>
          <cell r="R307">
            <v>30</v>
          </cell>
          <cell r="S307">
            <v>358.8</v>
          </cell>
          <cell r="X307">
            <v>0</v>
          </cell>
          <cell r="Y307">
            <v>960</v>
          </cell>
          <cell r="Z307">
            <v>527.20000000000005</v>
          </cell>
        </row>
        <row r="308">
          <cell r="B308" t="str">
            <v>KC2</v>
          </cell>
          <cell r="D308">
            <v>17</v>
          </cell>
          <cell r="E308">
            <v>13</v>
          </cell>
          <cell r="F308">
            <v>9</v>
          </cell>
          <cell r="G308">
            <v>2</v>
          </cell>
          <cell r="H308">
            <v>0.85</v>
          </cell>
          <cell r="I308">
            <v>0.83</v>
          </cell>
          <cell r="J308">
            <v>0.28000000000000003</v>
          </cell>
          <cell r="K308">
            <v>1.31</v>
          </cell>
          <cell r="L308">
            <v>394.8</v>
          </cell>
          <cell r="M308">
            <v>0</v>
          </cell>
          <cell r="N308">
            <v>33</v>
          </cell>
          <cell r="O308">
            <v>0</v>
          </cell>
          <cell r="P308">
            <v>1.96</v>
          </cell>
          <cell r="Q308">
            <v>3.27</v>
          </cell>
          <cell r="R308">
            <v>33</v>
          </cell>
          <cell r="S308">
            <v>394.8</v>
          </cell>
          <cell r="X308">
            <v>0</v>
          </cell>
          <cell r="Y308">
            <v>204</v>
          </cell>
          <cell r="Z308">
            <v>112.88</v>
          </cell>
        </row>
        <row r="309">
          <cell r="B309" t="str">
            <v>LA2</v>
          </cell>
          <cell r="D309">
            <v>46</v>
          </cell>
          <cell r="E309">
            <v>8</v>
          </cell>
          <cell r="F309">
            <v>33</v>
          </cell>
          <cell r="G309">
            <v>1</v>
          </cell>
          <cell r="H309">
            <v>2.97</v>
          </cell>
          <cell r="I309">
            <v>0.51</v>
          </cell>
          <cell r="J309">
            <v>1.37</v>
          </cell>
          <cell r="K309">
            <v>0.21</v>
          </cell>
          <cell r="L309">
            <v>921.6</v>
          </cell>
          <cell r="M309">
            <v>0</v>
          </cell>
          <cell r="N309">
            <v>77</v>
          </cell>
          <cell r="O309">
            <v>0</v>
          </cell>
          <cell r="P309">
            <v>4.8499999999999996</v>
          </cell>
          <cell r="Q309">
            <v>5.0599999999999996</v>
          </cell>
          <cell r="R309">
            <v>77</v>
          </cell>
          <cell r="S309">
            <v>921.6</v>
          </cell>
          <cell r="X309">
            <v>0</v>
          </cell>
          <cell r="Y309">
            <v>552</v>
          </cell>
          <cell r="Z309">
            <v>394.68</v>
          </cell>
        </row>
        <row r="310">
          <cell r="B310" t="str">
            <v>LA3</v>
          </cell>
          <cell r="D310">
            <v>10</v>
          </cell>
          <cell r="E310">
            <v>4</v>
          </cell>
          <cell r="F310">
            <v>5</v>
          </cell>
          <cell r="G310">
            <v>0</v>
          </cell>
          <cell r="H310">
            <v>2.13</v>
          </cell>
          <cell r="I310">
            <v>1.41</v>
          </cell>
          <cell r="J310">
            <v>0.57999999999999996</v>
          </cell>
          <cell r="K310">
            <v>0</v>
          </cell>
          <cell r="L310">
            <v>168</v>
          </cell>
          <cell r="M310">
            <v>0</v>
          </cell>
          <cell r="N310">
            <v>14</v>
          </cell>
          <cell r="O310">
            <v>0</v>
          </cell>
          <cell r="P310">
            <v>4.12</v>
          </cell>
          <cell r="Q310">
            <v>4.12</v>
          </cell>
          <cell r="R310">
            <v>14</v>
          </cell>
          <cell r="S310">
            <v>168</v>
          </cell>
          <cell r="X310">
            <v>0</v>
          </cell>
          <cell r="Y310">
            <v>120</v>
          </cell>
          <cell r="Z310">
            <v>283.5</v>
          </cell>
        </row>
        <row r="311">
          <cell r="B311" t="str">
            <v>LA4</v>
          </cell>
          <cell r="D311">
            <v>54</v>
          </cell>
          <cell r="E311">
            <v>0</v>
          </cell>
          <cell r="F311">
            <v>11</v>
          </cell>
          <cell r="G311">
            <v>0</v>
          </cell>
          <cell r="H311">
            <v>7.68</v>
          </cell>
          <cell r="I311">
            <v>0</v>
          </cell>
          <cell r="J311">
            <v>0.91</v>
          </cell>
          <cell r="K311">
            <v>0</v>
          </cell>
          <cell r="L311">
            <v>274.8</v>
          </cell>
          <cell r="M311">
            <v>0</v>
          </cell>
          <cell r="N311">
            <v>23</v>
          </cell>
          <cell r="O311">
            <v>0</v>
          </cell>
          <cell r="P311">
            <v>8.59</v>
          </cell>
          <cell r="Q311">
            <v>8.59</v>
          </cell>
          <cell r="R311">
            <v>23</v>
          </cell>
          <cell r="S311">
            <v>274.8</v>
          </cell>
          <cell r="X311">
            <v>0</v>
          </cell>
          <cell r="Y311">
            <v>648</v>
          </cell>
          <cell r="Z311">
            <v>1020.6</v>
          </cell>
        </row>
        <row r="312">
          <cell r="B312" t="str">
            <v>SS1</v>
          </cell>
          <cell r="D312">
            <v>19</v>
          </cell>
          <cell r="E312">
            <v>7</v>
          </cell>
          <cell r="F312">
            <v>11</v>
          </cell>
          <cell r="G312">
            <v>0</v>
          </cell>
          <cell r="H312">
            <v>0.56000000000000005</v>
          </cell>
          <cell r="I312">
            <v>0.23</v>
          </cell>
          <cell r="J312">
            <v>0.2</v>
          </cell>
          <cell r="K312">
            <v>0</v>
          </cell>
          <cell r="L312">
            <v>274.8</v>
          </cell>
          <cell r="M312">
            <v>168</v>
          </cell>
          <cell r="N312">
            <v>23</v>
          </cell>
          <cell r="O312">
            <v>14</v>
          </cell>
          <cell r="P312">
            <v>0.99</v>
          </cell>
          <cell r="Q312">
            <v>0.99</v>
          </cell>
          <cell r="R312">
            <v>37</v>
          </cell>
          <cell r="S312">
            <v>442.8</v>
          </cell>
          <cell r="X312">
            <v>0</v>
          </cell>
          <cell r="Y312">
            <v>228</v>
          </cell>
          <cell r="Z312">
            <v>74.48</v>
          </cell>
        </row>
        <row r="313">
          <cell r="B313" t="str">
            <v>SS1</v>
          </cell>
          <cell r="D313">
            <v>80</v>
          </cell>
          <cell r="E313">
            <v>18</v>
          </cell>
          <cell r="F313">
            <v>43</v>
          </cell>
          <cell r="G313">
            <v>5</v>
          </cell>
          <cell r="H313">
            <v>2.33</v>
          </cell>
          <cell r="I313">
            <v>0.65</v>
          </cell>
          <cell r="J313">
            <v>0.79</v>
          </cell>
          <cell r="K313">
            <v>0.57999999999999996</v>
          </cell>
          <cell r="L313">
            <v>1316.4</v>
          </cell>
          <cell r="M313">
            <v>0</v>
          </cell>
          <cell r="N313">
            <v>110</v>
          </cell>
          <cell r="O313">
            <v>0</v>
          </cell>
          <cell r="P313">
            <v>3.77</v>
          </cell>
          <cell r="Q313">
            <v>4.3499999999999996</v>
          </cell>
          <cell r="R313">
            <v>110</v>
          </cell>
          <cell r="S313">
            <v>1316.4</v>
          </cell>
          <cell r="X313">
            <v>0</v>
          </cell>
          <cell r="Y313">
            <v>960</v>
          </cell>
          <cell r="Z313">
            <v>307.2</v>
          </cell>
        </row>
        <row r="314">
          <cell r="B314" t="str">
            <v>SS3</v>
          </cell>
          <cell r="D314">
            <v>91</v>
          </cell>
          <cell r="E314">
            <v>2</v>
          </cell>
          <cell r="F314">
            <v>17</v>
          </cell>
          <cell r="G314">
            <v>1</v>
          </cell>
          <cell r="H314">
            <v>6.73</v>
          </cell>
          <cell r="I314">
            <v>0.21</v>
          </cell>
          <cell r="J314">
            <v>0.8</v>
          </cell>
          <cell r="K314">
            <v>0.76</v>
          </cell>
          <cell r="L314">
            <v>442.8</v>
          </cell>
          <cell r="M314">
            <v>0</v>
          </cell>
          <cell r="N314">
            <v>37</v>
          </cell>
          <cell r="O314">
            <v>0</v>
          </cell>
          <cell r="P314">
            <v>7.74</v>
          </cell>
          <cell r="Q314">
            <v>8.5</v>
          </cell>
          <cell r="R314">
            <v>37</v>
          </cell>
          <cell r="S314">
            <v>442.8</v>
          </cell>
          <cell r="X314">
            <v>0</v>
          </cell>
          <cell r="Y314">
            <v>1092</v>
          </cell>
          <cell r="Z314">
            <v>887.25</v>
          </cell>
        </row>
        <row r="315">
          <cell r="B315" t="str">
            <v>SS4</v>
          </cell>
          <cell r="D315">
            <v>130</v>
          </cell>
          <cell r="E315">
            <v>20</v>
          </cell>
          <cell r="F315">
            <v>61</v>
          </cell>
          <cell r="G315">
            <v>5</v>
          </cell>
          <cell r="H315">
            <v>5.26</v>
          </cell>
          <cell r="I315">
            <v>1.1599999999999999</v>
          </cell>
          <cell r="J315">
            <v>1.55</v>
          </cell>
          <cell r="K315">
            <v>2.23</v>
          </cell>
          <cell r="L315">
            <v>1807.2</v>
          </cell>
          <cell r="M315">
            <v>0</v>
          </cell>
          <cell r="N315">
            <v>151</v>
          </cell>
          <cell r="O315">
            <v>0</v>
          </cell>
          <cell r="P315">
            <v>7.97</v>
          </cell>
          <cell r="Q315">
            <v>10.199999999999999</v>
          </cell>
          <cell r="R315">
            <v>151</v>
          </cell>
          <cell r="S315">
            <v>1807.2</v>
          </cell>
          <cell r="X315">
            <v>0</v>
          </cell>
          <cell r="Y315">
            <v>1560</v>
          </cell>
          <cell r="Z315">
            <v>692.9</v>
          </cell>
        </row>
        <row r="316">
          <cell r="B316" t="str">
            <v>SS7</v>
          </cell>
          <cell r="D316">
            <v>80</v>
          </cell>
          <cell r="E316">
            <v>6</v>
          </cell>
          <cell r="F316">
            <v>46</v>
          </cell>
          <cell r="G316">
            <v>0</v>
          </cell>
          <cell r="H316">
            <v>3.57</v>
          </cell>
          <cell r="I316">
            <v>0.28999999999999998</v>
          </cell>
          <cell r="J316">
            <v>1.29</v>
          </cell>
          <cell r="K316">
            <v>0</v>
          </cell>
          <cell r="L316">
            <v>1292.4000000000001</v>
          </cell>
          <cell r="M316">
            <v>0</v>
          </cell>
          <cell r="N316">
            <v>108</v>
          </cell>
          <cell r="O316">
            <v>0</v>
          </cell>
          <cell r="P316">
            <v>5.15</v>
          </cell>
          <cell r="Q316">
            <v>5.15</v>
          </cell>
          <cell r="R316">
            <v>108</v>
          </cell>
          <cell r="S316">
            <v>1292.4000000000001</v>
          </cell>
          <cell r="X316">
            <v>0</v>
          </cell>
          <cell r="Y316">
            <v>960</v>
          </cell>
          <cell r="Z316">
            <v>471.2</v>
          </cell>
        </row>
        <row r="317">
          <cell r="B317" t="str">
            <v>CS1</v>
          </cell>
          <cell r="D317">
            <v>514</v>
          </cell>
          <cell r="E317">
            <v>81</v>
          </cell>
          <cell r="F317">
            <v>263</v>
          </cell>
          <cell r="G317">
            <v>20</v>
          </cell>
          <cell r="H317">
            <v>42.35</v>
          </cell>
          <cell r="I317">
            <v>7.1</v>
          </cell>
          <cell r="J317">
            <v>15.57</v>
          </cell>
          <cell r="K317">
            <v>18</v>
          </cell>
          <cell r="L317">
            <v>8624</v>
          </cell>
          <cell r="M317">
            <v>0</v>
          </cell>
          <cell r="N317">
            <v>616</v>
          </cell>
          <cell r="O317">
            <v>0</v>
          </cell>
          <cell r="P317">
            <v>65.02</v>
          </cell>
          <cell r="Q317">
            <v>83.02</v>
          </cell>
          <cell r="R317">
            <v>616</v>
          </cell>
          <cell r="S317">
            <v>8624</v>
          </cell>
          <cell r="X317">
            <v>0</v>
          </cell>
          <cell r="Y317">
            <v>7196</v>
          </cell>
          <cell r="Z317">
            <v>4826.46</v>
          </cell>
        </row>
        <row r="318">
          <cell r="B318" t="str">
            <v>CS1</v>
          </cell>
          <cell r="D318">
            <v>34</v>
          </cell>
          <cell r="E318">
            <v>6</v>
          </cell>
          <cell r="F318">
            <v>12</v>
          </cell>
          <cell r="G318">
            <v>2</v>
          </cell>
          <cell r="H318">
            <v>1.84</v>
          </cell>
          <cell r="I318">
            <v>0.28000000000000003</v>
          </cell>
          <cell r="J318">
            <v>0.55000000000000004</v>
          </cell>
          <cell r="K318">
            <v>1.1399999999999999</v>
          </cell>
          <cell r="L318">
            <v>420</v>
          </cell>
          <cell r="M318">
            <v>0</v>
          </cell>
          <cell r="N318">
            <v>30</v>
          </cell>
          <cell r="O318">
            <v>0</v>
          </cell>
          <cell r="P318">
            <v>2.67</v>
          </cell>
          <cell r="Q318">
            <v>3.81</v>
          </cell>
          <cell r="R318">
            <v>30</v>
          </cell>
          <cell r="S318">
            <v>420</v>
          </cell>
          <cell r="X318">
            <v>0</v>
          </cell>
          <cell r="Y318">
            <v>476</v>
          </cell>
          <cell r="Z318">
            <v>209.1</v>
          </cell>
        </row>
        <row r="319">
          <cell r="B319" t="str">
            <v>CS1</v>
          </cell>
          <cell r="D319">
            <v>204</v>
          </cell>
          <cell r="E319">
            <v>31</v>
          </cell>
          <cell r="F319">
            <v>72</v>
          </cell>
          <cell r="G319">
            <v>10</v>
          </cell>
          <cell r="H319">
            <v>13.44</v>
          </cell>
          <cell r="I319">
            <v>1.77</v>
          </cell>
          <cell r="J319">
            <v>3.28</v>
          </cell>
          <cell r="K319">
            <v>1.74</v>
          </cell>
          <cell r="L319">
            <v>2436</v>
          </cell>
          <cell r="M319">
            <v>0</v>
          </cell>
          <cell r="N319">
            <v>174</v>
          </cell>
          <cell r="O319">
            <v>0</v>
          </cell>
          <cell r="P319">
            <v>18.489999999999998</v>
          </cell>
          <cell r="Q319">
            <v>20.23</v>
          </cell>
          <cell r="R319">
            <v>174</v>
          </cell>
          <cell r="S319">
            <v>2436</v>
          </cell>
          <cell r="X319">
            <v>0</v>
          </cell>
          <cell r="Y319">
            <v>2856</v>
          </cell>
          <cell r="Z319">
            <v>1532.04</v>
          </cell>
        </row>
        <row r="320">
          <cell r="B320" t="str">
            <v>CS3</v>
          </cell>
          <cell r="D320">
            <v>63</v>
          </cell>
          <cell r="E320">
            <v>0</v>
          </cell>
          <cell r="F320">
            <v>43</v>
          </cell>
          <cell r="G320">
            <v>2</v>
          </cell>
          <cell r="H320">
            <v>12.2</v>
          </cell>
          <cell r="I320">
            <v>0</v>
          </cell>
          <cell r="J320">
            <v>6.06</v>
          </cell>
          <cell r="K320">
            <v>5.45</v>
          </cell>
          <cell r="L320">
            <v>1246</v>
          </cell>
          <cell r="M320">
            <v>0</v>
          </cell>
          <cell r="N320">
            <v>89</v>
          </cell>
          <cell r="O320">
            <v>0</v>
          </cell>
          <cell r="P320">
            <v>18.260000000000002</v>
          </cell>
          <cell r="Q320">
            <v>23.71</v>
          </cell>
          <cell r="R320">
            <v>89</v>
          </cell>
          <cell r="S320">
            <v>1246</v>
          </cell>
          <cell r="X320">
            <v>0</v>
          </cell>
          <cell r="Y320">
            <v>882</v>
          </cell>
          <cell r="Z320">
            <v>1389.78</v>
          </cell>
        </row>
        <row r="321">
          <cell r="B321" t="str">
            <v>CS5</v>
          </cell>
          <cell r="D321">
            <v>20</v>
          </cell>
          <cell r="E321">
            <v>2</v>
          </cell>
          <cell r="F321">
            <v>9</v>
          </cell>
          <cell r="G321">
            <v>0</v>
          </cell>
          <cell r="H321">
            <v>1.1000000000000001</v>
          </cell>
          <cell r="I321">
            <v>0.09</v>
          </cell>
          <cell r="J321">
            <v>0.33</v>
          </cell>
          <cell r="K321">
            <v>0</v>
          </cell>
          <cell r="L321">
            <v>280</v>
          </cell>
          <cell r="M321">
            <v>0</v>
          </cell>
          <cell r="N321">
            <v>20</v>
          </cell>
          <cell r="O321">
            <v>0</v>
          </cell>
          <cell r="P321">
            <v>1.52</v>
          </cell>
          <cell r="Q321">
            <v>1.52</v>
          </cell>
          <cell r="R321">
            <v>20</v>
          </cell>
          <cell r="S321">
            <v>280</v>
          </cell>
          <cell r="X321">
            <v>0</v>
          </cell>
          <cell r="Y321">
            <v>280</v>
          </cell>
          <cell r="Z321">
            <v>125.4</v>
          </cell>
        </row>
        <row r="322">
          <cell r="B322" t="str">
            <v>KC2</v>
          </cell>
          <cell r="D322">
            <v>40</v>
          </cell>
          <cell r="E322">
            <v>4</v>
          </cell>
          <cell r="F322">
            <v>9</v>
          </cell>
          <cell r="G322">
            <v>1</v>
          </cell>
          <cell r="H322">
            <v>2.74</v>
          </cell>
          <cell r="I322">
            <v>0.3</v>
          </cell>
          <cell r="J322">
            <v>0.41</v>
          </cell>
          <cell r="K322">
            <v>0.66</v>
          </cell>
          <cell r="L322">
            <v>308</v>
          </cell>
          <cell r="M322">
            <v>0</v>
          </cell>
          <cell r="N322">
            <v>22</v>
          </cell>
          <cell r="O322">
            <v>0</v>
          </cell>
          <cell r="P322">
            <v>3.45</v>
          </cell>
          <cell r="Q322">
            <v>4.1100000000000003</v>
          </cell>
          <cell r="R322">
            <v>22</v>
          </cell>
          <cell r="S322">
            <v>308</v>
          </cell>
          <cell r="X322">
            <v>0</v>
          </cell>
          <cell r="Y322">
            <v>560</v>
          </cell>
          <cell r="Z322">
            <v>312.39999999999998</v>
          </cell>
        </row>
        <row r="323">
          <cell r="B323" t="str">
            <v>LA1</v>
          </cell>
          <cell r="D323">
            <v>4</v>
          </cell>
          <cell r="E323">
            <v>3</v>
          </cell>
          <cell r="F323">
            <v>4</v>
          </cell>
          <cell r="G323">
            <v>2</v>
          </cell>
          <cell r="H323">
            <v>0.47</v>
          </cell>
          <cell r="I323">
            <v>0.47</v>
          </cell>
          <cell r="J323">
            <v>0.24</v>
          </cell>
          <cell r="K323">
            <v>2.96</v>
          </cell>
          <cell r="L323">
            <v>154</v>
          </cell>
          <cell r="M323">
            <v>0</v>
          </cell>
          <cell r="N323">
            <v>11</v>
          </cell>
          <cell r="O323">
            <v>0</v>
          </cell>
          <cell r="P323">
            <v>1.18</v>
          </cell>
          <cell r="Q323">
            <v>4.1399999999999997</v>
          </cell>
          <cell r="R323">
            <v>11</v>
          </cell>
          <cell r="S323">
            <v>154</v>
          </cell>
          <cell r="X323">
            <v>0</v>
          </cell>
          <cell r="Y323">
            <v>56</v>
          </cell>
          <cell r="Z323">
            <v>53.32</v>
          </cell>
        </row>
        <row r="324">
          <cell r="B324" t="str">
            <v>LA2</v>
          </cell>
          <cell r="D324">
            <v>2</v>
          </cell>
          <cell r="E324">
            <v>2</v>
          </cell>
          <cell r="F324">
            <v>7</v>
          </cell>
          <cell r="G324">
            <v>0</v>
          </cell>
          <cell r="H324">
            <v>0.18</v>
          </cell>
          <cell r="I324">
            <v>0.17</v>
          </cell>
          <cell r="J324">
            <v>0.38</v>
          </cell>
          <cell r="K324">
            <v>0</v>
          </cell>
          <cell r="L324">
            <v>224</v>
          </cell>
          <cell r="M324">
            <v>0</v>
          </cell>
          <cell r="N324">
            <v>16</v>
          </cell>
          <cell r="O324">
            <v>0</v>
          </cell>
          <cell r="P324">
            <v>0.73</v>
          </cell>
          <cell r="Q324">
            <v>0.73</v>
          </cell>
          <cell r="R324">
            <v>16</v>
          </cell>
          <cell r="S324">
            <v>224</v>
          </cell>
          <cell r="X324">
            <v>0</v>
          </cell>
          <cell r="Y324">
            <v>28</v>
          </cell>
          <cell r="Z324">
            <v>20.62</v>
          </cell>
        </row>
        <row r="325">
          <cell r="B325" t="str">
            <v>LA3</v>
          </cell>
          <cell r="D325">
            <v>16</v>
          </cell>
          <cell r="E325">
            <v>0</v>
          </cell>
          <cell r="F325">
            <v>13</v>
          </cell>
          <cell r="G325">
            <v>0</v>
          </cell>
          <cell r="H325">
            <v>3.97</v>
          </cell>
          <cell r="I325">
            <v>0</v>
          </cell>
          <cell r="J325">
            <v>2.39</v>
          </cell>
          <cell r="K325">
            <v>0</v>
          </cell>
          <cell r="L325">
            <v>364</v>
          </cell>
          <cell r="M325">
            <v>0</v>
          </cell>
          <cell r="N325">
            <v>26</v>
          </cell>
          <cell r="O325">
            <v>0</v>
          </cell>
          <cell r="P325">
            <v>6.36</v>
          </cell>
          <cell r="Q325">
            <v>6.36</v>
          </cell>
          <cell r="R325">
            <v>26</v>
          </cell>
          <cell r="S325">
            <v>364</v>
          </cell>
          <cell r="X325">
            <v>0</v>
          </cell>
          <cell r="Y325">
            <v>224</v>
          </cell>
          <cell r="Z325">
            <v>452.64</v>
          </cell>
        </row>
        <row r="326">
          <cell r="B326" t="str">
            <v>SS7</v>
          </cell>
          <cell r="D326">
            <v>17</v>
          </cell>
          <cell r="E326">
            <v>4</v>
          </cell>
          <cell r="F326">
            <v>10</v>
          </cell>
          <cell r="G326">
            <v>0</v>
          </cell>
          <cell r="H326">
            <v>1.1399999999999999</v>
          </cell>
          <cell r="I326">
            <v>0.36</v>
          </cell>
          <cell r="J326">
            <v>0.49</v>
          </cell>
          <cell r="K326">
            <v>0</v>
          </cell>
          <cell r="L326">
            <v>350</v>
          </cell>
          <cell r="M326">
            <v>0</v>
          </cell>
          <cell r="N326">
            <v>25</v>
          </cell>
          <cell r="O326">
            <v>0</v>
          </cell>
          <cell r="P326">
            <v>1.99</v>
          </cell>
          <cell r="Q326">
            <v>1.99</v>
          </cell>
          <cell r="R326">
            <v>25</v>
          </cell>
          <cell r="S326">
            <v>350</v>
          </cell>
          <cell r="X326">
            <v>0</v>
          </cell>
          <cell r="Y326">
            <v>238</v>
          </cell>
          <cell r="Z326">
            <v>129.19999999999999</v>
          </cell>
        </row>
        <row r="327">
          <cell r="B327" t="str">
            <v>CS1</v>
          </cell>
          <cell r="D327">
            <v>671</v>
          </cell>
          <cell r="E327">
            <v>50</v>
          </cell>
          <cell r="F327">
            <v>241</v>
          </cell>
          <cell r="G327">
            <v>9</v>
          </cell>
          <cell r="H327">
            <v>64.25</v>
          </cell>
          <cell r="I327">
            <v>4.9800000000000004</v>
          </cell>
          <cell r="J327">
            <v>17.95</v>
          </cell>
          <cell r="K327">
            <v>7.21</v>
          </cell>
          <cell r="L327">
            <v>8656</v>
          </cell>
          <cell r="M327">
            <v>0</v>
          </cell>
          <cell r="N327">
            <v>541</v>
          </cell>
          <cell r="O327">
            <v>0</v>
          </cell>
          <cell r="P327">
            <v>87.18</v>
          </cell>
          <cell r="Q327">
            <v>94.39</v>
          </cell>
          <cell r="R327">
            <v>541</v>
          </cell>
          <cell r="S327">
            <v>8656</v>
          </cell>
          <cell r="X327">
            <v>0</v>
          </cell>
          <cell r="Y327">
            <v>10736</v>
          </cell>
          <cell r="Z327">
            <v>6408.05</v>
          </cell>
        </row>
        <row r="328">
          <cell r="B328" t="str">
            <v>CS1</v>
          </cell>
          <cell r="D328">
            <v>28</v>
          </cell>
          <cell r="E328">
            <v>3</v>
          </cell>
          <cell r="F328">
            <v>15</v>
          </cell>
          <cell r="G328">
            <v>1</v>
          </cell>
          <cell r="H328">
            <v>1.75</v>
          </cell>
          <cell r="I328">
            <v>0.38</v>
          </cell>
          <cell r="J328">
            <v>0.94</v>
          </cell>
          <cell r="K328">
            <v>0.22</v>
          </cell>
          <cell r="L328">
            <v>544</v>
          </cell>
          <cell r="M328">
            <v>0</v>
          </cell>
          <cell r="N328">
            <v>34</v>
          </cell>
          <cell r="O328">
            <v>0</v>
          </cell>
          <cell r="P328">
            <v>3.07</v>
          </cell>
          <cell r="Q328">
            <v>3.29</v>
          </cell>
          <cell r="R328">
            <v>34</v>
          </cell>
          <cell r="S328">
            <v>544</v>
          </cell>
          <cell r="X328">
            <v>0</v>
          </cell>
          <cell r="Y328">
            <v>448</v>
          </cell>
          <cell r="Z328">
            <v>174.72</v>
          </cell>
        </row>
        <row r="329">
          <cell r="B329" t="str">
            <v>CS1</v>
          </cell>
          <cell r="D329">
            <v>67</v>
          </cell>
          <cell r="E329">
            <v>16</v>
          </cell>
          <cell r="F329">
            <v>31</v>
          </cell>
          <cell r="G329">
            <v>3</v>
          </cell>
          <cell r="H329">
            <v>7.26</v>
          </cell>
          <cell r="I329">
            <v>1.73</v>
          </cell>
          <cell r="J329">
            <v>2.72</v>
          </cell>
          <cell r="K329">
            <v>3.27</v>
          </cell>
          <cell r="L329">
            <v>1232</v>
          </cell>
          <cell r="M329">
            <v>0</v>
          </cell>
          <cell r="N329">
            <v>77</v>
          </cell>
          <cell r="O329">
            <v>0</v>
          </cell>
          <cell r="P329">
            <v>11.71</v>
          </cell>
          <cell r="Q329">
            <v>14.98</v>
          </cell>
          <cell r="R329">
            <v>77</v>
          </cell>
          <cell r="S329">
            <v>1232</v>
          </cell>
          <cell r="X329">
            <v>0</v>
          </cell>
          <cell r="Y329">
            <v>1072</v>
          </cell>
          <cell r="Z329">
            <v>723.6</v>
          </cell>
        </row>
        <row r="330">
          <cell r="B330" t="str">
            <v>CS3</v>
          </cell>
          <cell r="D330">
            <v>39</v>
          </cell>
          <cell r="E330">
            <v>2</v>
          </cell>
          <cell r="F330">
            <v>21</v>
          </cell>
          <cell r="G330">
            <v>0</v>
          </cell>
          <cell r="H330">
            <v>14.3</v>
          </cell>
          <cell r="I330">
            <v>1.25</v>
          </cell>
          <cell r="J330">
            <v>6.02</v>
          </cell>
          <cell r="K330">
            <v>0</v>
          </cell>
          <cell r="L330">
            <v>688</v>
          </cell>
          <cell r="M330">
            <v>0</v>
          </cell>
          <cell r="N330">
            <v>43</v>
          </cell>
          <cell r="O330">
            <v>0</v>
          </cell>
          <cell r="P330">
            <v>21.57</v>
          </cell>
          <cell r="Q330">
            <v>21.57</v>
          </cell>
          <cell r="R330">
            <v>43</v>
          </cell>
          <cell r="S330">
            <v>688</v>
          </cell>
          <cell r="X330">
            <v>0</v>
          </cell>
          <cell r="Y330">
            <v>624</v>
          </cell>
          <cell r="Z330">
            <v>1425.84</v>
          </cell>
        </row>
        <row r="331">
          <cell r="B331" t="str">
            <v>CS5</v>
          </cell>
          <cell r="D331">
            <v>18</v>
          </cell>
          <cell r="E331">
            <v>2</v>
          </cell>
          <cell r="F331">
            <v>9</v>
          </cell>
          <cell r="G331">
            <v>0</v>
          </cell>
          <cell r="H331">
            <v>1.1200000000000001</v>
          </cell>
          <cell r="I331">
            <v>0.12</v>
          </cell>
          <cell r="J331">
            <v>0.43</v>
          </cell>
          <cell r="K331">
            <v>0</v>
          </cell>
          <cell r="L331">
            <v>320</v>
          </cell>
          <cell r="M331">
            <v>0</v>
          </cell>
          <cell r="N331">
            <v>20</v>
          </cell>
          <cell r="O331">
            <v>0</v>
          </cell>
          <cell r="P331">
            <v>1.67</v>
          </cell>
          <cell r="Q331">
            <v>1.67</v>
          </cell>
          <cell r="R331">
            <v>20</v>
          </cell>
          <cell r="S331">
            <v>320</v>
          </cell>
          <cell r="X331">
            <v>0</v>
          </cell>
          <cell r="Y331">
            <v>288</v>
          </cell>
          <cell r="Z331">
            <v>111.78</v>
          </cell>
        </row>
        <row r="332">
          <cell r="B332" t="str">
            <v>LA1</v>
          </cell>
          <cell r="D332">
            <v>65</v>
          </cell>
          <cell r="E332">
            <v>0</v>
          </cell>
          <cell r="F332">
            <v>14</v>
          </cell>
          <cell r="G332">
            <v>0</v>
          </cell>
          <cell r="H332">
            <v>9.32</v>
          </cell>
          <cell r="I332">
            <v>0</v>
          </cell>
          <cell r="J332">
            <v>1.55</v>
          </cell>
          <cell r="K332">
            <v>0</v>
          </cell>
          <cell r="L332">
            <v>432</v>
          </cell>
          <cell r="M332">
            <v>0</v>
          </cell>
          <cell r="N332">
            <v>27</v>
          </cell>
          <cell r="O332">
            <v>0</v>
          </cell>
          <cell r="P332">
            <v>10.87</v>
          </cell>
          <cell r="Q332">
            <v>10.87</v>
          </cell>
          <cell r="R332">
            <v>27</v>
          </cell>
          <cell r="S332">
            <v>432</v>
          </cell>
          <cell r="X332">
            <v>0</v>
          </cell>
          <cell r="Y332">
            <v>1040</v>
          </cell>
          <cell r="Z332">
            <v>929.5</v>
          </cell>
        </row>
        <row r="333">
          <cell r="B333" t="str">
            <v>LA4</v>
          </cell>
          <cell r="D333">
            <v>9</v>
          </cell>
          <cell r="E333">
            <v>0</v>
          </cell>
          <cell r="F333">
            <v>5</v>
          </cell>
          <cell r="G333">
            <v>0</v>
          </cell>
          <cell r="H333">
            <v>2.14</v>
          </cell>
          <cell r="I333">
            <v>0</v>
          </cell>
          <cell r="J333">
            <v>0.92</v>
          </cell>
          <cell r="K333">
            <v>0</v>
          </cell>
          <cell r="L333">
            <v>176</v>
          </cell>
          <cell r="M333">
            <v>0</v>
          </cell>
          <cell r="N333">
            <v>11</v>
          </cell>
          <cell r="O333">
            <v>0</v>
          </cell>
          <cell r="P333">
            <v>3.06</v>
          </cell>
          <cell r="Q333">
            <v>3.06</v>
          </cell>
          <cell r="R333">
            <v>11</v>
          </cell>
          <cell r="S333">
            <v>176</v>
          </cell>
          <cell r="X333">
            <v>0</v>
          </cell>
          <cell r="Y333">
            <v>144</v>
          </cell>
          <cell r="Z333">
            <v>213.48</v>
          </cell>
        </row>
        <row r="334">
          <cell r="B334" t="str">
            <v>LA5</v>
          </cell>
          <cell r="D334">
            <v>90</v>
          </cell>
          <cell r="E334">
            <v>1</v>
          </cell>
          <cell r="F334">
            <v>36</v>
          </cell>
          <cell r="G334">
            <v>0</v>
          </cell>
          <cell r="H334">
            <v>45.74</v>
          </cell>
          <cell r="I334">
            <v>1.5</v>
          </cell>
          <cell r="J334">
            <v>13.09</v>
          </cell>
          <cell r="K334">
            <v>0</v>
          </cell>
          <cell r="L334">
            <v>1136</v>
          </cell>
          <cell r="M334">
            <v>0</v>
          </cell>
          <cell r="N334">
            <v>71</v>
          </cell>
          <cell r="O334">
            <v>0</v>
          </cell>
          <cell r="P334">
            <v>60.33</v>
          </cell>
          <cell r="Q334">
            <v>60.33</v>
          </cell>
          <cell r="R334">
            <v>71</v>
          </cell>
          <cell r="S334">
            <v>1136</v>
          </cell>
          <cell r="X334">
            <v>0</v>
          </cell>
          <cell r="Y334">
            <v>1440</v>
          </cell>
          <cell r="Z334">
            <v>4560.3</v>
          </cell>
        </row>
        <row r="335">
          <cell r="B335" t="str">
            <v>SS1</v>
          </cell>
          <cell r="D335">
            <v>59</v>
          </cell>
          <cell r="E335">
            <v>6</v>
          </cell>
          <cell r="F335">
            <v>21</v>
          </cell>
          <cell r="G335">
            <v>0</v>
          </cell>
          <cell r="H335">
            <v>3.34</v>
          </cell>
          <cell r="I335">
            <v>0.95</v>
          </cell>
          <cell r="J335">
            <v>0.98</v>
          </cell>
          <cell r="K335">
            <v>0</v>
          </cell>
          <cell r="L335">
            <v>704</v>
          </cell>
          <cell r="M335">
            <v>96</v>
          </cell>
          <cell r="N335">
            <v>44</v>
          </cell>
          <cell r="O335">
            <v>6</v>
          </cell>
          <cell r="P335">
            <v>5.27</v>
          </cell>
          <cell r="Q335">
            <v>5.27</v>
          </cell>
          <cell r="R335">
            <v>50</v>
          </cell>
          <cell r="S335">
            <v>800</v>
          </cell>
          <cell r="X335">
            <v>0</v>
          </cell>
          <cell r="Y335">
            <v>944</v>
          </cell>
          <cell r="Z335">
            <v>330.4</v>
          </cell>
        </row>
        <row r="336">
          <cell r="B336" t="str">
            <v>SS3</v>
          </cell>
          <cell r="D336">
            <v>1</v>
          </cell>
          <cell r="E336">
            <v>0</v>
          </cell>
          <cell r="F336">
            <v>0</v>
          </cell>
          <cell r="G336">
            <v>0</v>
          </cell>
          <cell r="H336">
            <v>0.14000000000000001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0.14000000000000001</v>
          </cell>
          <cell r="Q336">
            <v>0.14000000000000001</v>
          </cell>
          <cell r="R336">
            <v>0</v>
          </cell>
          <cell r="S336">
            <v>0</v>
          </cell>
          <cell r="X336">
            <v>0</v>
          </cell>
          <cell r="Y336">
            <v>16</v>
          </cell>
          <cell r="Z336">
            <v>13.65</v>
          </cell>
        </row>
        <row r="337">
          <cell r="B337" t="str">
            <v>SS4</v>
          </cell>
          <cell r="D337">
            <v>0</v>
          </cell>
          <cell r="E337">
            <v>1</v>
          </cell>
          <cell r="F337">
            <v>0</v>
          </cell>
          <cell r="G337">
            <v>0</v>
          </cell>
          <cell r="H337">
            <v>0</v>
          </cell>
          <cell r="I337">
            <v>0.06</v>
          </cell>
          <cell r="J337">
            <v>0</v>
          </cell>
          <cell r="K337">
            <v>0</v>
          </cell>
          <cell r="L337">
            <v>16</v>
          </cell>
          <cell r="M337">
            <v>0</v>
          </cell>
          <cell r="N337">
            <v>1</v>
          </cell>
          <cell r="O337">
            <v>0</v>
          </cell>
          <cell r="P337">
            <v>0.06</v>
          </cell>
          <cell r="Q337">
            <v>0.06</v>
          </cell>
          <cell r="R337">
            <v>1</v>
          </cell>
          <cell r="S337">
            <v>16</v>
          </cell>
          <cell r="X337">
            <v>0</v>
          </cell>
          <cell r="Y337">
            <v>0</v>
          </cell>
          <cell r="Z337">
            <v>0</v>
          </cell>
        </row>
        <row r="338">
          <cell r="B338" t="str">
            <v>CS1</v>
          </cell>
          <cell r="D338">
            <v>287</v>
          </cell>
          <cell r="E338">
            <v>18</v>
          </cell>
          <cell r="F338">
            <v>110</v>
          </cell>
          <cell r="G338">
            <v>5</v>
          </cell>
          <cell r="H338">
            <v>30.01</v>
          </cell>
          <cell r="I338">
            <v>1.89</v>
          </cell>
          <cell r="J338">
            <v>11.48</v>
          </cell>
          <cell r="K338">
            <v>5.04</v>
          </cell>
          <cell r="L338">
            <v>4266</v>
          </cell>
          <cell r="M338">
            <v>0</v>
          </cell>
          <cell r="N338">
            <v>237</v>
          </cell>
          <cell r="O338">
            <v>0</v>
          </cell>
          <cell r="P338">
            <v>43.38</v>
          </cell>
          <cell r="Q338">
            <v>48.42</v>
          </cell>
          <cell r="R338">
            <v>237</v>
          </cell>
          <cell r="S338">
            <v>4266</v>
          </cell>
          <cell r="X338">
            <v>0</v>
          </cell>
          <cell r="Y338">
            <v>5166</v>
          </cell>
          <cell r="Z338">
            <v>2660.49</v>
          </cell>
        </row>
        <row r="339">
          <cell r="B339" t="str">
            <v>CS1</v>
          </cell>
          <cell r="D339">
            <v>78</v>
          </cell>
          <cell r="E339">
            <v>6</v>
          </cell>
          <cell r="F339">
            <v>32</v>
          </cell>
          <cell r="G339">
            <v>1</v>
          </cell>
          <cell r="H339">
            <v>5.53</v>
          </cell>
          <cell r="I339">
            <v>0.38</v>
          </cell>
          <cell r="J339">
            <v>1.96</v>
          </cell>
          <cell r="K339">
            <v>0.13</v>
          </cell>
          <cell r="L339">
            <v>1242</v>
          </cell>
          <cell r="M339">
            <v>0</v>
          </cell>
          <cell r="N339">
            <v>69</v>
          </cell>
          <cell r="O339">
            <v>0</v>
          </cell>
          <cell r="P339">
            <v>7.87</v>
          </cell>
          <cell r="Q339">
            <v>8</v>
          </cell>
          <cell r="R339">
            <v>69</v>
          </cell>
          <cell r="S339">
            <v>1242</v>
          </cell>
          <cell r="X339">
            <v>0</v>
          </cell>
          <cell r="Y339">
            <v>1404</v>
          </cell>
          <cell r="Z339">
            <v>489.84</v>
          </cell>
        </row>
        <row r="340">
          <cell r="B340" t="str">
            <v>CS1</v>
          </cell>
          <cell r="D340">
            <v>0</v>
          </cell>
          <cell r="E340">
            <v>0</v>
          </cell>
          <cell r="F340">
            <v>0</v>
          </cell>
          <cell r="G340">
            <v>1</v>
          </cell>
          <cell r="H340">
            <v>0</v>
          </cell>
          <cell r="I340">
            <v>0</v>
          </cell>
          <cell r="J340">
            <v>0</v>
          </cell>
          <cell r="K340">
            <v>0.26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0.26</v>
          </cell>
          <cell r="R340">
            <v>0</v>
          </cell>
          <cell r="S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B341" t="str">
            <v>CS3</v>
          </cell>
          <cell r="D341">
            <v>360</v>
          </cell>
          <cell r="E341">
            <v>6</v>
          </cell>
          <cell r="F341">
            <v>140</v>
          </cell>
          <cell r="G341">
            <v>1</v>
          </cell>
          <cell r="H341">
            <v>111.27</v>
          </cell>
          <cell r="I341">
            <v>5.2</v>
          </cell>
          <cell r="J341">
            <v>38.32</v>
          </cell>
          <cell r="K341">
            <v>4</v>
          </cell>
          <cell r="L341">
            <v>5310</v>
          </cell>
          <cell r="M341">
            <v>0</v>
          </cell>
          <cell r="N341">
            <v>295</v>
          </cell>
          <cell r="O341">
            <v>0</v>
          </cell>
          <cell r="P341">
            <v>154.79</v>
          </cell>
          <cell r="Q341">
            <v>158.79</v>
          </cell>
          <cell r="R341">
            <v>295</v>
          </cell>
          <cell r="S341">
            <v>5310</v>
          </cell>
          <cell r="X341">
            <v>0</v>
          </cell>
          <cell r="Y341">
            <v>6480</v>
          </cell>
          <cell r="Z341">
            <v>9860.4</v>
          </cell>
        </row>
        <row r="342">
          <cell r="B342" t="str">
            <v>LA2</v>
          </cell>
          <cell r="D342">
            <v>72</v>
          </cell>
          <cell r="E342">
            <v>10</v>
          </cell>
          <cell r="F342">
            <v>28</v>
          </cell>
          <cell r="G342">
            <v>1</v>
          </cell>
          <cell r="H342">
            <v>8.75</v>
          </cell>
          <cell r="I342">
            <v>1.38</v>
          </cell>
          <cell r="J342">
            <v>3.52</v>
          </cell>
          <cell r="K342">
            <v>0.48</v>
          </cell>
          <cell r="L342">
            <v>1206</v>
          </cell>
          <cell r="M342">
            <v>0</v>
          </cell>
          <cell r="N342">
            <v>67</v>
          </cell>
          <cell r="O342">
            <v>0</v>
          </cell>
          <cell r="P342">
            <v>13.65</v>
          </cell>
          <cell r="Q342">
            <v>14.13</v>
          </cell>
          <cell r="R342">
            <v>67</v>
          </cell>
          <cell r="S342">
            <v>1206</v>
          </cell>
          <cell r="X342">
            <v>0</v>
          </cell>
          <cell r="Y342">
            <v>1296</v>
          </cell>
          <cell r="Z342">
            <v>775.44</v>
          </cell>
        </row>
        <row r="343">
          <cell r="B343" t="str">
            <v>LA3</v>
          </cell>
          <cell r="D343">
            <v>91</v>
          </cell>
          <cell r="E343">
            <v>2</v>
          </cell>
          <cell r="F343">
            <v>49</v>
          </cell>
          <cell r="G343">
            <v>0</v>
          </cell>
          <cell r="H343">
            <v>37.020000000000003</v>
          </cell>
          <cell r="I343">
            <v>1.73</v>
          </cell>
          <cell r="J343">
            <v>17.399999999999999</v>
          </cell>
          <cell r="K343">
            <v>0</v>
          </cell>
          <cell r="L343">
            <v>1872</v>
          </cell>
          <cell r="M343">
            <v>0</v>
          </cell>
          <cell r="N343">
            <v>104</v>
          </cell>
          <cell r="O343">
            <v>0</v>
          </cell>
          <cell r="P343">
            <v>56.15</v>
          </cell>
          <cell r="Q343">
            <v>56.15</v>
          </cell>
          <cell r="R343">
            <v>104</v>
          </cell>
          <cell r="S343">
            <v>1872</v>
          </cell>
          <cell r="X343">
            <v>0</v>
          </cell>
          <cell r="Y343">
            <v>1638</v>
          </cell>
          <cell r="Z343">
            <v>3281.46</v>
          </cell>
        </row>
        <row r="344">
          <cell r="B344" t="str">
            <v>LA5</v>
          </cell>
          <cell r="D344">
            <v>71</v>
          </cell>
          <cell r="E344">
            <v>0</v>
          </cell>
          <cell r="F344">
            <v>30</v>
          </cell>
          <cell r="G344">
            <v>2</v>
          </cell>
          <cell r="H344">
            <v>45.78</v>
          </cell>
          <cell r="I344">
            <v>0</v>
          </cell>
          <cell r="J344">
            <v>15.12</v>
          </cell>
          <cell r="K344">
            <v>6.6</v>
          </cell>
          <cell r="L344">
            <v>1134</v>
          </cell>
          <cell r="M344">
            <v>0</v>
          </cell>
          <cell r="N344">
            <v>63</v>
          </cell>
          <cell r="O344">
            <v>0</v>
          </cell>
          <cell r="P344">
            <v>60.9</v>
          </cell>
          <cell r="Q344">
            <v>67.5</v>
          </cell>
          <cell r="R344">
            <v>63</v>
          </cell>
          <cell r="S344">
            <v>1134</v>
          </cell>
          <cell r="X344">
            <v>0</v>
          </cell>
          <cell r="Y344">
            <v>1278</v>
          </cell>
          <cell r="Z344">
            <v>4056.94</v>
          </cell>
        </row>
        <row r="345">
          <cell r="B345" t="str">
            <v>SS1</v>
          </cell>
          <cell r="D345">
            <v>126</v>
          </cell>
          <cell r="E345">
            <v>12</v>
          </cell>
          <cell r="F345">
            <v>44</v>
          </cell>
          <cell r="G345">
            <v>0</v>
          </cell>
          <cell r="H345">
            <v>11.75</v>
          </cell>
          <cell r="I345">
            <v>2.65</v>
          </cell>
          <cell r="J345">
            <v>4.32</v>
          </cell>
          <cell r="K345">
            <v>0</v>
          </cell>
          <cell r="L345">
            <v>1764</v>
          </cell>
          <cell r="M345">
            <v>108</v>
          </cell>
          <cell r="N345">
            <v>98</v>
          </cell>
          <cell r="O345">
            <v>6</v>
          </cell>
          <cell r="P345">
            <v>18.72</v>
          </cell>
          <cell r="Q345">
            <v>18.72</v>
          </cell>
          <cell r="R345">
            <v>104</v>
          </cell>
          <cell r="S345">
            <v>1872</v>
          </cell>
          <cell r="X345">
            <v>0</v>
          </cell>
          <cell r="Y345">
            <v>2268</v>
          </cell>
          <cell r="Z345">
            <v>1033.2</v>
          </cell>
        </row>
        <row r="346">
          <cell r="B346" t="str">
            <v>SS4</v>
          </cell>
          <cell r="D346">
            <v>39</v>
          </cell>
          <cell r="E346">
            <v>5</v>
          </cell>
          <cell r="F346">
            <v>18</v>
          </cell>
          <cell r="G346">
            <v>0</v>
          </cell>
          <cell r="H346">
            <v>2.09</v>
          </cell>
          <cell r="I346">
            <v>0.32</v>
          </cell>
          <cell r="J346">
            <v>0.86</v>
          </cell>
          <cell r="K346">
            <v>0</v>
          </cell>
          <cell r="L346">
            <v>720</v>
          </cell>
          <cell r="M346">
            <v>0</v>
          </cell>
          <cell r="N346">
            <v>40</v>
          </cell>
          <cell r="O346">
            <v>0</v>
          </cell>
          <cell r="P346">
            <v>3.27</v>
          </cell>
          <cell r="Q346">
            <v>3.27</v>
          </cell>
          <cell r="R346">
            <v>40</v>
          </cell>
          <cell r="S346">
            <v>720</v>
          </cell>
          <cell r="X346">
            <v>0</v>
          </cell>
          <cell r="Y346">
            <v>702</v>
          </cell>
          <cell r="Z346">
            <v>183.3</v>
          </cell>
        </row>
        <row r="347">
          <cell r="B347" t="str">
            <v>SS5</v>
          </cell>
          <cell r="D347">
            <v>32</v>
          </cell>
          <cell r="E347">
            <v>0</v>
          </cell>
          <cell r="F347">
            <v>18</v>
          </cell>
          <cell r="G347">
            <v>0</v>
          </cell>
          <cell r="H347">
            <v>11.45</v>
          </cell>
          <cell r="I347">
            <v>0</v>
          </cell>
          <cell r="J347">
            <v>4.82</v>
          </cell>
          <cell r="K347">
            <v>0</v>
          </cell>
          <cell r="L347">
            <v>630</v>
          </cell>
          <cell r="M347">
            <v>0</v>
          </cell>
          <cell r="N347">
            <v>35</v>
          </cell>
          <cell r="O347">
            <v>0</v>
          </cell>
          <cell r="P347">
            <v>16.27</v>
          </cell>
          <cell r="Q347">
            <v>16.27</v>
          </cell>
          <cell r="R347">
            <v>35</v>
          </cell>
          <cell r="S347">
            <v>630</v>
          </cell>
          <cell r="X347">
            <v>0</v>
          </cell>
          <cell r="Y347">
            <v>576</v>
          </cell>
          <cell r="Z347">
            <v>1007.04</v>
          </cell>
        </row>
        <row r="348">
          <cell r="B348" t="str">
            <v>CS1</v>
          </cell>
          <cell r="D348">
            <v>340</v>
          </cell>
          <cell r="E348">
            <v>35</v>
          </cell>
          <cell r="F348">
            <v>108</v>
          </cell>
          <cell r="G348">
            <v>4</v>
          </cell>
          <cell r="H348">
            <v>55.09</v>
          </cell>
          <cell r="I348">
            <v>6.29</v>
          </cell>
          <cell r="J348">
            <v>17.600000000000001</v>
          </cell>
          <cell r="K348">
            <v>6.21</v>
          </cell>
          <cell r="L348">
            <v>5040</v>
          </cell>
          <cell r="M348">
            <v>0</v>
          </cell>
          <cell r="N348">
            <v>252</v>
          </cell>
          <cell r="O348">
            <v>0</v>
          </cell>
          <cell r="P348">
            <v>78.98</v>
          </cell>
          <cell r="Q348">
            <v>85.19</v>
          </cell>
          <cell r="R348">
            <v>252</v>
          </cell>
          <cell r="S348">
            <v>5040</v>
          </cell>
          <cell r="X348">
            <v>0</v>
          </cell>
          <cell r="Y348">
            <v>6800</v>
          </cell>
          <cell r="Z348">
            <v>4392.8</v>
          </cell>
        </row>
        <row r="349">
          <cell r="B349" t="str">
            <v>CS1</v>
          </cell>
          <cell r="D349">
            <v>271</v>
          </cell>
          <cell r="E349">
            <v>48</v>
          </cell>
          <cell r="F349">
            <v>23</v>
          </cell>
          <cell r="G349">
            <v>16</v>
          </cell>
          <cell r="H349">
            <v>21.27</v>
          </cell>
          <cell r="I349">
            <v>3.7</v>
          </cell>
          <cell r="J349">
            <v>2.23</v>
          </cell>
          <cell r="K349">
            <v>5.31</v>
          </cell>
          <cell r="L349">
            <v>1880</v>
          </cell>
          <cell r="M349">
            <v>0</v>
          </cell>
          <cell r="N349">
            <v>94</v>
          </cell>
          <cell r="O349">
            <v>0</v>
          </cell>
          <cell r="P349">
            <v>27.2</v>
          </cell>
          <cell r="Q349">
            <v>32.51</v>
          </cell>
          <cell r="R349">
            <v>94</v>
          </cell>
          <cell r="S349">
            <v>1880</v>
          </cell>
          <cell r="X349">
            <v>0</v>
          </cell>
          <cell r="Y349">
            <v>5420</v>
          </cell>
          <cell r="Z349">
            <v>1696.46</v>
          </cell>
        </row>
        <row r="350">
          <cell r="B350" t="str">
            <v>CS1</v>
          </cell>
          <cell r="D350">
            <v>177</v>
          </cell>
          <cell r="E350">
            <v>18</v>
          </cell>
          <cell r="F350">
            <v>77</v>
          </cell>
          <cell r="G350">
            <v>3</v>
          </cell>
          <cell r="H350">
            <v>14.82</v>
          </cell>
          <cell r="I350">
            <v>1.72</v>
          </cell>
          <cell r="J350">
            <v>6.38</v>
          </cell>
          <cell r="K350">
            <v>0.53</v>
          </cell>
          <cell r="L350">
            <v>3520</v>
          </cell>
          <cell r="M350">
            <v>0</v>
          </cell>
          <cell r="N350">
            <v>176</v>
          </cell>
          <cell r="O350">
            <v>0</v>
          </cell>
          <cell r="P350">
            <v>22.92</v>
          </cell>
          <cell r="Q350">
            <v>23.45</v>
          </cell>
          <cell r="R350">
            <v>176</v>
          </cell>
          <cell r="S350">
            <v>3520</v>
          </cell>
          <cell r="X350">
            <v>0</v>
          </cell>
          <cell r="Y350">
            <v>3540</v>
          </cell>
          <cell r="Z350">
            <v>1182.3599999999999</v>
          </cell>
        </row>
        <row r="351">
          <cell r="B351" t="str">
            <v>CS1</v>
          </cell>
          <cell r="D351">
            <v>20</v>
          </cell>
          <cell r="E351">
            <v>4</v>
          </cell>
          <cell r="F351">
            <v>10</v>
          </cell>
          <cell r="G351">
            <v>0</v>
          </cell>
          <cell r="H351">
            <v>1.57</v>
          </cell>
          <cell r="I351">
            <v>0.31</v>
          </cell>
          <cell r="J351">
            <v>0.92</v>
          </cell>
          <cell r="K351">
            <v>0</v>
          </cell>
          <cell r="L351">
            <v>500</v>
          </cell>
          <cell r="M351">
            <v>0</v>
          </cell>
          <cell r="N351">
            <v>25</v>
          </cell>
          <cell r="O351">
            <v>0</v>
          </cell>
          <cell r="P351">
            <v>2.8</v>
          </cell>
          <cell r="Q351">
            <v>2.8</v>
          </cell>
          <cell r="R351">
            <v>25</v>
          </cell>
          <cell r="S351">
            <v>500</v>
          </cell>
          <cell r="X351">
            <v>0</v>
          </cell>
          <cell r="Y351">
            <v>400</v>
          </cell>
          <cell r="Z351">
            <v>125.2</v>
          </cell>
        </row>
        <row r="352">
          <cell r="B352" t="str">
            <v>CS5</v>
          </cell>
          <cell r="D352">
            <v>35</v>
          </cell>
          <cell r="E352">
            <v>4</v>
          </cell>
          <cell r="F352">
            <v>14</v>
          </cell>
          <cell r="G352">
            <v>0</v>
          </cell>
          <cell r="H352">
            <v>2.72</v>
          </cell>
          <cell r="I352">
            <v>0.31</v>
          </cell>
          <cell r="J352">
            <v>1.08</v>
          </cell>
          <cell r="K352">
            <v>0</v>
          </cell>
          <cell r="L352">
            <v>620</v>
          </cell>
          <cell r="M352">
            <v>0</v>
          </cell>
          <cell r="N352">
            <v>31</v>
          </cell>
          <cell r="O352">
            <v>0</v>
          </cell>
          <cell r="P352">
            <v>4.1100000000000003</v>
          </cell>
          <cell r="Q352">
            <v>4.1100000000000003</v>
          </cell>
          <cell r="R352">
            <v>31</v>
          </cell>
          <cell r="S352">
            <v>620</v>
          </cell>
          <cell r="X352">
            <v>0</v>
          </cell>
          <cell r="Y352">
            <v>700</v>
          </cell>
          <cell r="Z352">
            <v>217.35</v>
          </cell>
        </row>
        <row r="353">
          <cell r="B353" t="str">
            <v>CS6</v>
          </cell>
          <cell r="D353">
            <v>248</v>
          </cell>
          <cell r="E353">
            <v>53</v>
          </cell>
          <cell r="F353">
            <v>27</v>
          </cell>
          <cell r="G353">
            <v>18</v>
          </cell>
          <cell r="H353">
            <v>25.11</v>
          </cell>
          <cell r="I353">
            <v>4.42</v>
          </cell>
          <cell r="J353">
            <v>3.25</v>
          </cell>
          <cell r="K353">
            <v>5.98</v>
          </cell>
          <cell r="L353">
            <v>2160</v>
          </cell>
          <cell r="M353">
            <v>0</v>
          </cell>
          <cell r="N353">
            <v>108</v>
          </cell>
          <cell r="O353">
            <v>0</v>
          </cell>
          <cell r="P353">
            <v>32.78</v>
          </cell>
          <cell r="Q353">
            <v>38.76</v>
          </cell>
          <cell r="R353">
            <v>108</v>
          </cell>
          <cell r="S353">
            <v>2160</v>
          </cell>
          <cell r="X353">
            <v>0</v>
          </cell>
          <cell r="Y353">
            <v>4960</v>
          </cell>
          <cell r="Z353">
            <v>2003.84</v>
          </cell>
        </row>
        <row r="354">
          <cell r="B354" t="str">
            <v>LA5</v>
          </cell>
          <cell r="D354">
            <v>9</v>
          </cell>
          <cell r="E354">
            <v>0</v>
          </cell>
          <cell r="F354">
            <v>4</v>
          </cell>
          <cell r="G354">
            <v>1</v>
          </cell>
          <cell r="H354">
            <v>7.1</v>
          </cell>
          <cell r="I354">
            <v>0</v>
          </cell>
          <cell r="J354">
            <v>2.65</v>
          </cell>
          <cell r="K354">
            <v>5.0599999999999996</v>
          </cell>
          <cell r="L354">
            <v>160</v>
          </cell>
          <cell r="M354">
            <v>0</v>
          </cell>
          <cell r="N354">
            <v>8</v>
          </cell>
          <cell r="O354">
            <v>0</v>
          </cell>
          <cell r="P354">
            <v>9.75</v>
          </cell>
          <cell r="Q354">
            <v>14.81</v>
          </cell>
          <cell r="R354">
            <v>8</v>
          </cell>
          <cell r="S354">
            <v>160</v>
          </cell>
          <cell r="X354">
            <v>0</v>
          </cell>
          <cell r="Y354">
            <v>180</v>
          </cell>
          <cell r="Z354">
            <v>566.28</v>
          </cell>
        </row>
        <row r="355">
          <cell r="B355" t="str">
            <v>SS1</v>
          </cell>
          <cell r="D355">
            <v>142</v>
          </cell>
          <cell r="E355">
            <v>25</v>
          </cell>
          <cell r="F355">
            <v>41</v>
          </cell>
          <cell r="G355">
            <v>5</v>
          </cell>
          <cell r="H355">
            <v>10.17</v>
          </cell>
          <cell r="I355">
            <v>2.91</v>
          </cell>
          <cell r="J355">
            <v>3.1</v>
          </cell>
          <cell r="K355">
            <v>7.75</v>
          </cell>
          <cell r="L355">
            <v>1720</v>
          </cell>
          <cell r="M355">
            <v>1000</v>
          </cell>
          <cell r="N355">
            <v>86</v>
          </cell>
          <cell r="O355">
            <v>50</v>
          </cell>
          <cell r="P355">
            <v>16.18</v>
          </cell>
          <cell r="Q355">
            <v>23.93</v>
          </cell>
          <cell r="R355">
            <v>136</v>
          </cell>
          <cell r="S355">
            <v>2720</v>
          </cell>
          <cell r="X355">
            <v>0</v>
          </cell>
          <cell r="Y355">
            <v>2840</v>
          </cell>
          <cell r="Z355">
            <v>805.14</v>
          </cell>
        </row>
        <row r="356">
          <cell r="B356" t="str">
            <v>SS4</v>
          </cell>
          <cell r="D356">
            <v>71</v>
          </cell>
          <cell r="E356">
            <v>4</v>
          </cell>
          <cell r="F356">
            <v>13</v>
          </cell>
          <cell r="G356">
            <v>1</v>
          </cell>
          <cell r="H356">
            <v>4.18</v>
          </cell>
          <cell r="I356">
            <v>0.28000000000000003</v>
          </cell>
          <cell r="J356">
            <v>0.84</v>
          </cell>
          <cell r="K356">
            <v>0.33</v>
          </cell>
          <cell r="L356">
            <v>520</v>
          </cell>
          <cell r="M356">
            <v>160</v>
          </cell>
          <cell r="N356">
            <v>26</v>
          </cell>
          <cell r="O356">
            <v>8</v>
          </cell>
          <cell r="P356">
            <v>5.3</v>
          </cell>
          <cell r="Q356">
            <v>5.63</v>
          </cell>
          <cell r="R356">
            <v>34</v>
          </cell>
          <cell r="S356">
            <v>680</v>
          </cell>
          <cell r="X356">
            <v>0</v>
          </cell>
          <cell r="Y356">
            <v>1420</v>
          </cell>
          <cell r="Z356">
            <v>330.86</v>
          </cell>
        </row>
        <row r="357">
          <cell r="B357" t="str">
            <v>SS4</v>
          </cell>
          <cell r="D357">
            <v>11</v>
          </cell>
          <cell r="E357">
            <v>0</v>
          </cell>
          <cell r="F357">
            <v>7</v>
          </cell>
          <cell r="G357">
            <v>0</v>
          </cell>
          <cell r="H357">
            <v>1.1200000000000001</v>
          </cell>
          <cell r="I357">
            <v>0</v>
          </cell>
          <cell r="J357">
            <v>0.67</v>
          </cell>
          <cell r="K357">
            <v>0</v>
          </cell>
          <cell r="L357">
            <v>280</v>
          </cell>
          <cell r="M357">
            <v>0</v>
          </cell>
          <cell r="N357">
            <v>14</v>
          </cell>
          <cell r="O357">
            <v>0</v>
          </cell>
          <cell r="P357">
            <v>1.79</v>
          </cell>
          <cell r="Q357">
            <v>1.79</v>
          </cell>
          <cell r="R357">
            <v>14</v>
          </cell>
          <cell r="S357">
            <v>280</v>
          </cell>
          <cell r="X357">
            <v>0</v>
          </cell>
          <cell r="Y357">
            <v>220</v>
          </cell>
          <cell r="Z357">
            <v>88.55</v>
          </cell>
        </row>
        <row r="361">
          <cell r="B361" t="str">
            <v>CST</v>
          </cell>
          <cell r="D361">
            <v>443</v>
          </cell>
          <cell r="E361">
            <v>38</v>
          </cell>
          <cell r="F361">
            <v>452</v>
          </cell>
          <cell r="G361">
            <v>88</v>
          </cell>
          <cell r="H361">
            <v>0.72</v>
          </cell>
          <cell r="I361">
            <v>0.03</v>
          </cell>
          <cell r="J361">
            <v>0.11</v>
          </cell>
          <cell r="K361">
            <v>0.16</v>
          </cell>
          <cell r="L361">
            <v>3.5</v>
          </cell>
          <cell r="M361">
            <v>684.9</v>
          </cell>
          <cell r="N361">
            <v>7</v>
          </cell>
          <cell r="O361">
            <v>1377</v>
          </cell>
          <cell r="Q361">
            <v>1.02</v>
          </cell>
          <cell r="R361">
            <v>1384</v>
          </cell>
          <cell r="S361">
            <v>688.4</v>
          </cell>
          <cell r="X361">
            <v>0</v>
          </cell>
          <cell r="Y361">
            <v>221.5</v>
          </cell>
          <cell r="Z361">
            <v>2285.88</v>
          </cell>
        </row>
        <row r="362">
          <cell r="B362" t="str">
            <v>SST</v>
          </cell>
          <cell r="D362">
            <v>673</v>
          </cell>
          <cell r="E362">
            <v>0</v>
          </cell>
          <cell r="F362">
            <v>0</v>
          </cell>
          <cell r="G362">
            <v>0</v>
          </cell>
          <cell r="H362">
            <v>0.85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84</v>
          </cell>
          <cell r="N362">
            <v>0</v>
          </cell>
          <cell r="O362">
            <v>168</v>
          </cell>
          <cell r="Q362">
            <v>0.85</v>
          </cell>
          <cell r="R362">
            <v>168</v>
          </cell>
          <cell r="S362">
            <v>84</v>
          </cell>
          <cell r="X362">
            <v>0</v>
          </cell>
          <cell r="Y362">
            <v>336.5</v>
          </cell>
          <cell r="Z362">
            <v>2705.46</v>
          </cell>
        </row>
        <row r="363">
          <cell r="B363" t="str">
            <v>CS1</v>
          </cell>
          <cell r="D363">
            <v>0</v>
          </cell>
          <cell r="E363">
            <v>0</v>
          </cell>
          <cell r="F363">
            <v>0</v>
          </cell>
          <cell r="G363">
            <v>8</v>
          </cell>
          <cell r="H363">
            <v>0</v>
          </cell>
          <cell r="I363">
            <v>0</v>
          </cell>
          <cell r="J363">
            <v>0</v>
          </cell>
          <cell r="K363">
            <v>0.02</v>
          </cell>
          <cell r="L363">
            <v>0</v>
          </cell>
          <cell r="M363">
            <v>12</v>
          </cell>
          <cell r="N363">
            <v>0</v>
          </cell>
          <cell r="O363">
            <v>16</v>
          </cell>
          <cell r="Q363">
            <v>0.02</v>
          </cell>
          <cell r="R363">
            <v>16</v>
          </cell>
          <cell r="S363">
            <v>12</v>
          </cell>
          <cell r="X363">
            <v>0</v>
          </cell>
          <cell r="Y363">
            <v>0</v>
          </cell>
          <cell r="Z363">
            <v>0</v>
          </cell>
        </row>
        <row r="364">
          <cell r="B364" t="str">
            <v>CS1</v>
          </cell>
          <cell r="D364">
            <v>54</v>
          </cell>
          <cell r="E364">
            <v>11</v>
          </cell>
          <cell r="F364">
            <v>27</v>
          </cell>
          <cell r="G364">
            <v>2</v>
          </cell>
          <cell r="H364">
            <v>0.12</v>
          </cell>
          <cell r="I364">
            <v>0.01</v>
          </cell>
          <cell r="J364">
            <v>0.01</v>
          </cell>
          <cell r="K364">
            <v>0.01</v>
          </cell>
          <cell r="L364">
            <v>0</v>
          </cell>
          <cell r="M364">
            <v>73.900000000000006</v>
          </cell>
          <cell r="N364">
            <v>0</v>
          </cell>
          <cell r="O364">
            <v>99</v>
          </cell>
          <cell r="Q364">
            <v>0.15</v>
          </cell>
          <cell r="R364">
            <v>99</v>
          </cell>
          <cell r="S364">
            <v>73.900000000000006</v>
          </cell>
          <cell r="X364">
            <v>0</v>
          </cell>
          <cell r="Y364">
            <v>40.5</v>
          </cell>
          <cell r="Z364">
            <v>253.26</v>
          </cell>
        </row>
        <row r="365">
          <cell r="B365" t="str">
            <v>CS1</v>
          </cell>
          <cell r="D365">
            <v>1620</v>
          </cell>
          <cell r="E365">
            <v>105</v>
          </cell>
          <cell r="F365">
            <v>1090</v>
          </cell>
          <cell r="G365">
            <v>525</v>
          </cell>
          <cell r="H365">
            <v>3.55</v>
          </cell>
          <cell r="I365">
            <v>0.1</v>
          </cell>
          <cell r="J365">
            <v>0.34</v>
          </cell>
          <cell r="K365">
            <v>1.47</v>
          </cell>
          <cell r="L365">
            <v>9.8000000000000007</v>
          </cell>
          <cell r="M365">
            <v>2989</v>
          </cell>
          <cell r="N365">
            <v>13</v>
          </cell>
          <cell r="O365">
            <v>4002</v>
          </cell>
          <cell r="Q365">
            <v>5.46</v>
          </cell>
          <cell r="R365">
            <v>4015</v>
          </cell>
          <cell r="S365">
            <v>2998.8</v>
          </cell>
          <cell r="X365">
            <v>0</v>
          </cell>
          <cell r="Y365">
            <v>1215</v>
          </cell>
          <cell r="Z365">
            <v>7549.2</v>
          </cell>
        </row>
        <row r="366">
          <cell r="B366" t="str">
            <v>CS1</v>
          </cell>
          <cell r="D366">
            <v>70</v>
          </cell>
          <cell r="E366">
            <v>0</v>
          </cell>
          <cell r="F366">
            <v>17</v>
          </cell>
          <cell r="G366">
            <v>0</v>
          </cell>
          <cell r="H366">
            <v>0.15</v>
          </cell>
          <cell r="I366">
            <v>0</v>
          </cell>
          <cell r="J366">
            <v>0.01</v>
          </cell>
          <cell r="K366">
            <v>0</v>
          </cell>
          <cell r="L366">
            <v>0</v>
          </cell>
          <cell r="M366">
            <v>41</v>
          </cell>
          <cell r="N366">
            <v>0</v>
          </cell>
          <cell r="O366">
            <v>55</v>
          </cell>
          <cell r="Q366">
            <v>0.16</v>
          </cell>
          <cell r="R366">
            <v>55</v>
          </cell>
          <cell r="S366">
            <v>41</v>
          </cell>
          <cell r="X366">
            <v>0</v>
          </cell>
          <cell r="Y366">
            <v>52.5</v>
          </cell>
          <cell r="Z366">
            <v>327.60000000000002</v>
          </cell>
        </row>
        <row r="367">
          <cell r="B367" t="str">
            <v>CS3</v>
          </cell>
          <cell r="D367">
            <v>24</v>
          </cell>
          <cell r="E367">
            <v>0</v>
          </cell>
          <cell r="F367">
            <v>2</v>
          </cell>
          <cell r="G367">
            <v>0</v>
          </cell>
          <cell r="H367">
            <v>7.0000000000000007E-2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7.5</v>
          </cell>
          <cell r="N367">
            <v>0</v>
          </cell>
          <cell r="O367">
            <v>10</v>
          </cell>
          <cell r="Q367">
            <v>7.0000000000000007E-2</v>
          </cell>
          <cell r="R367">
            <v>10</v>
          </cell>
          <cell r="S367">
            <v>7.5</v>
          </cell>
          <cell r="X367">
            <v>0</v>
          </cell>
          <cell r="Y367">
            <v>18</v>
          </cell>
          <cell r="Z367">
            <v>144.72</v>
          </cell>
        </row>
        <row r="368">
          <cell r="B368" t="str">
            <v>CS5</v>
          </cell>
          <cell r="D368">
            <v>0</v>
          </cell>
          <cell r="E368">
            <v>0</v>
          </cell>
          <cell r="F368">
            <v>0</v>
          </cell>
          <cell r="G368">
            <v>1</v>
          </cell>
          <cell r="H368">
            <v>0</v>
          </cell>
          <cell r="I368">
            <v>0</v>
          </cell>
          <cell r="J368">
            <v>0</v>
          </cell>
          <cell r="K368">
            <v>0.01</v>
          </cell>
          <cell r="L368">
            <v>0</v>
          </cell>
          <cell r="M368">
            <v>1.5</v>
          </cell>
          <cell r="N368">
            <v>0</v>
          </cell>
          <cell r="O368">
            <v>2</v>
          </cell>
          <cell r="Q368">
            <v>0.01</v>
          </cell>
          <cell r="R368">
            <v>2</v>
          </cell>
          <cell r="S368">
            <v>1.5</v>
          </cell>
          <cell r="X368">
            <v>0</v>
          </cell>
          <cell r="Y368">
            <v>0</v>
          </cell>
          <cell r="Z368">
            <v>0</v>
          </cell>
        </row>
        <row r="369">
          <cell r="B369" t="str">
            <v>CS5</v>
          </cell>
          <cell r="D369">
            <v>10</v>
          </cell>
          <cell r="E369">
            <v>0</v>
          </cell>
          <cell r="F369">
            <v>2</v>
          </cell>
          <cell r="G369">
            <v>0</v>
          </cell>
          <cell r="H369">
            <v>0.02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5.3</v>
          </cell>
          <cell r="N369">
            <v>0</v>
          </cell>
          <cell r="O369">
            <v>7</v>
          </cell>
          <cell r="Q369">
            <v>0.02</v>
          </cell>
          <cell r="R369">
            <v>7</v>
          </cell>
          <cell r="S369">
            <v>5.3</v>
          </cell>
          <cell r="X369">
            <v>0</v>
          </cell>
          <cell r="Y369">
            <v>7.5</v>
          </cell>
          <cell r="Z369">
            <v>46.8</v>
          </cell>
        </row>
        <row r="370">
          <cell r="B370" t="str">
            <v>CS8</v>
          </cell>
          <cell r="D370">
            <v>10</v>
          </cell>
          <cell r="E370">
            <v>0</v>
          </cell>
          <cell r="F370">
            <v>2</v>
          </cell>
          <cell r="G370">
            <v>0</v>
          </cell>
          <cell r="H370">
            <v>0.02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5.3</v>
          </cell>
          <cell r="N370">
            <v>0</v>
          </cell>
          <cell r="O370">
            <v>7</v>
          </cell>
          <cell r="Q370">
            <v>0.02</v>
          </cell>
          <cell r="R370">
            <v>7</v>
          </cell>
          <cell r="S370">
            <v>5.3</v>
          </cell>
          <cell r="X370">
            <v>0</v>
          </cell>
          <cell r="Y370">
            <v>7.5</v>
          </cell>
          <cell r="Z370">
            <v>46.8</v>
          </cell>
        </row>
        <row r="371">
          <cell r="B371" t="str">
            <v>CST</v>
          </cell>
          <cell r="D371">
            <v>53</v>
          </cell>
          <cell r="E371">
            <v>6</v>
          </cell>
          <cell r="F371">
            <v>59</v>
          </cell>
          <cell r="G371">
            <v>9</v>
          </cell>
          <cell r="H371">
            <v>0.12</v>
          </cell>
          <cell r="I371">
            <v>0.01</v>
          </cell>
          <cell r="J371">
            <v>0.02</v>
          </cell>
          <cell r="K371">
            <v>0.03</v>
          </cell>
          <cell r="L371">
            <v>0</v>
          </cell>
          <cell r="M371">
            <v>138.9</v>
          </cell>
          <cell r="N371">
            <v>0</v>
          </cell>
          <cell r="O371">
            <v>186</v>
          </cell>
          <cell r="Q371">
            <v>0.18</v>
          </cell>
          <cell r="R371">
            <v>186</v>
          </cell>
          <cell r="S371">
            <v>138.9</v>
          </cell>
          <cell r="X371">
            <v>0</v>
          </cell>
          <cell r="Y371">
            <v>39.75</v>
          </cell>
          <cell r="Z371">
            <v>249.1</v>
          </cell>
        </row>
        <row r="372">
          <cell r="B372" t="str">
            <v>GR2</v>
          </cell>
          <cell r="D372">
            <v>0</v>
          </cell>
          <cell r="E372">
            <v>0</v>
          </cell>
          <cell r="F372">
            <v>0</v>
          </cell>
          <cell r="G372">
            <v>1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1.5</v>
          </cell>
          <cell r="N372">
            <v>0</v>
          </cell>
          <cell r="O372">
            <v>2</v>
          </cell>
          <cell r="Q372">
            <v>0</v>
          </cell>
          <cell r="R372">
            <v>2</v>
          </cell>
          <cell r="S372">
            <v>1.5</v>
          </cell>
          <cell r="X372">
            <v>0</v>
          </cell>
          <cell r="Y372">
            <v>0</v>
          </cell>
          <cell r="Z372">
            <v>0</v>
          </cell>
        </row>
        <row r="373">
          <cell r="B373" t="str">
            <v>SS1</v>
          </cell>
          <cell r="D373">
            <v>0</v>
          </cell>
          <cell r="E373">
            <v>0</v>
          </cell>
          <cell r="F373">
            <v>0</v>
          </cell>
          <cell r="G373">
            <v>1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1.5</v>
          </cell>
          <cell r="N373">
            <v>0</v>
          </cell>
          <cell r="O373">
            <v>2</v>
          </cell>
          <cell r="Q373">
            <v>0</v>
          </cell>
          <cell r="R373">
            <v>2</v>
          </cell>
          <cell r="S373">
            <v>1.5</v>
          </cell>
          <cell r="X373">
            <v>0</v>
          </cell>
          <cell r="Y373">
            <v>0</v>
          </cell>
          <cell r="Z373">
            <v>0</v>
          </cell>
        </row>
        <row r="374">
          <cell r="B374" t="str">
            <v>SS4</v>
          </cell>
          <cell r="D374">
            <v>12</v>
          </cell>
          <cell r="E374">
            <v>0</v>
          </cell>
          <cell r="F374">
            <v>2</v>
          </cell>
          <cell r="G374">
            <v>0</v>
          </cell>
          <cell r="H374">
            <v>0.02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5.3</v>
          </cell>
          <cell r="N374">
            <v>0</v>
          </cell>
          <cell r="O374">
            <v>7</v>
          </cell>
          <cell r="Q374">
            <v>0.02</v>
          </cell>
          <cell r="R374">
            <v>7</v>
          </cell>
          <cell r="S374">
            <v>5.3</v>
          </cell>
          <cell r="X374">
            <v>0</v>
          </cell>
          <cell r="Y374">
            <v>9</v>
          </cell>
          <cell r="Z374">
            <v>42.24</v>
          </cell>
        </row>
        <row r="375">
          <cell r="B375" t="str">
            <v>CS1</v>
          </cell>
          <cell r="D375">
            <v>63</v>
          </cell>
          <cell r="E375">
            <v>5</v>
          </cell>
          <cell r="F375">
            <v>11</v>
          </cell>
          <cell r="G375">
            <v>1</v>
          </cell>
          <cell r="H375">
            <v>0.21</v>
          </cell>
          <cell r="I375">
            <v>0.01</v>
          </cell>
          <cell r="J375">
            <v>0.01</v>
          </cell>
          <cell r="K375">
            <v>0</v>
          </cell>
          <cell r="L375">
            <v>3</v>
          </cell>
          <cell r="M375">
            <v>45.8</v>
          </cell>
          <cell r="N375">
            <v>3</v>
          </cell>
          <cell r="O375">
            <v>46</v>
          </cell>
          <cell r="Q375">
            <v>0.23</v>
          </cell>
          <cell r="R375">
            <v>49</v>
          </cell>
          <cell r="S375">
            <v>48.8</v>
          </cell>
          <cell r="X375">
            <v>0</v>
          </cell>
          <cell r="Y375">
            <v>63</v>
          </cell>
          <cell r="Z375">
            <v>326.97000000000003</v>
          </cell>
        </row>
        <row r="376">
          <cell r="B376" t="str">
            <v>CS1</v>
          </cell>
          <cell r="D376">
            <v>54</v>
          </cell>
          <cell r="E376">
            <v>11</v>
          </cell>
          <cell r="F376">
            <v>0</v>
          </cell>
          <cell r="G376">
            <v>11</v>
          </cell>
          <cell r="H376">
            <v>0.18</v>
          </cell>
          <cell r="I376">
            <v>0.01</v>
          </cell>
          <cell r="J376">
            <v>0</v>
          </cell>
          <cell r="K376">
            <v>0.04</v>
          </cell>
          <cell r="L376">
            <v>0</v>
          </cell>
          <cell r="M376">
            <v>58</v>
          </cell>
          <cell r="N376">
            <v>0</v>
          </cell>
          <cell r="O376">
            <v>58</v>
          </cell>
          <cell r="Q376">
            <v>0.23</v>
          </cell>
          <cell r="R376">
            <v>58</v>
          </cell>
          <cell r="S376">
            <v>58</v>
          </cell>
          <cell r="X376">
            <v>0</v>
          </cell>
          <cell r="Y376">
            <v>54</v>
          </cell>
          <cell r="Z376">
            <v>279.18</v>
          </cell>
        </row>
        <row r="377">
          <cell r="B377" t="str">
            <v>CS1</v>
          </cell>
          <cell r="D377">
            <v>20</v>
          </cell>
          <cell r="E377">
            <v>0</v>
          </cell>
          <cell r="F377">
            <v>6</v>
          </cell>
          <cell r="G377">
            <v>0</v>
          </cell>
          <cell r="H377">
            <v>0.06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18.8</v>
          </cell>
          <cell r="N377">
            <v>0</v>
          </cell>
          <cell r="O377">
            <v>19</v>
          </cell>
          <cell r="Q377">
            <v>0.06</v>
          </cell>
          <cell r="R377">
            <v>19</v>
          </cell>
          <cell r="S377">
            <v>18.8</v>
          </cell>
          <cell r="X377">
            <v>0</v>
          </cell>
          <cell r="Y377">
            <v>20</v>
          </cell>
          <cell r="Z377">
            <v>102</v>
          </cell>
        </row>
        <row r="378">
          <cell r="B378" t="str">
            <v>CS4</v>
          </cell>
          <cell r="D378">
            <v>24</v>
          </cell>
          <cell r="E378">
            <v>0</v>
          </cell>
          <cell r="F378">
            <v>15</v>
          </cell>
          <cell r="G378">
            <v>0</v>
          </cell>
          <cell r="H378">
            <v>0.08</v>
          </cell>
          <cell r="I378">
            <v>0</v>
          </cell>
          <cell r="J378">
            <v>0.01</v>
          </cell>
          <cell r="K378">
            <v>0</v>
          </cell>
          <cell r="L378">
            <v>0</v>
          </cell>
          <cell r="M378">
            <v>38.700000000000003</v>
          </cell>
          <cell r="N378">
            <v>0</v>
          </cell>
          <cell r="O378">
            <v>39</v>
          </cell>
          <cell r="Q378">
            <v>0.09</v>
          </cell>
          <cell r="R378">
            <v>39</v>
          </cell>
          <cell r="S378">
            <v>38.700000000000003</v>
          </cell>
          <cell r="X378">
            <v>0</v>
          </cell>
          <cell r="Y378">
            <v>24</v>
          </cell>
          <cell r="Z378">
            <v>122.88</v>
          </cell>
        </row>
        <row r="379">
          <cell r="B379" t="str">
            <v>CS8</v>
          </cell>
          <cell r="D379">
            <v>162</v>
          </cell>
          <cell r="E379">
            <v>0</v>
          </cell>
          <cell r="F379">
            <v>6</v>
          </cell>
          <cell r="G379">
            <v>0</v>
          </cell>
          <cell r="H379">
            <v>0.52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54.8</v>
          </cell>
          <cell r="N379">
            <v>0</v>
          </cell>
          <cell r="O379">
            <v>55</v>
          </cell>
          <cell r="Q379">
            <v>0.52</v>
          </cell>
          <cell r="R379">
            <v>55</v>
          </cell>
          <cell r="S379">
            <v>54.8</v>
          </cell>
          <cell r="X379">
            <v>0</v>
          </cell>
          <cell r="Y379">
            <v>162</v>
          </cell>
          <cell r="Z379">
            <v>835.92</v>
          </cell>
        </row>
        <row r="380">
          <cell r="B380" t="str">
            <v>CS8</v>
          </cell>
          <cell r="D380">
            <v>20</v>
          </cell>
          <cell r="E380">
            <v>0</v>
          </cell>
          <cell r="F380">
            <v>6</v>
          </cell>
          <cell r="G380">
            <v>0</v>
          </cell>
          <cell r="H380">
            <v>7.0000000000000007E-2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18.8</v>
          </cell>
          <cell r="N380">
            <v>0</v>
          </cell>
          <cell r="O380">
            <v>19</v>
          </cell>
          <cell r="Q380">
            <v>7.0000000000000007E-2</v>
          </cell>
          <cell r="R380">
            <v>19</v>
          </cell>
          <cell r="S380">
            <v>18.8</v>
          </cell>
          <cell r="X380">
            <v>0</v>
          </cell>
          <cell r="Y380">
            <v>20</v>
          </cell>
          <cell r="Z380">
            <v>103.6</v>
          </cell>
        </row>
        <row r="381">
          <cell r="B381" t="str">
            <v>CST</v>
          </cell>
          <cell r="D381">
            <v>89</v>
          </cell>
          <cell r="E381">
            <v>0</v>
          </cell>
          <cell r="F381">
            <v>58</v>
          </cell>
          <cell r="G381">
            <v>3</v>
          </cell>
          <cell r="H381">
            <v>0.28999999999999998</v>
          </cell>
          <cell r="I381">
            <v>0</v>
          </cell>
          <cell r="J381">
            <v>0.03</v>
          </cell>
          <cell r="K381">
            <v>0.01</v>
          </cell>
          <cell r="L381">
            <v>0</v>
          </cell>
          <cell r="M381">
            <v>168</v>
          </cell>
          <cell r="N381">
            <v>0</v>
          </cell>
          <cell r="O381">
            <v>169</v>
          </cell>
          <cell r="Q381">
            <v>0.33</v>
          </cell>
          <cell r="R381">
            <v>169</v>
          </cell>
          <cell r="S381">
            <v>168</v>
          </cell>
          <cell r="X381">
            <v>0</v>
          </cell>
          <cell r="Y381">
            <v>89</v>
          </cell>
          <cell r="Z381">
            <v>456.57</v>
          </cell>
        </row>
        <row r="382">
          <cell r="B382" t="str">
            <v>GR2</v>
          </cell>
          <cell r="D382">
            <v>1</v>
          </cell>
          <cell r="E382">
            <v>2</v>
          </cell>
          <cell r="F382">
            <v>0</v>
          </cell>
          <cell r="G382">
            <v>6</v>
          </cell>
          <cell r="H382">
            <v>0</v>
          </cell>
          <cell r="I382">
            <v>0</v>
          </cell>
          <cell r="J382">
            <v>0</v>
          </cell>
          <cell r="K382">
            <v>0.02</v>
          </cell>
          <cell r="L382">
            <v>1</v>
          </cell>
          <cell r="M382">
            <v>12</v>
          </cell>
          <cell r="N382">
            <v>1</v>
          </cell>
          <cell r="O382">
            <v>12</v>
          </cell>
          <cell r="Q382">
            <v>0.02</v>
          </cell>
          <cell r="R382">
            <v>13</v>
          </cell>
          <cell r="S382">
            <v>13</v>
          </cell>
          <cell r="X382">
            <v>0</v>
          </cell>
          <cell r="Y382">
            <v>1</v>
          </cell>
          <cell r="Z382">
            <v>20.9</v>
          </cell>
        </row>
        <row r="383">
          <cell r="B383" t="str">
            <v>KC1</v>
          </cell>
          <cell r="D383">
            <v>216</v>
          </cell>
          <cell r="E383">
            <v>0</v>
          </cell>
          <cell r="F383">
            <v>13</v>
          </cell>
          <cell r="G383">
            <v>0</v>
          </cell>
          <cell r="H383">
            <v>0.7</v>
          </cell>
          <cell r="I383">
            <v>0</v>
          </cell>
          <cell r="J383">
            <v>0.01</v>
          </cell>
          <cell r="K383">
            <v>0</v>
          </cell>
          <cell r="L383">
            <v>0</v>
          </cell>
          <cell r="M383">
            <v>81.8</v>
          </cell>
          <cell r="N383">
            <v>0</v>
          </cell>
          <cell r="O383">
            <v>82</v>
          </cell>
          <cell r="Q383">
            <v>0.71</v>
          </cell>
          <cell r="R383">
            <v>82</v>
          </cell>
          <cell r="S383">
            <v>81.8</v>
          </cell>
          <cell r="X383">
            <v>0</v>
          </cell>
          <cell r="Y383">
            <v>216</v>
          </cell>
          <cell r="Z383">
            <v>1112.4000000000001</v>
          </cell>
        </row>
        <row r="384">
          <cell r="B384" t="str">
            <v>KC2</v>
          </cell>
          <cell r="D384">
            <v>12</v>
          </cell>
          <cell r="E384">
            <v>0</v>
          </cell>
          <cell r="F384">
            <v>0</v>
          </cell>
          <cell r="G384">
            <v>0</v>
          </cell>
          <cell r="H384">
            <v>0.04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3</v>
          </cell>
          <cell r="N384">
            <v>0</v>
          </cell>
          <cell r="O384">
            <v>3</v>
          </cell>
          <cell r="Q384">
            <v>0.04</v>
          </cell>
          <cell r="R384">
            <v>3</v>
          </cell>
          <cell r="S384">
            <v>3</v>
          </cell>
          <cell r="X384">
            <v>0</v>
          </cell>
          <cell r="Y384">
            <v>12</v>
          </cell>
          <cell r="Z384">
            <v>62.16</v>
          </cell>
        </row>
        <row r="385">
          <cell r="B385" t="str">
            <v>SS1</v>
          </cell>
          <cell r="D385">
            <v>312</v>
          </cell>
          <cell r="E385">
            <v>0</v>
          </cell>
          <cell r="F385">
            <v>9</v>
          </cell>
          <cell r="G385">
            <v>0</v>
          </cell>
          <cell r="H385">
            <v>0.78</v>
          </cell>
          <cell r="I385">
            <v>0</v>
          </cell>
          <cell r="J385">
            <v>0.01</v>
          </cell>
          <cell r="K385">
            <v>0</v>
          </cell>
          <cell r="L385">
            <v>0</v>
          </cell>
          <cell r="M385">
            <v>97.8</v>
          </cell>
          <cell r="N385">
            <v>0</v>
          </cell>
          <cell r="O385">
            <v>98</v>
          </cell>
          <cell r="Q385">
            <v>0.79</v>
          </cell>
          <cell r="R385">
            <v>98</v>
          </cell>
          <cell r="S385">
            <v>97.8</v>
          </cell>
          <cell r="X385">
            <v>0</v>
          </cell>
          <cell r="Y385">
            <v>312</v>
          </cell>
          <cell r="Z385">
            <v>1235.52</v>
          </cell>
        </row>
        <row r="386">
          <cell r="B386" t="str">
            <v>CS1</v>
          </cell>
          <cell r="D386">
            <v>341</v>
          </cell>
          <cell r="E386">
            <v>2</v>
          </cell>
          <cell r="F386">
            <v>17</v>
          </cell>
          <cell r="G386">
            <v>0</v>
          </cell>
          <cell r="H386">
            <v>1.84</v>
          </cell>
          <cell r="I386">
            <v>0.01</v>
          </cell>
          <cell r="J386">
            <v>0.02</v>
          </cell>
          <cell r="K386">
            <v>0</v>
          </cell>
          <cell r="L386">
            <v>3</v>
          </cell>
          <cell r="M386">
            <v>194.6</v>
          </cell>
          <cell r="N386">
            <v>2</v>
          </cell>
          <cell r="O386">
            <v>130</v>
          </cell>
          <cell r="Q386">
            <v>1.87</v>
          </cell>
          <cell r="R386">
            <v>132</v>
          </cell>
          <cell r="S386">
            <v>197.6</v>
          </cell>
          <cell r="X386">
            <v>0</v>
          </cell>
          <cell r="Y386">
            <v>511.5</v>
          </cell>
          <cell r="Z386">
            <v>1957.34</v>
          </cell>
        </row>
        <row r="387">
          <cell r="B387" t="str">
            <v>CS1</v>
          </cell>
          <cell r="D387">
            <v>0</v>
          </cell>
          <cell r="E387">
            <v>84</v>
          </cell>
          <cell r="F387">
            <v>0</v>
          </cell>
          <cell r="G387">
            <v>0</v>
          </cell>
          <cell r="H387">
            <v>0</v>
          </cell>
          <cell r="I387">
            <v>0.12</v>
          </cell>
          <cell r="J387">
            <v>0</v>
          </cell>
          <cell r="K387">
            <v>0</v>
          </cell>
          <cell r="L387">
            <v>0</v>
          </cell>
          <cell r="M387">
            <v>252</v>
          </cell>
          <cell r="N387">
            <v>0</v>
          </cell>
          <cell r="O387">
            <v>168</v>
          </cell>
          <cell r="Q387">
            <v>0.12</v>
          </cell>
          <cell r="R387">
            <v>168</v>
          </cell>
          <cell r="S387">
            <v>252</v>
          </cell>
          <cell r="X387">
            <v>0</v>
          </cell>
          <cell r="Y387">
            <v>0</v>
          </cell>
          <cell r="Z387">
            <v>0</v>
          </cell>
        </row>
        <row r="388">
          <cell r="B388" t="str">
            <v>CS1</v>
          </cell>
          <cell r="D388">
            <v>18</v>
          </cell>
          <cell r="E388">
            <v>0</v>
          </cell>
          <cell r="F388">
            <v>3</v>
          </cell>
          <cell r="G388">
            <v>0</v>
          </cell>
          <cell r="H388">
            <v>0.1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17.899999999999999</v>
          </cell>
          <cell r="N388">
            <v>0</v>
          </cell>
          <cell r="O388">
            <v>12</v>
          </cell>
          <cell r="Q388">
            <v>0.1</v>
          </cell>
          <cell r="R388">
            <v>12</v>
          </cell>
          <cell r="S388">
            <v>17.899999999999999</v>
          </cell>
          <cell r="X388">
            <v>0</v>
          </cell>
          <cell r="Y388">
            <v>27</v>
          </cell>
          <cell r="Z388">
            <v>102.06</v>
          </cell>
        </row>
        <row r="389">
          <cell r="B389" t="str">
            <v>CS1</v>
          </cell>
          <cell r="D389">
            <v>20</v>
          </cell>
          <cell r="E389">
            <v>0</v>
          </cell>
          <cell r="F389">
            <v>5</v>
          </cell>
          <cell r="G389">
            <v>0</v>
          </cell>
          <cell r="H389">
            <v>0.11</v>
          </cell>
          <cell r="I389">
            <v>0</v>
          </cell>
          <cell r="J389">
            <v>0.01</v>
          </cell>
          <cell r="K389">
            <v>0</v>
          </cell>
          <cell r="L389">
            <v>0</v>
          </cell>
          <cell r="M389">
            <v>23.9</v>
          </cell>
          <cell r="N389">
            <v>0</v>
          </cell>
          <cell r="O389">
            <v>16</v>
          </cell>
          <cell r="Q389">
            <v>0.12</v>
          </cell>
          <cell r="R389">
            <v>16</v>
          </cell>
          <cell r="S389">
            <v>23.9</v>
          </cell>
          <cell r="X389">
            <v>0</v>
          </cell>
          <cell r="Y389">
            <v>30</v>
          </cell>
          <cell r="Z389">
            <v>114.8</v>
          </cell>
        </row>
        <row r="390">
          <cell r="B390" t="str">
            <v>CS3</v>
          </cell>
          <cell r="D390">
            <v>28</v>
          </cell>
          <cell r="E390">
            <v>0</v>
          </cell>
          <cell r="F390">
            <v>0</v>
          </cell>
          <cell r="G390">
            <v>0</v>
          </cell>
          <cell r="H390">
            <v>0.15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10.5</v>
          </cell>
          <cell r="N390">
            <v>0</v>
          </cell>
          <cell r="O390">
            <v>7</v>
          </cell>
          <cell r="Q390">
            <v>0.15</v>
          </cell>
          <cell r="R390">
            <v>7</v>
          </cell>
          <cell r="S390">
            <v>10.5</v>
          </cell>
          <cell r="X390">
            <v>0</v>
          </cell>
          <cell r="Y390">
            <v>42</v>
          </cell>
          <cell r="Z390">
            <v>162.68</v>
          </cell>
        </row>
        <row r="391">
          <cell r="B391" t="str">
            <v>CS8</v>
          </cell>
          <cell r="D391">
            <v>540</v>
          </cell>
          <cell r="E391">
            <v>0</v>
          </cell>
          <cell r="F391">
            <v>69</v>
          </cell>
          <cell r="G391">
            <v>21</v>
          </cell>
          <cell r="H391">
            <v>2.92</v>
          </cell>
          <cell r="I391">
            <v>0</v>
          </cell>
          <cell r="J391">
            <v>7.0000000000000007E-2</v>
          </cell>
          <cell r="K391">
            <v>0.17</v>
          </cell>
          <cell r="L391">
            <v>0</v>
          </cell>
          <cell r="M391">
            <v>488.7</v>
          </cell>
          <cell r="N391">
            <v>0</v>
          </cell>
          <cell r="O391">
            <v>327</v>
          </cell>
          <cell r="Q391">
            <v>3.16</v>
          </cell>
          <cell r="R391">
            <v>327</v>
          </cell>
          <cell r="S391">
            <v>488.7</v>
          </cell>
          <cell r="X391">
            <v>0</v>
          </cell>
          <cell r="Y391">
            <v>810</v>
          </cell>
          <cell r="Z391">
            <v>3099.6</v>
          </cell>
        </row>
        <row r="392">
          <cell r="B392" t="str">
            <v>CST</v>
          </cell>
          <cell r="D392">
            <v>89</v>
          </cell>
          <cell r="E392">
            <v>0</v>
          </cell>
          <cell r="F392">
            <v>48</v>
          </cell>
          <cell r="G392">
            <v>3</v>
          </cell>
          <cell r="H392">
            <v>0.48</v>
          </cell>
          <cell r="I392">
            <v>0</v>
          </cell>
          <cell r="J392">
            <v>0.05</v>
          </cell>
          <cell r="K392">
            <v>0.03</v>
          </cell>
          <cell r="L392">
            <v>0</v>
          </cell>
          <cell r="M392">
            <v>207.3</v>
          </cell>
          <cell r="N392">
            <v>0</v>
          </cell>
          <cell r="O392">
            <v>139</v>
          </cell>
          <cell r="Q392">
            <v>0.56000000000000005</v>
          </cell>
          <cell r="R392">
            <v>139</v>
          </cell>
          <cell r="S392">
            <v>207.3</v>
          </cell>
          <cell r="X392">
            <v>0</v>
          </cell>
          <cell r="Y392">
            <v>133.5</v>
          </cell>
          <cell r="Z392">
            <v>508.19</v>
          </cell>
        </row>
        <row r="393">
          <cell r="B393" t="str">
            <v>GR2</v>
          </cell>
          <cell r="D393">
            <v>138</v>
          </cell>
          <cell r="E393">
            <v>0</v>
          </cell>
          <cell r="F393">
            <v>0</v>
          </cell>
          <cell r="G393">
            <v>0</v>
          </cell>
          <cell r="H393">
            <v>0.75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52.5</v>
          </cell>
          <cell r="N393">
            <v>0</v>
          </cell>
          <cell r="O393">
            <v>35</v>
          </cell>
          <cell r="Q393">
            <v>0.75</v>
          </cell>
          <cell r="R393">
            <v>35</v>
          </cell>
          <cell r="S393">
            <v>52.5</v>
          </cell>
          <cell r="X393">
            <v>0</v>
          </cell>
          <cell r="Y393">
            <v>207</v>
          </cell>
          <cell r="Z393">
            <v>3459.66</v>
          </cell>
        </row>
        <row r="394">
          <cell r="B394" t="str">
            <v>SS2</v>
          </cell>
          <cell r="D394">
            <v>17</v>
          </cell>
          <cell r="E394">
            <v>0</v>
          </cell>
          <cell r="F394">
            <v>0</v>
          </cell>
          <cell r="G394">
            <v>0</v>
          </cell>
          <cell r="H394">
            <v>0.09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6</v>
          </cell>
          <cell r="N394">
            <v>0</v>
          </cell>
          <cell r="O394">
            <v>4</v>
          </cell>
          <cell r="Q394">
            <v>0.09</v>
          </cell>
          <cell r="R394">
            <v>4</v>
          </cell>
          <cell r="S394">
            <v>6</v>
          </cell>
          <cell r="X394">
            <v>0</v>
          </cell>
          <cell r="Y394">
            <v>25.5</v>
          </cell>
          <cell r="Z394">
            <v>97.07</v>
          </cell>
        </row>
        <row r="398">
          <cell r="B398" t="str">
            <v>CS0</v>
          </cell>
          <cell r="D398">
            <v>23</v>
          </cell>
          <cell r="E398">
            <v>0</v>
          </cell>
          <cell r="F398">
            <v>4</v>
          </cell>
          <cell r="G398">
            <v>0</v>
          </cell>
          <cell r="H398">
            <v>0.31</v>
          </cell>
          <cell r="I398">
            <v>0</v>
          </cell>
          <cell r="J398">
            <v>0.01</v>
          </cell>
          <cell r="K398">
            <v>0</v>
          </cell>
          <cell r="L398">
            <v>22</v>
          </cell>
          <cell r="M398">
            <v>0</v>
          </cell>
          <cell r="N398">
            <v>11</v>
          </cell>
          <cell r="O398">
            <v>0</v>
          </cell>
          <cell r="Q398">
            <v>0.32</v>
          </cell>
          <cell r="R398">
            <v>11</v>
          </cell>
          <cell r="S398">
            <v>22</v>
          </cell>
          <cell r="X398">
            <v>0</v>
          </cell>
          <cell r="Y398">
            <v>46</v>
          </cell>
          <cell r="Z398">
            <v>244.95</v>
          </cell>
        </row>
        <row r="399">
          <cell r="B399" t="str">
            <v>CS1</v>
          </cell>
          <cell r="D399">
            <v>1200</v>
          </cell>
          <cell r="E399">
            <v>24</v>
          </cell>
          <cell r="F399">
            <v>34</v>
          </cell>
          <cell r="G399">
            <v>0</v>
          </cell>
          <cell r="H399">
            <v>6.74</v>
          </cell>
          <cell r="I399">
            <v>7.0000000000000007E-2</v>
          </cell>
          <cell r="J399">
            <v>0.04</v>
          </cell>
          <cell r="K399">
            <v>0</v>
          </cell>
          <cell r="L399">
            <v>477.2</v>
          </cell>
          <cell r="M399">
            <v>0</v>
          </cell>
          <cell r="N399">
            <v>239</v>
          </cell>
          <cell r="O399">
            <v>0</v>
          </cell>
          <cell r="Q399">
            <v>6.85</v>
          </cell>
          <cell r="R399">
            <v>239</v>
          </cell>
          <cell r="S399">
            <v>477.2</v>
          </cell>
          <cell r="X399">
            <v>0</v>
          </cell>
          <cell r="Y399">
            <v>2400</v>
          </cell>
          <cell r="Z399">
            <v>5376</v>
          </cell>
        </row>
        <row r="400">
          <cell r="B400" t="str">
            <v>CS1</v>
          </cell>
          <cell r="D400">
            <v>94</v>
          </cell>
          <cell r="E400">
            <v>24</v>
          </cell>
          <cell r="F400">
            <v>49</v>
          </cell>
          <cell r="G400">
            <v>14</v>
          </cell>
          <cell r="H400">
            <v>0.51</v>
          </cell>
          <cell r="I400">
            <v>7.0000000000000007E-2</v>
          </cell>
          <cell r="J400">
            <v>0.03</v>
          </cell>
          <cell r="K400">
            <v>0.33</v>
          </cell>
          <cell r="L400">
            <v>265.39999999999998</v>
          </cell>
          <cell r="M400">
            <v>0</v>
          </cell>
          <cell r="N400">
            <v>133</v>
          </cell>
          <cell r="O400">
            <v>0</v>
          </cell>
          <cell r="Q400">
            <v>0.94</v>
          </cell>
          <cell r="R400">
            <v>133</v>
          </cell>
          <cell r="S400">
            <v>265.39999999999998</v>
          </cell>
          <cell r="X400">
            <v>0</v>
          </cell>
          <cell r="Y400">
            <v>188</v>
          </cell>
          <cell r="Z400">
            <v>406.08</v>
          </cell>
        </row>
        <row r="401">
          <cell r="B401" t="str">
            <v>CS1</v>
          </cell>
          <cell r="D401">
            <v>385</v>
          </cell>
          <cell r="E401">
            <v>8</v>
          </cell>
          <cell r="F401">
            <v>24</v>
          </cell>
          <cell r="G401">
            <v>4</v>
          </cell>
          <cell r="H401">
            <v>2.09</v>
          </cell>
          <cell r="I401">
            <v>0.02</v>
          </cell>
          <cell r="J401">
            <v>0.02</v>
          </cell>
          <cell r="K401">
            <v>0.08</v>
          </cell>
          <cell r="L401">
            <v>211.6</v>
          </cell>
          <cell r="M401">
            <v>0</v>
          </cell>
          <cell r="N401">
            <v>106</v>
          </cell>
          <cell r="O401">
            <v>0</v>
          </cell>
          <cell r="Q401">
            <v>2.21</v>
          </cell>
          <cell r="R401">
            <v>106</v>
          </cell>
          <cell r="S401">
            <v>211.6</v>
          </cell>
          <cell r="X401">
            <v>0</v>
          </cell>
          <cell r="Y401">
            <v>770</v>
          </cell>
          <cell r="Z401">
            <v>1670.9</v>
          </cell>
        </row>
        <row r="402">
          <cell r="B402" t="str">
            <v>CS1</v>
          </cell>
          <cell r="D402">
            <v>570</v>
          </cell>
          <cell r="E402">
            <v>0</v>
          </cell>
          <cell r="F402">
            <v>30</v>
          </cell>
          <cell r="G402">
            <v>0</v>
          </cell>
          <cell r="H402">
            <v>3.1</v>
          </cell>
          <cell r="I402">
            <v>0</v>
          </cell>
          <cell r="J402">
            <v>0.02</v>
          </cell>
          <cell r="K402">
            <v>0</v>
          </cell>
          <cell r="L402">
            <v>265.60000000000002</v>
          </cell>
          <cell r="M402">
            <v>0</v>
          </cell>
          <cell r="N402">
            <v>133</v>
          </cell>
          <cell r="O402">
            <v>0</v>
          </cell>
          <cell r="Q402">
            <v>3.12</v>
          </cell>
          <cell r="R402">
            <v>133</v>
          </cell>
          <cell r="S402">
            <v>265.60000000000002</v>
          </cell>
          <cell r="X402">
            <v>0</v>
          </cell>
          <cell r="Y402">
            <v>1140</v>
          </cell>
          <cell r="Z402">
            <v>2473.8000000000002</v>
          </cell>
        </row>
        <row r="403">
          <cell r="B403" t="str">
            <v>CS1</v>
          </cell>
          <cell r="D403">
            <v>468</v>
          </cell>
          <cell r="E403">
            <v>367</v>
          </cell>
          <cell r="F403">
            <v>25</v>
          </cell>
          <cell r="G403">
            <v>122</v>
          </cell>
          <cell r="H403">
            <v>2.5499999999999998</v>
          </cell>
          <cell r="I403">
            <v>0.99</v>
          </cell>
          <cell r="J403">
            <v>0.02</v>
          </cell>
          <cell r="K403">
            <v>2.82</v>
          </cell>
          <cell r="L403">
            <v>955.6</v>
          </cell>
          <cell r="M403">
            <v>0</v>
          </cell>
          <cell r="N403">
            <v>478</v>
          </cell>
          <cell r="O403">
            <v>0</v>
          </cell>
          <cell r="Q403">
            <v>6.38</v>
          </cell>
          <cell r="R403">
            <v>478</v>
          </cell>
          <cell r="S403">
            <v>955.6</v>
          </cell>
          <cell r="X403">
            <v>0</v>
          </cell>
          <cell r="Y403">
            <v>936</v>
          </cell>
          <cell r="Z403">
            <v>2031.12</v>
          </cell>
        </row>
        <row r="404">
          <cell r="B404" t="str">
            <v>CS1</v>
          </cell>
          <cell r="D404">
            <v>130</v>
          </cell>
          <cell r="E404">
            <v>0</v>
          </cell>
          <cell r="F404">
            <v>26</v>
          </cell>
          <cell r="G404">
            <v>0</v>
          </cell>
          <cell r="H404">
            <v>0.71</v>
          </cell>
          <cell r="I404">
            <v>0</v>
          </cell>
          <cell r="J404">
            <v>0.02</v>
          </cell>
          <cell r="K404">
            <v>0</v>
          </cell>
          <cell r="L404">
            <v>139.6</v>
          </cell>
          <cell r="M404">
            <v>0</v>
          </cell>
          <cell r="N404">
            <v>70</v>
          </cell>
          <cell r="O404">
            <v>0</v>
          </cell>
          <cell r="Q404">
            <v>0.73</v>
          </cell>
          <cell r="R404">
            <v>70</v>
          </cell>
          <cell r="S404">
            <v>139.6</v>
          </cell>
          <cell r="X404">
            <v>0</v>
          </cell>
          <cell r="Y404">
            <v>260</v>
          </cell>
          <cell r="Z404">
            <v>564.20000000000005</v>
          </cell>
        </row>
        <row r="405">
          <cell r="B405" t="str">
            <v>CS3</v>
          </cell>
          <cell r="D405">
            <v>70</v>
          </cell>
          <cell r="E405">
            <v>1</v>
          </cell>
          <cell r="F405">
            <v>5</v>
          </cell>
          <cell r="G405">
            <v>0</v>
          </cell>
          <cell r="H405">
            <v>0.74</v>
          </cell>
          <cell r="I405">
            <v>0.03</v>
          </cell>
          <cell r="J405">
            <v>0.01</v>
          </cell>
          <cell r="K405">
            <v>0</v>
          </cell>
          <cell r="L405">
            <v>42</v>
          </cell>
          <cell r="M405">
            <v>0</v>
          </cell>
          <cell r="N405">
            <v>21</v>
          </cell>
          <cell r="O405">
            <v>0</v>
          </cell>
          <cell r="Q405">
            <v>0.78</v>
          </cell>
          <cell r="R405">
            <v>21</v>
          </cell>
          <cell r="S405">
            <v>42</v>
          </cell>
          <cell r="X405">
            <v>0</v>
          </cell>
          <cell r="Y405">
            <v>140</v>
          </cell>
          <cell r="Z405">
            <v>590.79999999999995</v>
          </cell>
        </row>
        <row r="406">
          <cell r="B406" t="str">
            <v>CS5</v>
          </cell>
          <cell r="D406">
            <v>10</v>
          </cell>
          <cell r="E406">
            <v>0</v>
          </cell>
          <cell r="F406">
            <v>2</v>
          </cell>
          <cell r="G406">
            <v>0</v>
          </cell>
          <cell r="H406">
            <v>0.05</v>
          </cell>
          <cell r="I406">
            <v>0</v>
          </cell>
          <cell r="J406">
            <v>0</v>
          </cell>
          <cell r="K406">
            <v>0</v>
          </cell>
          <cell r="L406">
            <v>10</v>
          </cell>
          <cell r="M406">
            <v>0</v>
          </cell>
          <cell r="N406">
            <v>5</v>
          </cell>
          <cell r="O406">
            <v>0</v>
          </cell>
          <cell r="Q406">
            <v>0.05</v>
          </cell>
          <cell r="R406">
            <v>5</v>
          </cell>
          <cell r="S406">
            <v>10</v>
          </cell>
          <cell r="X406">
            <v>0</v>
          </cell>
          <cell r="Y406">
            <v>20</v>
          </cell>
          <cell r="Z406">
            <v>43.1</v>
          </cell>
        </row>
        <row r="407">
          <cell r="B407" t="str">
            <v>CS8</v>
          </cell>
          <cell r="D407">
            <v>48</v>
          </cell>
          <cell r="E407">
            <v>2</v>
          </cell>
          <cell r="F407">
            <v>2</v>
          </cell>
          <cell r="G407">
            <v>0</v>
          </cell>
          <cell r="H407">
            <v>0.36</v>
          </cell>
          <cell r="I407">
            <v>0.01</v>
          </cell>
          <cell r="J407">
            <v>0</v>
          </cell>
          <cell r="K407">
            <v>0</v>
          </cell>
          <cell r="L407">
            <v>22</v>
          </cell>
          <cell r="M407">
            <v>0</v>
          </cell>
          <cell r="N407">
            <v>11</v>
          </cell>
          <cell r="O407">
            <v>0</v>
          </cell>
          <cell r="Q407">
            <v>0.37</v>
          </cell>
          <cell r="R407">
            <v>11</v>
          </cell>
          <cell r="S407">
            <v>22</v>
          </cell>
          <cell r="X407">
            <v>0</v>
          </cell>
          <cell r="Y407">
            <v>96</v>
          </cell>
          <cell r="Z407">
            <v>286.56</v>
          </cell>
        </row>
        <row r="408">
          <cell r="B408" t="str">
            <v>CS8</v>
          </cell>
          <cell r="D408">
            <v>21</v>
          </cell>
          <cell r="E408">
            <v>0</v>
          </cell>
          <cell r="F408">
            <v>5</v>
          </cell>
          <cell r="G408">
            <v>2</v>
          </cell>
          <cell r="H408">
            <v>0.16</v>
          </cell>
          <cell r="I408">
            <v>0</v>
          </cell>
          <cell r="J408">
            <v>0.01</v>
          </cell>
          <cell r="K408">
            <v>0.04</v>
          </cell>
          <cell r="L408">
            <v>27.8</v>
          </cell>
          <cell r="M408">
            <v>0</v>
          </cell>
          <cell r="N408">
            <v>14</v>
          </cell>
          <cell r="O408">
            <v>0</v>
          </cell>
          <cell r="Q408">
            <v>0.21</v>
          </cell>
          <cell r="R408">
            <v>14</v>
          </cell>
          <cell r="S408">
            <v>27.8</v>
          </cell>
          <cell r="X408">
            <v>0</v>
          </cell>
          <cell r="Y408">
            <v>42</v>
          </cell>
          <cell r="Z408">
            <v>123.69</v>
          </cell>
        </row>
        <row r="409">
          <cell r="B409" t="str">
            <v>CS8</v>
          </cell>
          <cell r="D409">
            <v>114</v>
          </cell>
          <cell r="E409">
            <v>0</v>
          </cell>
          <cell r="F409">
            <v>5</v>
          </cell>
          <cell r="G409">
            <v>0</v>
          </cell>
          <cell r="H409">
            <v>0.85</v>
          </cell>
          <cell r="I409">
            <v>0</v>
          </cell>
          <cell r="J409">
            <v>0.01</v>
          </cell>
          <cell r="K409">
            <v>0</v>
          </cell>
          <cell r="L409">
            <v>49.8</v>
          </cell>
          <cell r="M409">
            <v>0</v>
          </cell>
          <cell r="N409">
            <v>25</v>
          </cell>
          <cell r="O409">
            <v>0</v>
          </cell>
          <cell r="Q409">
            <v>0.86</v>
          </cell>
          <cell r="R409">
            <v>25</v>
          </cell>
          <cell r="S409">
            <v>49.8</v>
          </cell>
          <cell r="X409">
            <v>0</v>
          </cell>
          <cell r="Y409">
            <v>228</v>
          </cell>
          <cell r="Z409">
            <v>679.44</v>
          </cell>
        </row>
        <row r="410">
          <cell r="B410" t="str">
            <v>CSA</v>
          </cell>
          <cell r="D410">
            <v>23</v>
          </cell>
          <cell r="E410">
            <v>0</v>
          </cell>
          <cell r="F410">
            <v>2</v>
          </cell>
          <cell r="G410">
            <v>0</v>
          </cell>
          <cell r="H410">
            <v>0.31</v>
          </cell>
          <cell r="I410">
            <v>0</v>
          </cell>
          <cell r="J410">
            <v>0</v>
          </cell>
          <cell r="K410">
            <v>0</v>
          </cell>
          <cell r="L410">
            <v>14</v>
          </cell>
          <cell r="M410">
            <v>0</v>
          </cell>
          <cell r="N410">
            <v>7</v>
          </cell>
          <cell r="O410">
            <v>0</v>
          </cell>
          <cell r="Q410">
            <v>0.31</v>
          </cell>
          <cell r="R410">
            <v>7</v>
          </cell>
          <cell r="S410">
            <v>14</v>
          </cell>
          <cell r="X410">
            <v>0</v>
          </cell>
          <cell r="Y410">
            <v>46</v>
          </cell>
          <cell r="Z410">
            <v>244.95</v>
          </cell>
        </row>
        <row r="411">
          <cell r="B411" t="str">
            <v>CST</v>
          </cell>
          <cell r="D411">
            <v>11</v>
          </cell>
          <cell r="E411">
            <v>0</v>
          </cell>
          <cell r="F411">
            <v>0</v>
          </cell>
          <cell r="G411">
            <v>0</v>
          </cell>
          <cell r="H411">
            <v>0.06</v>
          </cell>
          <cell r="I411">
            <v>0</v>
          </cell>
          <cell r="J411">
            <v>0</v>
          </cell>
          <cell r="K411">
            <v>0</v>
          </cell>
          <cell r="L411">
            <v>2</v>
          </cell>
          <cell r="M411">
            <v>0</v>
          </cell>
          <cell r="N411">
            <v>1</v>
          </cell>
          <cell r="O411">
            <v>0</v>
          </cell>
          <cell r="Q411">
            <v>0.06</v>
          </cell>
          <cell r="R411">
            <v>1</v>
          </cell>
          <cell r="S411">
            <v>2</v>
          </cell>
          <cell r="X411">
            <v>0</v>
          </cell>
          <cell r="Y411">
            <v>22</v>
          </cell>
          <cell r="Z411">
            <v>49.5</v>
          </cell>
        </row>
        <row r="412">
          <cell r="B412" t="str">
            <v>KC2</v>
          </cell>
          <cell r="D412">
            <v>157</v>
          </cell>
          <cell r="E412">
            <v>0</v>
          </cell>
          <cell r="F412">
            <v>0</v>
          </cell>
          <cell r="G412">
            <v>2</v>
          </cell>
          <cell r="H412">
            <v>0.85</v>
          </cell>
          <cell r="I412">
            <v>0</v>
          </cell>
          <cell r="J412">
            <v>0</v>
          </cell>
          <cell r="K412">
            <v>0.06</v>
          </cell>
          <cell r="L412">
            <v>40</v>
          </cell>
          <cell r="M412">
            <v>0</v>
          </cell>
          <cell r="N412">
            <v>20</v>
          </cell>
          <cell r="O412">
            <v>0</v>
          </cell>
          <cell r="Q412">
            <v>0.91</v>
          </cell>
          <cell r="R412">
            <v>20</v>
          </cell>
          <cell r="S412">
            <v>40</v>
          </cell>
          <cell r="X412">
            <v>0</v>
          </cell>
          <cell r="Y412">
            <v>314</v>
          </cell>
          <cell r="Z412">
            <v>679.81</v>
          </cell>
        </row>
        <row r="413">
          <cell r="B413" t="str">
            <v>KC2</v>
          </cell>
          <cell r="D413">
            <v>208</v>
          </cell>
          <cell r="E413">
            <v>0</v>
          </cell>
          <cell r="F413">
            <v>20</v>
          </cell>
          <cell r="G413">
            <v>0</v>
          </cell>
          <cell r="H413">
            <v>1.1299999999999999</v>
          </cell>
          <cell r="I413">
            <v>0</v>
          </cell>
          <cell r="J413">
            <v>0.01</v>
          </cell>
          <cell r="K413">
            <v>0</v>
          </cell>
          <cell r="L413">
            <v>133.80000000000001</v>
          </cell>
          <cell r="M413">
            <v>0</v>
          </cell>
          <cell r="N413">
            <v>67</v>
          </cell>
          <cell r="O413">
            <v>0</v>
          </cell>
          <cell r="Q413">
            <v>1.1399999999999999</v>
          </cell>
          <cell r="R413">
            <v>67</v>
          </cell>
          <cell r="S413">
            <v>133.80000000000001</v>
          </cell>
          <cell r="X413">
            <v>0</v>
          </cell>
          <cell r="Y413">
            <v>416</v>
          </cell>
          <cell r="Z413">
            <v>902.72</v>
          </cell>
        </row>
        <row r="414">
          <cell r="B414" t="str">
            <v>SS1</v>
          </cell>
          <cell r="D414">
            <v>284</v>
          </cell>
          <cell r="E414">
            <v>3</v>
          </cell>
          <cell r="F414">
            <v>5</v>
          </cell>
          <cell r="G414">
            <v>0</v>
          </cell>
          <cell r="H414">
            <v>0.85</v>
          </cell>
          <cell r="I414">
            <v>0.01</v>
          </cell>
          <cell r="J414">
            <v>0</v>
          </cell>
          <cell r="K414">
            <v>0</v>
          </cell>
          <cell r="L414">
            <v>90</v>
          </cell>
          <cell r="M414">
            <v>8</v>
          </cell>
          <cell r="N414">
            <v>45</v>
          </cell>
          <cell r="O414">
            <v>4</v>
          </cell>
          <cell r="Q414">
            <v>0.86</v>
          </cell>
          <cell r="R414">
            <v>49</v>
          </cell>
          <cell r="S414">
            <v>98</v>
          </cell>
          <cell r="X414">
            <v>0</v>
          </cell>
          <cell r="Y414">
            <v>568</v>
          </cell>
          <cell r="Z414">
            <v>675.92</v>
          </cell>
        </row>
        <row r="415">
          <cell r="B415" t="str">
            <v>SS4</v>
          </cell>
          <cell r="D415">
            <v>40</v>
          </cell>
          <cell r="E415">
            <v>0</v>
          </cell>
          <cell r="F415">
            <v>2</v>
          </cell>
          <cell r="G415">
            <v>0</v>
          </cell>
          <cell r="H415">
            <v>0.16</v>
          </cell>
          <cell r="I415">
            <v>0</v>
          </cell>
          <cell r="J415">
            <v>0</v>
          </cell>
          <cell r="K415">
            <v>0</v>
          </cell>
          <cell r="L415">
            <v>18</v>
          </cell>
          <cell r="M415">
            <v>0</v>
          </cell>
          <cell r="N415">
            <v>9</v>
          </cell>
          <cell r="O415">
            <v>0</v>
          </cell>
          <cell r="Q415">
            <v>0.16</v>
          </cell>
          <cell r="R415">
            <v>9</v>
          </cell>
          <cell r="S415">
            <v>18</v>
          </cell>
          <cell r="X415">
            <v>0</v>
          </cell>
          <cell r="Y415">
            <v>80</v>
          </cell>
          <cell r="Z415">
            <v>123.6</v>
          </cell>
        </row>
        <row r="416">
          <cell r="B416" t="str">
            <v>CS1</v>
          </cell>
          <cell r="D416">
            <v>294</v>
          </cell>
          <cell r="E416">
            <v>8</v>
          </cell>
          <cell r="F416">
            <v>12</v>
          </cell>
          <cell r="G416">
            <v>1</v>
          </cell>
          <cell r="H416">
            <v>3.32</v>
          </cell>
          <cell r="I416">
            <v>0.04</v>
          </cell>
          <cell r="J416">
            <v>0.03</v>
          </cell>
          <cell r="K416">
            <v>0.04</v>
          </cell>
          <cell r="L416">
            <v>203.7</v>
          </cell>
          <cell r="M416">
            <v>0</v>
          </cell>
          <cell r="N416">
            <v>68</v>
          </cell>
          <cell r="O416">
            <v>0</v>
          </cell>
          <cell r="Q416">
            <v>3.43</v>
          </cell>
          <cell r="R416">
            <v>68</v>
          </cell>
          <cell r="S416">
            <v>203.7</v>
          </cell>
          <cell r="X416">
            <v>0</v>
          </cell>
          <cell r="Y416">
            <v>882</v>
          </cell>
          <cell r="Z416">
            <v>1764</v>
          </cell>
        </row>
        <row r="417">
          <cell r="B417" t="str">
            <v>CS1</v>
          </cell>
          <cell r="D417">
            <v>520</v>
          </cell>
          <cell r="E417">
            <v>0</v>
          </cell>
          <cell r="F417">
            <v>42</v>
          </cell>
          <cell r="G417">
            <v>0</v>
          </cell>
          <cell r="H417">
            <v>5.87</v>
          </cell>
          <cell r="I417">
            <v>0</v>
          </cell>
          <cell r="J417">
            <v>0.08</v>
          </cell>
          <cell r="K417">
            <v>0</v>
          </cell>
          <cell r="L417">
            <v>446.1</v>
          </cell>
          <cell r="M417">
            <v>0</v>
          </cell>
          <cell r="N417">
            <v>149</v>
          </cell>
          <cell r="O417">
            <v>0</v>
          </cell>
          <cell r="Q417">
            <v>5.95</v>
          </cell>
          <cell r="R417">
            <v>149</v>
          </cell>
          <cell r="S417">
            <v>446.1</v>
          </cell>
          <cell r="X417">
            <v>0</v>
          </cell>
          <cell r="Y417">
            <v>1560</v>
          </cell>
          <cell r="Z417">
            <v>3120</v>
          </cell>
        </row>
        <row r="418">
          <cell r="B418" t="str">
            <v>CS1</v>
          </cell>
          <cell r="D418">
            <v>780</v>
          </cell>
          <cell r="E418">
            <v>4</v>
          </cell>
          <cell r="F418">
            <v>71</v>
          </cell>
          <cell r="G418">
            <v>2</v>
          </cell>
          <cell r="H418">
            <v>8.8000000000000007</v>
          </cell>
          <cell r="I418">
            <v>0.02</v>
          </cell>
          <cell r="J418">
            <v>0.13</v>
          </cell>
          <cell r="K418">
            <v>7.0000000000000007E-2</v>
          </cell>
          <cell r="L418">
            <v>733.2</v>
          </cell>
          <cell r="M418">
            <v>0</v>
          </cell>
          <cell r="N418">
            <v>245</v>
          </cell>
          <cell r="O418">
            <v>0</v>
          </cell>
          <cell r="Q418">
            <v>9.02</v>
          </cell>
          <cell r="R418">
            <v>245</v>
          </cell>
          <cell r="S418">
            <v>733.2</v>
          </cell>
          <cell r="X418">
            <v>0</v>
          </cell>
          <cell r="Y418">
            <v>2340</v>
          </cell>
          <cell r="Z418">
            <v>4680</v>
          </cell>
        </row>
        <row r="419">
          <cell r="B419" t="str">
            <v>CS1</v>
          </cell>
          <cell r="D419">
            <v>325</v>
          </cell>
          <cell r="E419">
            <v>27</v>
          </cell>
          <cell r="F419">
            <v>47</v>
          </cell>
          <cell r="G419">
            <v>1</v>
          </cell>
          <cell r="H419">
            <v>3.67</v>
          </cell>
          <cell r="I419">
            <v>0.14000000000000001</v>
          </cell>
          <cell r="J419">
            <v>0.09</v>
          </cell>
          <cell r="K419">
            <v>0.04</v>
          </cell>
          <cell r="L419">
            <v>487.8</v>
          </cell>
          <cell r="M419">
            <v>0</v>
          </cell>
          <cell r="N419">
            <v>163</v>
          </cell>
          <cell r="O419">
            <v>0</v>
          </cell>
          <cell r="Q419">
            <v>3.94</v>
          </cell>
          <cell r="R419">
            <v>163</v>
          </cell>
          <cell r="S419">
            <v>487.8</v>
          </cell>
          <cell r="X419">
            <v>0</v>
          </cell>
          <cell r="Y419">
            <v>975</v>
          </cell>
          <cell r="Z419">
            <v>1950</v>
          </cell>
        </row>
        <row r="420">
          <cell r="B420" t="str">
            <v>CS1</v>
          </cell>
          <cell r="D420">
            <v>220</v>
          </cell>
          <cell r="E420">
            <v>0</v>
          </cell>
          <cell r="F420">
            <v>33</v>
          </cell>
          <cell r="G420">
            <v>0</v>
          </cell>
          <cell r="H420">
            <v>2.48</v>
          </cell>
          <cell r="I420">
            <v>0</v>
          </cell>
          <cell r="J420">
            <v>0.06</v>
          </cell>
          <cell r="K420">
            <v>0</v>
          </cell>
          <cell r="L420">
            <v>284.10000000000002</v>
          </cell>
          <cell r="M420">
            <v>0</v>
          </cell>
          <cell r="N420">
            <v>95</v>
          </cell>
          <cell r="O420">
            <v>0</v>
          </cell>
          <cell r="Q420">
            <v>2.54</v>
          </cell>
          <cell r="R420">
            <v>95</v>
          </cell>
          <cell r="S420">
            <v>284.10000000000002</v>
          </cell>
          <cell r="X420">
            <v>0</v>
          </cell>
          <cell r="Y420">
            <v>660</v>
          </cell>
          <cell r="Z420">
            <v>1320</v>
          </cell>
        </row>
        <row r="421">
          <cell r="B421" t="str">
            <v>CS5</v>
          </cell>
          <cell r="D421">
            <v>58</v>
          </cell>
          <cell r="E421">
            <v>0</v>
          </cell>
          <cell r="F421">
            <v>0</v>
          </cell>
          <cell r="G421">
            <v>0</v>
          </cell>
          <cell r="H421">
            <v>0.65</v>
          </cell>
          <cell r="I421">
            <v>0</v>
          </cell>
          <cell r="J421">
            <v>0</v>
          </cell>
          <cell r="K421">
            <v>0</v>
          </cell>
          <cell r="L421">
            <v>21</v>
          </cell>
          <cell r="M421">
            <v>0</v>
          </cell>
          <cell r="N421">
            <v>7</v>
          </cell>
          <cell r="O421">
            <v>0</v>
          </cell>
          <cell r="Q421">
            <v>0.65</v>
          </cell>
          <cell r="R421">
            <v>7</v>
          </cell>
          <cell r="S421">
            <v>21</v>
          </cell>
          <cell r="X421">
            <v>0</v>
          </cell>
          <cell r="Y421">
            <v>174</v>
          </cell>
          <cell r="Z421">
            <v>346.84</v>
          </cell>
        </row>
        <row r="422">
          <cell r="B422" t="str">
            <v>CS5</v>
          </cell>
          <cell r="D422">
            <v>30</v>
          </cell>
          <cell r="E422">
            <v>0</v>
          </cell>
          <cell r="F422">
            <v>8</v>
          </cell>
          <cell r="G422">
            <v>0</v>
          </cell>
          <cell r="H422">
            <v>0.34</v>
          </cell>
          <cell r="I422">
            <v>0</v>
          </cell>
          <cell r="J422">
            <v>0.02</v>
          </cell>
          <cell r="K422">
            <v>0</v>
          </cell>
          <cell r="L422">
            <v>62.7</v>
          </cell>
          <cell r="M422">
            <v>0</v>
          </cell>
          <cell r="N422">
            <v>21</v>
          </cell>
          <cell r="O422">
            <v>0</v>
          </cell>
          <cell r="Q422">
            <v>0.36</v>
          </cell>
          <cell r="R422">
            <v>21</v>
          </cell>
          <cell r="S422">
            <v>62.7</v>
          </cell>
          <cell r="X422">
            <v>0</v>
          </cell>
          <cell r="Y422">
            <v>90</v>
          </cell>
          <cell r="Z422">
            <v>179.7</v>
          </cell>
        </row>
        <row r="423">
          <cell r="B423" t="str">
            <v>CS8</v>
          </cell>
          <cell r="D423">
            <v>624</v>
          </cell>
          <cell r="E423">
            <v>0</v>
          </cell>
          <cell r="F423">
            <v>73</v>
          </cell>
          <cell r="G423">
            <v>11</v>
          </cell>
          <cell r="H423">
            <v>9.52</v>
          </cell>
          <cell r="I423">
            <v>0</v>
          </cell>
          <cell r="J423">
            <v>0.19</v>
          </cell>
          <cell r="K423">
            <v>0.44</v>
          </cell>
          <cell r="L423">
            <v>673.2</v>
          </cell>
          <cell r="M423">
            <v>0</v>
          </cell>
          <cell r="N423">
            <v>225</v>
          </cell>
          <cell r="O423">
            <v>0</v>
          </cell>
          <cell r="Q423">
            <v>10.15</v>
          </cell>
          <cell r="R423">
            <v>225</v>
          </cell>
          <cell r="S423">
            <v>673.2</v>
          </cell>
          <cell r="X423">
            <v>0</v>
          </cell>
          <cell r="Y423">
            <v>1872</v>
          </cell>
          <cell r="Z423">
            <v>5060.6400000000003</v>
          </cell>
        </row>
        <row r="424">
          <cell r="B424" t="str">
            <v>CS8</v>
          </cell>
          <cell r="D424">
            <v>140</v>
          </cell>
          <cell r="E424">
            <v>0</v>
          </cell>
          <cell r="F424">
            <v>10</v>
          </cell>
          <cell r="G424">
            <v>0</v>
          </cell>
          <cell r="H424">
            <v>1.58</v>
          </cell>
          <cell r="I424">
            <v>0</v>
          </cell>
          <cell r="J424">
            <v>0.02</v>
          </cell>
          <cell r="K424">
            <v>0</v>
          </cell>
          <cell r="L424">
            <v>116.7</v>
          </cell>
          <cell r="M424">
            <v>0</v>
          </cell>
          <cell r="N424">
            <v>39</v>
          </cell>
          <cell r="O424">
            <v>0</v>
          </cell>
          <cell r="Q424">
            <v>1.6</v>
          </cell>
          <cell r="R424">
            <v>39</v>
          </cell>
          <cell r="S424">
            <v>116.7</v>
          </cell>
          <cell r="X424">
            <v>0</v>
          </cell>
          <cell r="Y424">
            <v>420</v>
          </cell>
          <cell r="Z424">
            <v>840</v>
          </cell>
        </row>
        <row r="425">
          <cell r="B425" t="str">
            <v>CSB</v>
          </cell>
          <cell r="D425">
            <v>23</v>
          </cell>
          <cell r="E425">
            <v>0</v>
          </cell>
          <cell r="F425">
            <v>2</v>
          </cell>
          <cell r="G425">
            <v>0</v>
          </cell>
          <cell r="H425">
            <v>0.26</v>
          </cell>
          <cell r="I425">
            <v>0</v>
          </cell>
          <cell r="J425">
            <v>0.01</v>
          </cell>
          <cell r="K425">
            <v>0</v>
          </cell>
          <cell r="L425">
            <v>21</v>
          </cell>
          <cell r="M425">
            <v>0</v>
          </cell>
          <cell r="N425">
            <v>7</v>
          </cell>
          <cell r="O425">
            <v>0</v>
          </cell>
          <cell r="Q425">
            <v>0.27</v>
          </cell>
          <cell r="R425">
            <v>7</v>
          </cell>
          <cell r="S425">
            <v>21</v>
          </cell>
          <cell r="X425">
            <v>0</v>
          </cell>
          <cell r="Y425">
            <v>69</v>
          </cell>
          <cell r="Z425">
            <v>137.08000000000001</v>
          </cell>
        </row>
        <row r="426">
          <cell r="B426" t="str">
            <v>KC2</v>
          </cell>
          <cell r="D426">
            <v>35</v>
          </cell>
          <cell r="E426">
            <v>2</v>
          </cell>
          <cell r="F426">
            <v>3</v>
          </cell>
          <cell r="G426">
            <v>0</v>
          </cell>
          <cell r="H426">
            <v>0.39</v>
          </cell>
          <cell r="I426">
            <v>0.01</v>
          </cell>
          <cell r="J426">
            <v>0.01</v>
          </cell>
          <cell r="K426">
            <v>0</v>
          </cell>
          <cell r="L426">
            <v>39</v>
          </cell>
          <cell r="M426">
            <v>0</v>
          </cell>
          <cell r="N426">
            <v>13</v>
          </cell>
          <cell r="O426">
            <v>0</v>
          </cell>
          <cell r="Q426">
            <v>0.41</v>
          </cell>
          <cell r="R426">
            <v>13</v>
          </cell>
          <cell r="S426">
            <v>39</v>
          </cell>
          <cell r="X426">
            <v>0</v>
          </cell>
          <cell r="Y426">
            <v>105</v>
          </cell>
          <cell r="Z426">
            <v>208.95</v>
          </cell>
        </row>
        <row r="427">
          <cell r="B427" t="str">
            <v>KC2</v>
          </cell>
          <cell r="D427">
            <v>17</v>
          </cell>
          <cell r="E427">
            <v>0</v>
          </cell>
          <cell r="F427">
            <v>2</v>
          </cell>
          <cell r="G427">
            <v>0</v>
          </cell>
          <cell r="H427">
            <v>0.19</v>
          </cell>
          <cell r="I427">
            <v>0</v>
          </cell>
          <cell r="J427">
            <v>0.01</v>
          </cell>
          <cell r="K427">
            <v>0</v>
          </cell>
          <cell r="L427">
            <v>18</v>
          </cell>
          <cell r="M427">
            <v>0</v>
          </cell>
          <cell r="N427">
            <v>6</v>
          </cell>
          <cell r="O427">
            <v>0</v>
          </cell>
          <cell r="Q427">
            <v>0.2</v>
          </cell>
          <cell r="R427">
            <v>6</v>
          </cell>
          <cell r="S427">
            <v>18</v>
          </cell>
          <cell r="X427">
            <v>0</v>
          </cell>
          <cell r="Y427">
            <v>51</v>
          </cell>
          <cell r="Z427">
            <v>102.68</v>
          </cell>
        </row>
        <row r="428">
          <cell r="B428" t="str">
            <v>SS1</v>
          </cell>
          <cell r="D428">
            <v>280</v>
          </cell>
          <cell r="E428">
            <v>2</v>
          </cell>
          <cell r="F428">
            <v>0</v>
          </cell>
          <cell r="G428">
            <v>0</v>
          </cell>
          <cell r="H428">
            <v>1.26</v>
          </cell>
          <cell r="I428">
            <v>0.01</v>
          </cell>
          <cell r="J428">
            <v>0</v>
          </cell>
          <cell r="K428">
            <v>0</v>
          </cell>
          <cell r="L428">
            <v>105</v>
          </cell>
          <cell r="M428">
            <v>6</v>
          </cell>
          <cell r="N428">
            <v>35</v>
          </cell>
          <cell r="O428">
            <v>2</v>
          </cell>
          <cell r="Q428">
            <v>1.27</v>
          </cell>
          <cell r="R428">
            <v>37</v>
          </cell>
          <cell r="S428">
            <v>111</v>
          </cell>
          <cell r="X428">
            <v>0</v>
          </cell>
          <cell r="Y428">
            <v>840</v>
          </cell>
          <cell r="Z428">
            <v>666.4</v>
          </cell>
        </row>
        <row r="429">
          <cell r="B429" t="str">
            <v>SS1</v>
          </cell>
          <cell r="D429">
            <v>52</v>
          </cell>
          <cell r="E429">
            <v>0</v>
          </cell>
          <cell r="F429">
            <v>5</v>
          </cell>
          <cell r="G429">
            <v>0</v>
          </cell>
          <cell r="H429">
            <v>0.24</v>
          </cell>
          <cell r="I429">
            <v>0</v>
          </cell>
          <cell r="J429">
            <v>0</v>
          </cell>
          <cell r="K429">
            <v>0</v>
          </cell>
          <cell r="L429">
            <v>53.7</v>
          </cell>
          <cell r="M429">
            <v>0</v>
          </cell>
          <cell r="N429">
            <v>18</v>
          </cell>
          <cell r="O429">
            <v>0</v>
          </cell>
          <cell r="Q429">
            <v>0.24</v>
          </cell>
          <cell r="R429">
            <v>18</v>
          </cell>
          <cell r="S429">
            <v>53.7</v>
          </cell>
          <cell r="X429">
            <v>0</v>
          </cell>
          <cell r="Y429">
            <v>156</v>
          </cell>
          <cell r="Z429">
            <v>123.76</v>
          </cell>
        </row>
        <row r="430">
          <cell r="B430" t="str">
            <v>SS1</v>
          </cell>
          <cell r="D430">
            <v>46</v>
          </cell>
          <cell r="E430">
            <v>0</v>
          </cell>
          <cell r="F430">
            <v>4</v>
          </cell>
          <cell r="G430">
            <v>0</v>
          </cell>
          <cell r="H430">
            <v>0.21</v>
          </cell>
          <cell r="I430">
            <v>0</v>
          </cell>
          <cell r="J430">
            <v>0</v>
          </cell>
          <cell r="K430">
            <v>0</v>
          </cell>
          <cell r="L430">
            <v>42</v>
          </cell>
          <cell r="M430">
            <v>0</v>
          </cell>
          <cell r="N430">
            <v>14</v>
          </cell>
          <cell r="O430">
            <v>0</v>
          </cell>
          <cell r="Q430">
            <v>0.21</v>
          </cell>
          <cell r="R430">
            <v>14</v>
          </cell>
          <cell r="S430">
            <v>42</v>
          </cell>
          <cell r="X430">
            <v>0</v>
          </cell>
          <cell r="Y430">
            <v>138</v>
          </cell>
          <cell r="Z430">
            <v>108.1</v>
          </cell>
        </row>
        <row r="431">
          <cell r="B431" t="str">
            <v>SS4</v>
          </cell>
          <cell r="D431">
            <v>103</v>
          </cell>
          <cell r="E431">
            <v>0</v>
          </cell>
          <cell r="F431">
            <v>8</v>
          </cell>
          <cell r="G431">
            <v>0</v>
          </cell>
          <cell r="H431">
            <v>0.66</v>
          </cell>
          <cell r="I431">
            <v>0</v>
          </cell>
          <cell r="J431">
            <v>0.01</v>
          </cell>
          <cell r="K431">
            <v>0</v>
          </cell>
          <cell r="L431">
            <v>89.7</v>
          </cell>
          <cell r="M431">
            <v>0</v>
          </cell>
          <cell r="N431">
            <v>30</v>
          </cell>
          <cell r="O431">
            <v>0</v>
          </cell>
          <cell r="Q431">
            <v>0.67</v>
          </cell>
          <cell r="R431">
            <v>30</v>
          </cell>
          <cell r="S431">
            <v>89.7</v>
          </cell>
          <cell r="X431">
            <v>0</v>
          </cell>
          <cell r="Y431">
            <v>309</v>
          </cell>
          <cell r="Z431">
            <v>349.17</v>
          </cell>
        </row>
        <row r="432">
          <cell r="B432" t="str">
            <v>CS1</v>
          </cell>
          <cell r="D432">
            <v>983</v>
          </cell>
          <cell r="E432">
            <v>21</v>
          </cell>
          <cell r="F432">
            <v>49</v>
          </cell>
          <cell r="G432">
            <v>1</v>
          </cell>
          <cell r="H432">
            <v>15.79</v>
          </cell>
          <cell r="I432">
            <v>0.28000000000000003</v>
          </cell>
          <cell r="J432">
            <v>0.18</v>
          </cell>
          <cell r="K432">
            <v>0.06</v>
          </cell>
          <cell r="L432">
            <v>978</v>
          </cell>
          <cell r="M432">
            <v>0</v>
          </cell>
          <cell r="N432">
            <v>245</v>
          </cell>
          <cell r="O432">
            <v>0</v>
          </cell>
          <cell r="Q432">
            <v>16.309999999999999</v>
          </cell>
          <cell r="R432">
            <v>245</v>
          </cell>
          <cell r="S432">
            <v>978</v>
          </cell>
          <cell r="X432">
            <v>0</v>
          </cell>
          <cell r="Y432">
            <v>3932</v>
          </cell>
          <cell r="Z432">
            <v>6301.03</v>
          </cell>
        </row>
        <row r="433">
          <cell r="B433" t="str">
            <v>CS1</v>
          </cell>
          <cell r="D433">
            <v>645</v>
          </cell>
          <cell r="E433">
            <v>12</v>
          </cell>
          <cell r="F433">
            <v>42</v>
          </cell>
          <cell r="G433">
            <v>6</v>
          </cell>
          <cell r="H433">
            <v>10.36</v>
          </cell>
          <cell r="I433">
            <v>0.08</v>
          </cell>
          <cell r="J433">
            <v>0.15</v>
          </cell>
          <cell r="K433">
            <v>0.32</v>
          </cell>
          <cell r="L433">
            <v>710.4</v>
          </cell>
          <cell r="M433">
            <v>0</v>
          </cell>
          <cell r="N433">
            <v>178</v>
          </cell>
          <cell r="O433">
            <v>0</v>
          </cell>
          <cell r="Q433">
            <v>10.91</v>
          </cell>
          <cell r="R433">
            <v>178</v>
          </cell>
          <cell r="S433">
            <v>710.4</v>
          </cell>
          <cell r="X433">
            <v>0</v>
          </cell>
          <cell r="Y433">
            <v>2580</v>
          </cell>
          <cell r="Z433">
            <v>4128</v>
          </cell>
        </row>
        <row r="434">
          <cell r="B434" t="str">
            <v>CS1</v>
          </cell>
          <cell r="D434">
            <v>291</v>
          </cell>
          <cell r="E434">
            <v>0</v>
          </cell>
          <cell r="F434">
            <v>26</v>
          </cell>
          <cell r="G434">
            <v>0</v>
          </cell>
          <cell r="H434">
            <v>4.67</v>
          </cell>
          <cell r="I434">
            <v>0</v>
          </cell>
          <cell r="J434">
            <v>0.09</v>
          </cell>
          <cell r="K434">
            <v>0</v>
          </cell>
          <cell r="L434">
            <v>351.2</v>
          </cell>
          <cell r="M434">
            <v>0</v>
          </cell>
          <cell r="N434">
            <v>88</v>
          </cell>
          <cell r="O434">
            <v>0</v>
          </cell>
          <cell r="Q434">
            <v>4.76</v>
          </cell>
          <cell r="R434">
            <v>88</v>
          </cell>
          <cell r="S434">
            <v>351.2</v>
          </cell>
          <cell r="X434">
            <v>0</v>
          </cell>
          <cell r="Y434">
            <v>1164</v>
          </cell>
          <cell r="Z434">
            <v>1862.4</v>
          </cell>
        </row>
        <row r="435">
          <cell r="B435" t="str">
            <v>CS1</v>
          </cell>
          <cell r="D435">
            <v>2704</v>
          </cell>
          <cell r="E435">
            <v>18</v>
          </cell>
          <cell r="F435">
            <v>30</v>
          </cell>
          <cell r="G435">
            <v>6</v>
          </cell>
          <cell r="H435">
            <v>43.43</v>
          </cell>
          <cell r="I435">
            <v>0.12</v>
          </cell>
          <cell r="J435">
            <v>0.11</v>
          </cell>
          <cell r="K435">
            <v>0.36</v>
          </cell>
          <cell r="L435">
            <v>1666.8</v>
          </cell>
          <cell r="M435">
            <v>0</v>
          </cell>
          <cell r="N435">
            <v>417</v>
          </cell>
          <cell r="O435">
            <v>0</v>
          </cell>
          <cell r="Q435">
            <v>44.02</v>
          </cell>
          <cell r="R435">
            <v>417</v>
          </cell>
          <cell r="S435">
            <v>1666.8</v>
          </cell>
          <cell r="X435">
            <v>0</v>
          </cell>
          <cell r="Y435">
            <v>10816</v>
          </cell>
          <cell r="Z435">
            <v>17305.599999999999</v>
          </cell>
        </row>
        <row r="436">
          <cell r="B436" t="str">
            <v>CS1</v>
          </cell>
          <cell r="D436">
            <v>190</v>
          </cell>
          <cell r="E436">
            <v>0</v>
          </cell>
          <cell r="F436">
            <v>32</v>
          </cell>
          <cell r="G436">
            <v>0</v>
          </cell>
          <cell r="H436">
            <v>3.05</v>
          </cell>
          <cell r="I436">
            <v>0</v>
          </cell>
          <cell r="J436">
            <v>0.11</v>
          </cell>
          <cell r="K436">
            <v>0</v>
          </cell>
          <cell r="L436">
            <v>354.8</v>
          </cell>
          <cell r="M436">
            <v>0</v>
          </cell>
          <cell r="N436">
            <v>89</v>
          </cell>
          <cell r="O436">
            <v>0</v>
          </cell>
          <cell r="Q436">
            <v>3.16</v>
          </cell>
          <cell r="R436">
            <v>89</v>
          </cell>
          <cell r="S436">
            <v>354.8</v>
          </cell>
          <cell r="X436">
            <v>0</v>
          </cell>
          <cell r="Y436">
            <v>760</v>
          </cell>
          <cell r="Z436">
            <v>1217.9000000000001</v>
          </cell>
        </row>
        <row r="437">
          <cell r="B437" t="str">
            <v>CS8</v>
          </cell>
          <cell r="D437">
            <v>153</v>
          </cell>
          <cell r="E437">
            <v>4</v>
          </cell>
          <cell r="F437">
            <v>0</v>
          </cell>
          <cell r="G437">
            <v>1</v>
          </cell>
          <cell r="H437">
            <v>3.4</v>
          </cell>
          <cell r="I437">
            <v>0.03</v>
          </cell>
          <cell r="J437">
            <v>0</v>
          </cell>
          <cell r="K437">
            <v>0.06</v>
          </cell>
          <cell r="L437">
            <v>88</v>
          </cell>
          <cell r="M437">
            <v>0</v>
          </cell>
          <cell r="N437">
            <v>22</v>
          </cell>
          <cell r="O437">
            <v>0</v>
          </cell>
          <cell r="Q437">
            <v>3.49</v>
          </cell>
          <cell r="R437">
            <v>22</v>
          </cell>
          <cell r="S437">
            <v>88</v>
          </cell>
          <cell r="X437">
            <v>0</v>
          </cell>
          <cell r="Y437">
            <v>612</v>
          </cell>
          <cell r="Z437">
            <v>1357.11</v>
          </cell>
        </row>
        <row r="438">
          <cell r="B438" t="str">
            <v>CS8</v>
          </cell>
          <cell r="D438">
            <v>208</v>
          </cell>
          <cell r="E438">
            <v>4</v>
          </cell>
          <cell r="F438">
            <v>11</v>
          </cell>
          <cell r="G438">
            <v>2</v>
          </cell>
          <cell r="H438">
            <v>4.6399999999999997</v>
          </cell>
          <cell r="I438">
            <v>0.03</v>
          </cell>
          <cell r="J438">
            <v>0.06</v>
          </cell>
          <cell r="K438">
            <v>0.11</v>
          </cell>
          <cell r="L438">
            <v>207.6</v>
          </cell>
          <cell r="M438">
            <v>0</v>
          </cell>
          <cell r="N438">
            <v>52</v>
          </cell>
          <cell r="O438">
            <v>0</v>
          </cell>
          <cell r="Q438">
            <v>4.84</v>
          </cell>
          <cell r="R438">
            <v>52</v>
          </cell>
          <cell r="S438">
            <v>207.6</v>
          </cell>
          <cell r="X438">
            <v>0</v>
          </cell>
          <cell r="Y438">
            <v>832</v>
          </cell>
          <cell r="Z438">
            <v>1849.12</v>
          </cell>
        </row>
        <row r="439">
          <cell r="B439" t="str">
            <v>CS8</v>
          </cell>
          <cell r="D439">
            <v>40</v>
          </cell>
          <cell r="E439">
            <v>0</v>
          </cell>
          <cell r="F439">
            <v>12</v>
          </cell>
          <cell r="G439">
            <v>0</v>
          </cell>
          <cell r="H439">
            <v>0.64</v>
          </cell>
          <cell r="I439">
            <v>0</v>
          </cell>
          <cell r="J439">
            <v>0.04</v>
          </cell>
          <cell r="K439">
            <v>0</v>
          </cell>
          <cell r="L439">
            <v>115.6</v>
          </cell>
          <cell r="M439">
            <v>0</v>
          </cell>
          <cell r="N439">
            <v>29</v>
          </cell>
          <cell r="O439">
            <v>0</v>
          </cell>
          <cell r="Q439">
            <v>0.68</v>
          </cell>
          <cell r="R439">
            <v>29</v>
          </cell>
          <cell r="S439">
            <v>115.6</v>
          </cell>
          <cell r="X439">
            <v>0</v>
          </cell>
          <cell r="Y439">
            <v>160</v>
          </cell>
          <cell r="Z439">
            <v>256.39999999999998</v>
          </cell>
        </row>
        <row r="440">
          <cell r="B440" t="str">
            <v>SS1</v>
          </cell>
          <cell r="D440">
            <v>489</v>
          </cell>
          <cell r="E440">
            <v>4</v>
          </cell>
          <cell r="F440">
            <v>11</v>
          </cell>
          <cell r="G440">
            <v>0</v>
          </cell>
          <cell r="H440">
            <v>2.85</v>
          </cell>
          <cell r="I440">
            <v>0.03</v>
          </cell>
          <cell r="J440">
            <v>0.01</v>
          </cell>
          <cell r="K440">
            <v>0</v>
          </cell>
          <cell r="L440">
            <v>339.6</v>
          </cell>
          <cell r="M440">
            <v>16</v>
          </cell>
          <cell r="N440">
            <v>85</v>
          </cell>
          <cell r="O440">
            <v>4</v>
          </cell>
          <cell r="Q440">
            <v>2.89</v>
          </cell>
          <cell r="R440">
            <v>89</v>
          </cell>
          <cell r="S440">
            <v>355.6</v>
          </cell>
          <cell r="X440">
            <v>0</v>
          </cell>
          <cell r="Y440">
            <v>1956</v>
          </cell>
          <cell r="Z440">
            <v>1129.5899999999999</v>
          </cell>
        </row>
        <row r="441">
          <cell r="B441" t="str">
            <v>SS1</v>
          </cell>
          <cell r="D441">
            <v>208</v>
          </cell>
          <cell r="E441">
            <v>4</v>
          </cell>
          <cell r="F441">
            <v>11</v>
          </cell>
          <cell r="G441">
            <v>2</v>
          </cell>
          <cell r="H441">
            <v>1.21</v>
          </cell>
          <cell r="I441">
            <v>0.03</v>
          </cell>
          <cell r="J441">
            <v>0.01</v>
          </cell>
          <cell r="K441">
            <v>0.11</v>
          </cell>
          <cell r="L441">
            <v>211.6</v>
          </cell>
          <cell r="M441">
            <v>0</v>
          </cell>
          <cell r="N441">
            <v>53</v>
          </cell>
          <cell r="O441">
            <v>0</v>
          </cell>
          <cell r="Q441">
            <v>1.36</v>
          </cell>
          <cell r="R441">
            <v>53</v>
          </cell>
          <cell r="S441">
            <v>211.6</v>
          </cell>
          <cell r="X441">
            <v>0</v>
          </cell>
          <cell r="Y441">
            <v>832</v>
          </cell>
          <cell r="Z441">
            <v>480.48</v>
          </cell>
        </row>
        <row r="442">
          <cell r="B442" t="str">
            <v>SS1</v>
          </cell>
          <cell r="D442">
            <v>120</v>
          </cell>
          <cell r="E442">
            <v>0</v>
          </cell>
          <cell r="F442">
            <v>5</v>
          </cell>
          <cell r="G442">
            <v>0</v>
          </cell>
          <cell r="H442">
            <v>0.7</v>
          </cell>
          <cell r="I442">
            <v>0</v>
          </cell>
          <cell r="J442">
            <v>0.01</v>
          </cell>
          <cell r="K442">
            <v>0</v>
          </cell>
          <cell r="L442">
            <v>103.6</v>
          </cell>
          <cell r="M442">
            <v>0</v>
          </cell>
          <cell r="N442">
            <v>26</v>
          </cell>
          <cell r="O442">
            <v>0</v>
          </cell>
          <cell r="Q442">
            <v>0.71</v>
          </cell>
          <cell r="R442">
            <v>26</v>
          </cell>
          <cell r="S442">
            <v>103.6</v>
          </cell>
          <cell r="X442">
            <v>0</v>
          </cell>
          <cell r="Y442">
            <v>480</v>
          </cell>
          <cell r="Z442">
            <v>277.2</v>
          </cell>
        </row>
        <row r="443">
          <cell r="B443" t="str">
            <v>SS4</v>
          </cell>
          <cell r="D443">
            <v>188</v>
          </cell>
          <cell r="E443">
            <v>17</v>
          </cell>
          <cell r="F443">
            <v>59</v>
          </cell>
          <cell r="G443">
            <v>0</v>
          </cell>
          <cell r="H443">
            <v>1.57</v>
          </cell>
          <cell r="I443">
            <v>0.12</v>
          </cell>
          <cell r="J443">
            <v>0.11</v>
          </cell>
          <cell r="K443">
            <v>0</v>
          </cell>
          <cell r="L443">
            <v>625.6</v>
          </cell>
          <cell r="M443">
            <v>0</v>
          </cell>
          <cell r="N443">
            <v>157</v>
          </cell>
          <cell r="O443">
            <v>0</v>
          </cell>
          <cell r="Q443">
            <v>1.8</v>
          </cell>
          <cell r="R443">
            <v>157</v>
          </cell>
          <cell r="S443">
            <v>625.6</v>
          </cell>
          <cell r="X443">
            <v>0</v>
          </cell>
          <cell r="Y443">
            <v>752</v>
          </cell>
          <cell r="Z443">
            <v>622.28</v>
          </cell>
        </row>
        <row r="444">
          <cell r="B444" t="str">
            <v>CS0</v>
          </cell>
          <cell r="D444">
            <v>34</v>
          </cell>
          <cell r="E444">
            <v>0</v>
          </cell>
          <cell r="F444">
            <v>6</v>
          </cell>
          <cell r="G444">
            <v>0</v>
          </cell>
          <cell r="H444">
            <v>2.71</v>
          </cell>
          <cell r="I444">
            <v>0</v>
          </cell>
          <cell r="J444">
            <v>0.13</v>
          </cell>
          <cell r="K444">
            <v>0</v>
          </cell>
          <cell r="L444">
            <v>101.4</v>
          </cell>
          <cell r="M444">
            <v>0</v>
          </cell>
          <cell r="N444">
            <v>17</v>
          </cell>
          <cell r="O444">
            <v>0</v>
          </cell>
          <cell r="Q444">
            <v>2.84</v>
          </cell>
          <cell r="R444">
            <v>17</v>
          </cell>
          <cell r="S444">
            <v>101.4</v>
          </cell>
          <cell r="X444">
            <v>0</v>
          </cell>
          <cell r="Y444">
            <v>204</v>
          </cell>
          <cell r="Z444">
            <v>719.1</v>
          </cell>
        </row>
        <row r="445">
          <cell r="B445" t="str">
            <v>CS1</v>
          </cell>
          <cell r="D445">
            <v>736</v>
          </cell>
          <cell r="E445">
            <v>12</v>
          </cell>
          <cell r="F445">
            <v>31</v>
          </cell>
          <cell r="G445">
            <v>1</v>
          </cell>
          <cell r="H445">
            <v>25.42</v>
          </cell>
          <cell r="I445">
            <v>0.31</v>
          </cell>
          <cell r="J445">
            <v>0.34</v>
          </cell>
          <cell r="K445">
            <v>0.08</v>
          </cell>
          <cell r="L445">
            <v>1012.2</v>
          </cell>
          <cell r="M445">
            <v>0</v>
          </cell>
          <cell r="N445">
            <v>169</v>
          </cell>
          <cell r="O445">
            <v>0</v>
          </cell>
          <cell r="Q445">
            <v>26.15</v>
          </cell>
          <cell r="R445">
            <v>169</v>
          </cell>
          <cell r="S445">
            <v>1012.2</v>
          </cell>
          <cell r="X445">
            <v>0</v>
          </cell>
          <cell r="Y445">
            <v>4416</v>
          </cell>
          <cell r="Z445">
            <v>6756.48</v>
          </cell>
        </row>
        <row r="446">
          <cell r="B446" t="str">
            <v>CS1</v>
          </cell>
          <cell r="D446">
            <v>1768</v>
          </cell>
          <cell r="E446">
            <v>12</v>
          </cell>
          <cell r="F446">
            <v>181</v>
          </cell>
          <cell r="G446">
            <v>8</v>
          </cell>
          <cell r="H446">
            <v>54.37</v>
          </cell>
          <cell r="I446">
            <v>0.27</v>
          </cell>
          <cell r="J446">
            <v>1.89</v>
          </cell>
          <cell r="K446">
            <v>1.18</v>
          </cell>
          <cell r="L446">
            <v>3589.9</v>
          </cell>
          <cell r="M446">
            <v>0</v>
          </cell>
          <cell r="N446">
            <v>600</v>
          </cell>
          <cell r="O446">
            <v>0</v>
          </cell>
          <cell r="Q446">
            <v>57.71</v>
          </cell>
          <cell r="R446">
            <v>600</v>
          </cell>
          <cell r="S446">
            <v>3589.9</v>
          </cell>
          <cell r="X446">
            <v>0</v>
          </cell>
          <cell r="Y446">
            <v>10608</v>
          </cell>
          <cell r="Z446">
            <v>14462.24</v>
          </cell>
        </row>
        <row r="447">
          <cell r="B447" t="str">
            <v>CS1</v>
          </cell>
          <cell r="D447">
            <v>91</v>
          </cell>
          <cell r="E447">
            <v>4</v>
          </cell>
          <cell r="F447">
            <v>15</v>
          </cell>
          <cell r="G447">
            <v>0</v>
          </cell>
          <cell r="H447">
            <v>2.58</v>
          </cell>
          <cell r="I447">
            <v>0.05</v>
          </cell>
          <cell r="J447">
            <v>0.14000000000000001</v>
          </cell>
          <cell r="K447">
            <v>0</v>
          </cell>
          <cell r="L447">
            <v>257.39999999999998</v>
          </cell>
          <cell r="M447">
            <v>0</v>
          </cell>
          <cell r="N447">
            <v>43</v>
          </cell>
          <cell r="O447">
            <v>0</v>
          </cell>
          <cell r="Q447">
            <v>2.77</v>
          </cell>
          <cell r="R447">
            <v>43</v>
          </cell>
          <cell r="S447">
            <v>257.39999999999998</v>
          </cell>
          <cell r="X447">
            <v>0</v>
          </cell>
          <cell r="Y447">
            <v>546</v>
          </cell>
          <cell r="Z447">
            <v>684.32</v>
          </cell>
        </row>
        <row r="448">
          <cell r="B448" t="str">
            <v>CS1</v>
          </cell>
          <cell r="D448">
            <v>156</v>
          </cell>
          <cell r="E448">
            <v>18</v>
          </cell>
          <cell r="F448">
            <v>44</v>
          </cell>
          <cell r="G448">
            <v>6</v>
          </cell>
          <cell r="H448">
            <v>4.4000000000000004</v>
          </cell>
          <cell r="I448">
            <v>0.2</v>
          </cell>
          <cell r="J448">
            <v>0.42</v>
          </cell>
          <cell r="K448">
            <v>0.61</v>
          </cell>
          <cell r="L448">
            <v>759.6</v>
          </cell>
          <cell r="M448">
            <v>0</v>
          </cell>
          <cell r="N448">
            <v>127</v>
          </cell>
          <cell r="O448">
            <v>0</v>
          </cell>
          <cell r="Q448">
            <v>5.63</v>
          </cell>
          <cell r="R448">
            <v>127</v>
          </cell>
          <cell r="S448">
            <v>759.6</v>
          </cell>
          <cell r="X448">
            <v>0</v>
          </cell>
          <cell r="Y448">
            <v>936</v>
          </cell>
          <cell r="Z448">
            <v>1171.56</v>
          </cell>
        </row>
        <row r="449">
          <cell r="B449" t="str">
            <v>CS1</v>
          </cell>
          <cell r="D449">
            <v>70</v>
          </cell>
          <cell r="E449">
            <v>0</v>
          </cell>
          <cell r="F449">
            <v>20</v>
          </cell>
          <cell r="G449">
            <v>0</v>
          </cell>
          <cell r="H449">
            <v>1.98</v>
          </cell>
          <cell r="I449">
            <v>0</v>
          </cell>
          <cell r="J449">
            <v>0.19</v>
          </cell>
          <cell r="K449">
            <v>0</v>
          </cell>
          <cell r="L449">
            <v>298.8</v>
          </cell>
          <cell r="M449">
            <v>0</v>
          </cell>
          <cell r="N449">
            <v>50</v>
          </cell>
          <cell r="O449">
            <v>0</v>
          </cell>
          <cell r="Q449">
            <v>2.17</v>
          </cell>
          <cell r="R449">
            <v>50</v>
          </cell>
          <cell r="S449">
            <v>298.8</v>
          </cell>
          <cell r="X449">
            <v>0</v>
          </cell>
          <cell r="Y449">
            <v>420</v>
          </cell>
          <cell r="Z449">
            <v>525.70000000000005</v>
          </cell>
        </row>
        <row r="450">
          <cell r="B450" t="str">
            <v>CS3</v>
          </cell>
          <cell r="D450">
            <v>109</v>
          </cell>
          <cell r="E450">
            <v>0</v>
          </cell>
          <cell r="F450">
            <v>0</v>
          </cell>
          <cell r="G450">
            <v>0</v>
          </cell>
          <cell r="H450">
            <v>7.35</v>
          </cell>
          <cell r="I450">
            <v>0</v>
          </cell>
          <cell r="J450">
            <v>0</v>
          </cell>
          <cell r="K450">
            <v>0</v>
          </cell>
          <cell r="L450">
            <v>84</v>
          </cell>
          <cell r="M450">
            <v>0</v>
          </cell>
          <cell r="N450">
            <v>14</v>
          </cell>
          <cell r="O450">
            <v>0</v>
          </cell>
          <cell r="Q450">
            <v>7.35</v>
          </cell>
          <cell r="R450">
            <v>14</v>
          </cell>
          <cell r="S450">
            <v>84</v>
          </cell>
          <cell r="X450">
            <v>0</v>
          </cell>
          <cell r="Y450">
            <v>654</v>
          </cell>
          <cell r="Z450">
            <v>1953.28</v>
          </cell>
        </row>
        <row r="451">
          <cell r="B451" t="str">
            <v>CS4</v>
          </cell>
          <cell r="D451">
            <v>80</v>
          </cell>
          <cell r="E451">
            <v>6</v>
          </cell>
          <cell r="F451">
            <v>14</v>
          </cell>
          <cell r="G451">
            <v>0</v>
          </cell>
          <cell r="H451">
            <v>2.25</v>
          </cell>
          <cell r="I451">
            <v>7.0000000000000007E-2</v>
          </cell>
          <cell r="J451">
            <v>0.13</v>
          </cell>
          <cell r="K451">
            <v>0</v>
          </cell>
          <cell r="L451">
            <v>263.39999999999998</v>
          </cell>
          <cell r="M451">
            <v>0</v>
          </cell>
          <cell r="N451">
            <v>44</v>
          </cell>
          <cell r="O451">
            <v>0</v>
          </cell>
          <cell r="Q451">
            <v>2.4500000000000002</v>
          </cell>
          <cell r="R451">
            <v>44</v>
          </cell>
          <cell r="S451">
            <v>263.39999999999998</v>
          </cell>
          <cell r="X451">
            <v>0</v>
          </cell>
          <cell r="Y451">
            <v>480</v>
          </cell>
          <cell r="Z451">
            <v>599.20000000000005</v>
          </cell>
        </row>
        <row r="452">
          <cell r="B452" t="str">
            <v>CS5</v>
          </cell>
          <cell r="D452">
            <v>33</v>
          </cell>
          <cell r="E452">
            <v>4</v>
          </cell>
          <cell r="F452">
            <v>3</v>
          </cell>
          <cell r="G452">
            <v>2</v>
          </cell>
          <cell r="H452">
            <v>0.92</v>
          </cell>
          <cell r="I452">
            <v>0.08</v>
          </cell>
          <cell r="J452">
            <v>0.03</v>
          </cell>
          <cell r="K452">
            <v>0.27</v>
          </cell>
          <cell r="L452">
            <v>84</v>
          </cell>
          <cell r="M452">
            <v>0</v>
          </cell>
          <cell r="N452">
            <v>14</v>
          </cell>
          <cell r="O452">
            <v>0</v>
          </cell>
          <cell r="Q452">
            <v>1.3</v>
          </cell>
          <cell r="R452">
            <v>14</v>
          </cell>
          <cell r="S452">
            <v>84</v>
          </cell>
          <cell r="X452">
            <v>0</v>
          </cell>
          <cell r="Y452">
            <v>198</v>
          </cell>
          <cell r="Z452">
            <v>245.52</v>
          </cell>
        </row>
        <row r="453">
          <cell r="B453" t="str">
            <v>CS5</v>
          </cell>
          <cell r="D453">
            <v>11</v>
          </cell>
          <cell r="E453">
            <v>6</v>
          </cell>
          <cell r="F453">
            <v>9</v>
          </cell>
          <cell r="G453">
            <v>2</v>
          </cell>
          <cell r="H453">
            <v>0.32</v>
          </cell>
          <cell r="I453">
            <v>0.12</v>
          </cell>
          <cell r="J453">
            <v>0.08</v>
          </cell>
          <cell r="K453">
            <v>0.31</v>
          </cell>
          <cell r="L453">
            <v>155.4</v>
          </cell>
          <cell r="M453">
            <v>0</v>
          </cell>
          <cell r="N453">
            <v>26</v>
          </cell>
          <cell r="O453">
            <v>0</v>
          </cell>
          <cell r="Q453">
            <v>0.83</v>
          </cell>
          <cell r="R453">
            <v>26</v>
          </cell>
          <cell r="S453">
            <v>155.4</v>
          </cell>
          <cell r="X453">
            <v>0</v>
          </cell>
          <cell r="Y453">
            <v>66</v>
          </cell>
          <cell r="Z453">
            <v>85.36</v>
          </cell>
        </row>
        <row r="454">
          <cell r="B454" t="str">
            <v>CS8</v>
          </cell>
          <cell r="D454">
            <v>10</v>
          </cell>
          <cell r="E454">
            <v>0</v>
          </cell>
          <cell r="F454">
            <v>2</v>
          </cell>
          <cell r="G454">
            <v>0</v>
          </cell>
          <cell r="H454">
            <v>0.28000000000000003</v>
          </cell>
          <cell r="I454">
            <v>0</v>
          </cell>
          <cell r="J454">
            <v>0.02</v>
          </cell>
          <cell r="K454">
            <v>0</v>
          </cell>
          <cell r="L454">
            <v>30</v>
          </cell>
          <cell r="M454">
            <v>0</v>
          </cell>
          <cell r="N454">
            <v>5</v>
          </cell>
          <cell r="O454">
            <v>0</v>
          </cell>
          <cell r="Q454">
            <v>0.3</v>
          </cell>
          <cell r="R454">
            <v>5</v>
          </cell>
          <cell r="S454">
            <v>30</v>
          </cell>
          <cell r="X454">
            <v>0</v>
          </cell>
          <cell r="Y454">
            <v>60</v>
          </cell>
          <cell r="Z454">
            <v>75</v>
          </cell>
        </row>
        <row r="455">
          <cell r="B455" t="str">
            <v>KC2</v>
          </cell>
          <cell r="D455">
            <v>33</v>
          </cell>
          <cell r="E455">
            <v>0</v>
          </cell>
          <cell r="F455">
            <v>0</v>
          </cell>
          <cell r="G455">
            <v>0</v>
          </cell>
          <cell r="H455">
            <v>0.92</v>
          </cell>
          <cell r="I455">
            <v>0</v>
          </cell>
          <cell r="J455">
            <v>0</v>
          </cell>
          <cell r="K455">
            <v>0</v>
          </cell>
          <cell r="L455">
            <v>24</v>
          </cell>
          <cell r="M455">
            <v>0</v>
          </cell>
          <cell r="N455">
            <v>4</v>
          </cell>
          <cell r="O455">
            <v>0</v>
          </cell>
          <cell r="Q455">
            <v>0.92</v>
          </cell>
          <cell r="R455">
            <v>4</v>
          </cell>
          <cell r="S455">
            <v>24</v>
          </cell>
          <cell r="X455">
            <v>0</v>
          </cell>
          <cell r="Y455">
            <v>198</v>
          </cell>
          <cell r="Z455">
            <v>245.52</v>
          </cell>
        </row>
        <row r="456">
          <cell r="B456" t="str">
            <v>KC2</v>
          </cell>
          <cell r="D456">
            <v>416</v>
          </cell>
          <cell r="E456">
            <v>0</v>
          </cell>
          <cell r="F456">
            <v>24</v>
          </cell>
          <cell r="G456">
            <v>0</v>
          </cell>
          <cell r="H456">
            <v>11.74</v>
          </cell>
          <cell r="I456">
            <v>0</v>
          </cell>
          <cell r="J456">
            <v>0.22</v>
          </cell>
          <cell r="K456">
            <v>0</v>
          </cell>
          <cell r="L456">
            <v>604.79999999999995</v>
          </cell>
          <cell r="M456">
            <v>0</v>
          </cell>
          <cell r="N456">
            <v>101</v>
          </cell>
          <cell r="O456">
            <v>0</v>
          </cell>
          <cell r="Q456">
            <v>11.96</v>
          </cell>
          <cell r="R456">
            <v>101</v>
          </cell>
          <cell r="S456">
            <v>604.79999999999995</v>
          </cell>
          <cell r="X456">
            <v>0</v>
          </cell>
          <cell r="Y456">
            <v>2496</v>
          </cell>
          <cell r="Z456">
            <v>3124.16</v>
          </cell>
        </row>
        <row r="457">
          <cell r="B457" t="str">
            <v>KC2</v>
          </cell>
          <cell r="D457">
            <v>91</v>
          </cell>
          <cell r="E457">
            <v>6</v>
          </cell>
          <cell r="F457">
            <v>9</v>
          </cell>
          <cell r="G457">
            <v>2</v>
          </cell>
          <cell r="H457">
            <v>2.58</v>
          </cell>
          <cell r="I457">
            <v>0.12</v>
          </cell>
          <cell r="J457">
            <v>0.08</v>
          </cell>
          <cell r="K457">
            <v>0.31</v>
          </cell>
          <cell r="L457">
            <v>209.4</v>
          </cell>
          <cell r="M457">
            <v>0</v>
          </cell>
          <cell r="N457">
            <v>35</v>
          </cell>
          <cell r="O457">
            <v>0</v>
          </cell>
          <cell r="Q457">
            <v>3.09</v>
          </cell>
          <cell r="R457">
            <v>35</v>
          </cell>
          <cell r="S457">
            <v>209.4</v>
          </cell>
          <cell r="X457">
            <v>0</v>
          </cell>
          <cell r="Y457">
            <v>546</v>
          </cell>
          <cell r="Z457">
            <v>684.32</v>
          </cell>
        </row>
        <row r="458">
          <cell r="B458" t="str">
            <v>SS1</v>
          </cell>
          <cell r="D458">
            <v>9</v>
          </cell>
          <cell r="E458">
            <v>0</v>
          </cell>
          <cell r="F458">
            <v>0</v>
          </cell>
          <cell r="G458">
            <v>0</v>
          </cell>
          <cell r="H458">
            <v>0.1</v>
          </cell>
          <cell r="I458">
            <v>0</v>
          </cell>
          <cell r="J458">
            <v>0</v>
          </cell>
          <cell r="K458">
            <v>0</v>
          </cell>
          <cell r="L458">
            <v>6</v>
          </cell>
          <cell r="M458">
            <v>0</v>
          </cell>
          <cell r="N458">
            <v>1</v>
          </cell>
          <cell r="O458">
            <v>0</v>
          </cell>
          <cell r="Q458">
            <v>0.1</v>
          </cell>
          <cell r="R458">
            <v>1</v>
          </cell>
          <cell r="S458">
            <v>6</v>
          </cell>
          <cell r="X458">
            <v>0</v>
          </cell>
          <cell r="Y458">
            <v>54</v>
          </cell>
          <cell r="Z458">
            <v>25.83</v>
          </cell>
        </row>
        <row r="459">
          <cell r="B459" t="str">
            <v>SS1</v>
          </cell>
          <cell r="D459">
            <v>20</v>
          </cell>
          <cell r="E459">
            <v>0</v>
          </cell>
          <cell r="F459">
            <v>6</v>
          </cell>
          <cell r="G459">
            <v>0</v>
          </cell>
          <cell r="H459">
            <v>0.23</v>
          </cell>
          <cell r="I459">
            <v>0</v>
          </cell>
          <cell r="J459">
            <v>0.02</v>
          </cell>
          <cell r="K459">
            <v>0</v>
          </cell>
          <cell r="L459">
            <v>95.4</v>
          </cell>
          <cell r="M459">
            <v>0</v>
          </cell>
          <cell r="N459">
            <v>16</v>
          </cell>
          <cell r="O459">
            <v>0</v>
          </cell>
          <cell r="Q459">
            <v>0.25</v>
          </cell>
          <cell r="R459">
            <v>16</v>
          </cell>
          <cell r="S459">
            <v>95.4</v>
          </cell>
          <cell r="X459">
            <v>0</v>
          </cell>
          <cell r="Y459">
            <v>120</v>
          </cell>
          <cell r="Z459">
            <v>59.6</v>
          </cell>
        </row>
        <row r="460">
          <cell r="B460" t="str">
            <v>SS4</v>
          </cell>
          <cell r="D460">
            <v>154</v>
          </cell>
          <cell r="E460">
            <v>23</v>
          </cell>
          <cell r="F460">
            <v>67</v>
          </cell>
          <cell r="G460">
            <v>0</v>
          </cell>
          <cell r="H460">
            <v>2.13</v>
          </cell>
          <cell r="I460">
            <v>0.26</v>
          </cell>
          <cell r="J460">
            <v>0.3</v>
          </cell>
          <cell r="K460">
            <v>0</v>
          </cell>
          <cell r="L460">
            <v>1039.8</v>
          </cell>
          <cell r="M460">
            <v>0</v>
          </cell>
          <cell r="N460">
            <v>174</v>
          </cell>
          <cell r="O460">
            <v>0</v>
          </cell>
          <cell r="Q460">
            <v>2.69</v>
          </cell>
          <cell r="R460">
            <v>174</v>
          </cell>
          <cell r="S460">
            <v>1039.8</v>
          </cell>
          <cell r="X460">
            <v>0</v>
          </cell>
          <cell r="Y460">
            <v>924</v>
          </cell>
          <cell r="Z460">
            <v>560.55999999999995</v>
          </cell>
        </row>
        <row r="461">
          <cell r="B461" t="str">
            <v>CS1</v>
          </cell>
          <cell r="D461">
            <v>306</v>
          </cell>
          <cell r="E461">
            <v>4</v>
          </cell>
          <cell r="F461">
            <v>3</v>
          </cell>
          <cell r="G461">
            <v>0</v>
          </cell>
          <cell r="H461">
            <v>11.51</v>
          </cell>
          <cell r="I461">
            <v>0.08</v>
          </cell>
          <cell r="J461">
            <v>0.08</v>
          </cell>
          <cell r="K461">
            <v>0</v>
          </cell>
          <cell r="L461">
            <v>376</v>
          </cell>
          <cell r="M461">
            <v>0</v>
          </cell>
          <cell r="N461">
            <v>47</v>
          </cell>
          <cell r="O461">
            <v>0</v>
          </cell>
          <cell r="Q461">
            <v>11.67</v>
          </cell>
          <cell r="R461">
            <v>47</v>
          </cell>
          <cell r="S461">
            <v>376</v>
          </cell>
          <cell r="X461">
            <v>0</v>
          </cell>
          <cell r="Y461">
            <v>2448</v>
          </cell>
          <cell r="Z461">
            <v>2295</v>
          </cell>
        </row>
        <row r="462">
          <cell r="B462" t="str">
            <v>CS1</v>
          </cell>
          <cell r="D462">
            <v>988</v>
          </cell>
          <cell r="E462">
            <v>20</v>
          </cell>
          <cell r="F462">
            <v>90</v>
          </cell>
          <cell r="G462">
            <v>10</v>
          </cell>
          <cell r="H462">
            <v>39.76</v>
          </cell>
          <cell r="I462">
            <v>0.56000000000000005</v>
          </cell>
          <cell r="J462">
            <v>1.61</v>
          </cell>
          <cell r="K462">
            <v>2.4300000000000002</v>
          </cell>
          <cell r="L462">
            <v>2609.6</v>
          </cell>
          <cell r="M462">
            <v>0</v>
          </cell>
          <cell r="N462">
            <v>327</v>
          </cell>
          <cell r="O462">
            <v>0</v>
          </cell>
          <cell r="Q462">
            <v>44.36</v>
          </cell>
          <cell r="R462">
            <v>327</v>
          </cell>
          <cell r="S462">
            <v>2609.6</v>
          </cell>
          <cell r="X462">
            <v>0</v>
          </cell>
          <cell r="Y462">
            <v>7904</v>
          </cell>
          <cell r="Z462">
            <v>7923.76</v>
          </cell>
        </row>
        <row r="463">
          <cell r="B463" t="str">
            <v>CS1</v>
          </cell>
          <cell r="D463">
            <v>28</v>
          </cell>
          <cell r="E463">
            <v>1</v>
          </cell>
          <cell r="F463">
            <v>5</v>
          </cell>
          <cell r="G463">
            <v>0</v>
          </cell>
          <cell r="H463">
            <v>1.01</v>
          </cell>
          <cell r="I463">
            <v>7.0000000000000007E-2</v>
          </cell>
          <cell r="J463">
            <v>0.08</v>
          </cell>
          <cell r="K463">
            <v>0</v>
          </cell>
          <cell r="L463">
            <v>120</v>
          </cell>
          <cell r="M463">
            <v>0</v>
          </cell>
          <cell r="N463">
            <v>15</v>
          </cell>
          <cell r="O463">
            <v>0</v>
          </cell>
          <cell r="Q463">
            <v>1.1599999999999999</v>
          </cell>
          <cell r="R463">
            <v>15</v>
          </cell>
          <cell r="S463">
            <v>120</v>
          </cell>
          <cell r="X463">
            <v>0</v>
          </cell>
          <cell r="Y463">
            <v>224</v>
          </cell>
          <cell r="Z463">
            <v>201.04</v>
          </cell>
        </row>
        <row r="464">
          <cell r="B464" t="str">
            <v>CS1</v>
          </cell>
          <cell r="D464">
            <v>160</v>
          </cell>
          <cell r="E464">
            <v>0</v>
          </cell>
          <cell r="F464">
            <v>17</v>
          </cell>
          <cell r="G464">
            <v>0</v>
          </cell>
          <cell r="H464">
            <v>5.39</v>
          </cell>
          <cell r="I464">
            <v>0</v>
          </cell>
          <cell r="J464">
            <v>0.21</v>
          </cell>
          <cell r="K464">
            <v>0</v>
          </cell>
          <cell r="L464">
            <v>446.4</v>
          </cell>
          <cell r="M464">
            <v>0</v>
          </cell>
          <cell r="N464">
            <v>56</v>
          </cell>
          <cell r="O464">
            <v>0</v>
          </cell>
          <cell r="Q464">
            <v>5.6</v>
          </cell>
          <cell r="R464">
            <v>56</v>
          </cell>
          <cell r="S464">
            <v>446.4</v>
          </cell>
          <cell r="X464">
            <v>0</v>
          </cell>
          <cell r="Y464">
            <v>1280</v>
          </cell>
          <cell r="Z464">
            <v>1075.2</v>
          </cell>
        </row>
        <row r="465">
          <cell r="B465" t="str">
            <v>CS3</v>
          </cell>
          <cell r="D465">
            <v>185</v>
          </cell>
          <cell r="E465">
            <v>0</v>
          </cell>
          <cell r="F465">
            <v>0</v>
          </cell>
          <cell r="G465">
            <v>0</v>
          </cell>
          <cell r="H465">
            <v>18.7</v>
          </cell>
          <cell r="I465">
            <v>0</v>
          </cell>
          <cell r="J465">
            <v>0</v>
          </cell>
          <cell r="K465">
            <v>0</v>
          </cell>
          <cell r="L465">
            <v>184</v>
          </cell>
          <cell r="M465">
            <v>0</v>
          </cell>
          <cell r="N465">
            <v>23</v>
          </cell>
          <cell r="O465">
            <v>0</v>
          </cell>
          <cell r="Q465">
            <v>18.7</v>
          </cell>
          <cell r="R465">
            <v>23</v>
          </cell>
          <cell r="S465">
            <v>184</v>
          </cell>
          <cell r="X465">
            <v>0</v>
          </cell>
          <cell r="Y465">
            <v>1480</v>
          </cell>
          <cell r="Z465">
            <v>3727.75</v>
          </cell>
        </row>
        <row r="466">
          <cell r="B466" t="str">
            <v>CS3</v>
          </cell>
          <cell r="D466">
            <v>46</v>
          </cell>
          <cell r="E466">
            <v>0</v>
          </cell>
          <cell r="F466">
            <v>3</v>
          </cell>
          <cell r="G466">
            <v>0</v>
          </cell>
          <cell r="H466">
            <v>2.94</v>
          </cell>
          <cell r="I466">
            <v>0</v>
          </cell>
          <cell r="J466">
            <v>0.08</v>
          </cell>
          <cell r="K466">
            <v>0</v>
          </cell>
          <cell r="L466">
            <v>96</v>
          </cell>
          <cell r="M466">
            <v>0</v>
          </cell>
          <cell r="N466">
            <v>12</v>
          </cell>
          <cell r="O466">
            <v>0</v>
          </cell>
          <cell r="Q466">
            <v>3.02</v>
          </cell>
          <cell r="R466">
            <v>12</v>
          </cell>
          <cell r="S466">
            <v>96</v>
          </cell>
          <cell r="X466">
            <v>0</v>
          </cell>
          <cell r="Y466">
            <v>368</v>
          </cell>
          <cell r="Z466">
            <v>586.96</v>
          </cell>
        </row>
        <row r="467">
          <cell r="B467" t="str">
            <v>KC2</v>
          </cell>
          <cell r="D467">
            <v>29</v>
          </cell>
          <cell r="E467">
            <v>0</v>
          </cell>
          <cell r="F467">
            <v>5</v>
          </cell>
          <cell r="G467">
            <v>0</v>
          </cell>
          <cell r="H467">
            <v>0.95</v>
          </cell>
          <cell r="I467">
            <v>0</v>
          </cell>
          <cell r="J467">
            <v>0.05</v>
          </cell>
          <cell r="K467">
            <v>0</v>
          </cell>
          <cell r="L467">
            <v>112</v>
          </cell>
          <cell r="M467">
            <v>0</v>
          </cell>
          <cell r="N467">
            <v>14</v>
          </cell>
          <cell r="O467">
            <v>0</v>
          </cell>
          <cell r="Q467">
            <v>1</v>
          </cell>
          <cell r="R467">
            <v>14</v>
          </cell>
          <cell r="S467">
            <v>112</v>
          </cell>
          <cell r="X467">
            <v>0</v>
          </cell>
          <cell r="Y467">
            <v>232</v>
          </cell>
          <cell r="Z467">
            <v>189.08</v>
          </cell>
        </row>
        <row r="468">
          <cell r="B468" t="str">
            <v>LA1</v>
          </cell>
          <cell r="D468">
            <v>44</v>
          </cell>
          <cell r="E468">
            <v>1</v>
          </cell>
          <cell r="F468">
            <v>1</v>
          </cell>
          <cell r="G468">
            <v>0</v>
          </cell>
          <cell r="H468">
            <v>1.85</v>
          </cell>
          <cell r="I468">
            <v>0.13</v>
          </cell>
          <cell r="J468">
            <v>0.03</v>
          </cell>
          <cell r="K468">
            <v>0</v>
          </cell>
          <cell r="L468">
            <v>88</v>
          </cell>
          <cell r="M468">
            <v>0</v>
          </cell>
          <cell r="N468">
            <v>11</v>
          </cell>
          <cell r="O468">
            <v>0</v>
          </cell>
          <cell r="Q468">
            <v>2.0099999999999998</v>
          </cell>
          <cell r="R468">
            <v>11</v>
          </cell>
          <cell r="S468">
            <v>88</v>
          </cell>
          <cell r="X468">
            <v>0</v>
          </cell>
          <cell r="Y468">
            <v>352</v>
          </cell>
          <cell r="Z468">
            <v>369.16</v>
          </cell>
        </row>
        <row r="469">
          <cell r="B469" t="str">
            <v>LA2</v>
          </cell>
          <cell r="D469">
            <v>52</v>
          </cell>
          <cell r="E469">
            <v>0</v>
          </cell>
          <cell r="F469">
            <v>7</v>
          </cell>
          <cell r="G469">
            <v>0</v>
          </cell>
          <cell r="H469">
            <v>1.92</v>
          </cell>
          <cell r="I469">
            <v>0</v>
          </cell>
          <cell r="J469">
            <v>0.1</v>
          </cell>
          <cell r="K469">
            <v>0</v>
          </cell>
          <cell r="L469">
            <v>175.2</v>
          </cell>
          <cell r="M469">
            <v>0</v>
          </cell>
          <cell r="N469">
            <v>22</v>
          </cell>
          <cell r="O469">
            <v>0</v>
          </cell>
          <cell r="Q469">
            <v>2.02</v>
          </cell>
          <cell r="R469">
            <v>22</v>
          </cell>
          <cell r="S469">
            <v>175.2</v>
          </cell>
          <cell r="X469">
            <v>0</v>
          </cell>
          <cell r="Y469">
            <v>416</v>
          </cell>
          <cell r="Z469">
            <v>383.24</v>
          </cell>
        </row>
        <row r="470">
          <cell r="B470" t="str">
            <v>SS1</v>
          </cell>
          <cell r="D470">
            <v>256</v>
          </cell>
          <cell r="E470">
            <v>1</v>
          </cell>
          <cell r="F470">
            <v>0</v>
          </cell>
          <cell r="G470">
            <v>0</v>
          </cell>
          <cell r="H470">
            <v>4.1100000000000003</v>
          </cell>
          <cell r="I470">
            <v>7.0000000000000007E-2</v>
          </cell>
          <cell r="J470">
            <v>0</v>
          </cell>
          <cell r="K470">
            <v>0</v>
          </cell>
          <cell r="L470">
            <v>280</v>
          </cell>
          <cell r="M470">
            <v>0</v>
          </cell>
          <cell r="N470">
            <v>35</v>
          </cell>
          <cell r="O470">
            <v>0</v>
          </cell>
          <cell r="Q470">
            <v>4.18</v>
          </cell>
          <cell r="R470">
            <v>35</v>
          </cell>
          <cell r="S470">
            <v>280</v>
          </cell>
          <cell r="X470">
            <v>0</v>
          </cell>
          <cell r="Y470">
            <v>2048</v>
          </cell>
          <cell r="Z470">
            <v>814.08</v>
          </cell>
        </row>
        <row r="471">
          <cell r="B471" t="str">
            <v>SS4</v>
          </cell>
          <cell r="D471">
            <v>490</v>
          </cell>
          <cell r="E471">
            <v>0</v>
          </cell>
          <cell r="F471">
            <v>47</v>
          </cell>
          <cell r="G471">
            <v>0</v>
          </cell>
          <cell r="H471">
            <v>9.7799999999999994</v>
          </cell>
          <cell r="I471">
            <v>0</v>
          </cell>
          <cell r="J471">
            <v>0.4</v>
          </cell>
          <cell r="K471">
            <v>0</v>
          </cell>
          <cell r="L471">
            <v>1260</v>
          </cell>
          <cell r="M471">
            <v>0</v>
          </cell>
          <cell r="N471">
            <v>158</v>
          </cell>
          <cell r="O471">
            <v>0</v>
          </cell>
          <cell r="Q471">
            <v>10.18</v>
          </cell>
          <cell r="R471">
            <v>158</v>
          </cell>
          <cell r="S471">
            <v>1260</v>
          </cell>
          <cell r="X471">
            <v>0</v>
          </cell>
          <cell r="Y471">
            <v>3920</v>
          </cell>
          <cell r="Z471">
            <v>1935.5</v>
          </cell>
        </row>
        <row r="472">
          <cell r="B472" t="str">
            <v>SS7</v>
          </cell>
          <cell r="D472">
            <v>17</v>
          </cell>
          <cell r="E472">
            <v>0</v>
          </cell>
          <cell r="F472">
            <v>2</v>
          </cell>
          <cell r="G472">
            <v>0</v>
          </cell>
          <cell r="H472">
            <v>0.56999999999999995</v>
          </cell>
          <cell r="I472">
            <v>0</v>
          </cell>
          <cell r="J472">
            <v>0.03</v>
          </cell>
          <cell r="K472">
            <v>0</v>
          </cell>
          <cell r="L472">
            <v>48</v>
          </cell>
          <cell r="M472">
            <v>0</v>
          </cell>
          <cell r="N472">
            <v>6</v>
          </cell>
          <cell r="O472">
            <v>0</v>
          </cell>
          <cell r="Q472">
            <v>0.6</v>
          </cell>
          <cell r="R472">
            <v>6</v>
          </cell>
          <cell r="S472">
            <v>48</v>
          </cell>
          <cell r="X472">
            <v>0</v>
          </cell>
          <cell r="Y472">
            <v>136</v>
          </cell>
          <cell r="Z472">
            <v>112.54</v>
          </cell>
        </row>
        <row r="473">
          <cell r="B473" t="str">
            <v>SSB</v>
          </cell>
          <cell r="D473">
            <v>17</v>
          </cell>
          <cell r="E473">
            <v>0</v>
          </cell>
          <cell r="F473">
            <v>3</v>
          </cell>
          <cell r="G473">
            <v>0</v>
          </cell>
          <cell r="H473">
            <v>1.82</v>
          </cell>
          <cell r="I473">
            <v>0</v>
          </cell>
          <cell r="J473">
            <v>0.13</v>
          </cell>
          <cell r="K473">
            <v>0</v>
          </cell>
          <cell r="L473">
            <v>64</v>
          </cell>
          <cell r="M473">
            <v>0</v>
          </cell>
          <cell r="N473">
            <v>8</v>
          </cell>
          <cell r="O473">
            <v>0</v>
          </cell>
          <cell r="Q473">
            <v>1.95</v>
          </cell>
          <cell r="R473">
            <v>8</v>
          </cell>
          <cell r="S473">
            <v>64</v>
          </cell>
          <cell r="X473">
            <v>0</v>
          </cell>
          <cell r="Y473">
            <v>136</v>
          </cell>
          <cell r="Z473">
            <v>359.21</v>
          </cell>
        </row>
        <row r="474">
          <cell r="B474" t="str">
            <v>SSC</v>
          </cell>
          <cell r="D474">
            <v>34</v>
          </cell>
          <cell r="E474">
            <v>3</v>
          </cell>
          <cell r="F474">
            <v>12</v>
          </cell>
          <cell r="G474">
            <v>0</v>
          </cell>
          <cell r="H474">
            <v>0.68</v>
          </cell>
          <cell r="I474">
            <v>0.05</v>
          </cell>
          <cell r="J474">
            <v>0.1</v>
          </cell>
          <cell r="K474">
            <v>0</v>
          </cell>
          <cell r="L474">
            <v>255.2</v>
          </cell>
          <cell r="M474">
            <v>0</v>
          </cell>
          <cell r="N474">
            <v>32</v>
          </cell>
          <cell r="O474">
            <v>0</v>
          </cell>
          <cell r="Q474">
            <v>0.83</v>
          </cell>
          <cell r="R474">
            <v>32</v>
          </cell>
          <cell r="S474">
            <v>255.2</v>
          </cell>
          <cell r="X474">
            <v>0</v>
          </cell>
          <cell r="Y474">
            <v>272</v>
          </cell>
          <cell r="Z474">
            <v>134.97999999999999</v>
          </cell>
        </row>
        <row r="475">
          <cell r="B475" t="str">
            <v>CS1</v>
          </cell>
          <cell r="D475">
            <v>234</v>
          </cell>
          <cell r="E475">
            <v>7</v>
          </cell>
          <cell r="F475">
            <v>10</v>
          </cell>
          <cell r="G475">
            <v>0</v>
          </cell>
          <cell r="H475">
            <v>11.84</v>
          </cell>
          <cell r="I475">
            <v>0.32</v>
          </cell>
          <cell r="J475">
            <v>0.23</v>
          </cell>
          <cell r="K475">
            <v>0</v>
          </cell>
          <cell r="L475">
            <v>589</v>
          </cell>
          <cell r="M475">
            <v>0</v>
          </cell>
          <cell r="N475">
            <v>59</v>
          </cell>
          <cell r="O475">
            <v>0</v>
          </cell>
          <cell r="Q475">
            <v>12.39</v>
          </cell>
          <cell r="R475">
            <v>59</v>
          </cell>
          <cell r="S475">
            <v>589</v>
          </cell>
          <cell r="X475">
            <v>0</v>
          </cell>
          <cell r="Y475">
            <v>2340</v>
          </cell>
          <cell r="Z475">
            <v>1888.38</v>
          </cell>
        </row>
        <row r="476">
          <cell r="B476" t="str">
            <v>CS1</v>
          </cell>
          <cell r="D476">
            <v>343</v>
          </cell>
          <cell r="E476">
            <v>4</v>
          </cell>
          <cell r="F476">
            <v>58</v>
          </cell>
          <cell r="G476">
            <v>2</v>
          </cell>
          <cell r="H476">
            <v>26.71</v>
          </cell>
          <cell r="I476">
            <v>0.35</v>
          </cell>
          <cell r="J476">
            <v>2.25</v>
          </cell>
          <cell r="K476">
            <v>1.37</v>
          </cell>
          <cell r="L476">
            <v>1644.1</v>
          </cell>
          <cell r="M476">
            <v>0</v>
          </cell>
          <cell r="N476">
            <v>165</v>
          </cell>
          <cell r="O476">
            <v>0</v>
          </cell>
          <cell r="Q476">
            <v>30.68</v>
          </cell>
          <cell r="R476">
            <v>165</v>
          </cell>
          <cell r="S476">
            <v>1644.1</v>
          </cell>
          <cell r="X476">
            <v>0</v>
          </cell>
          <cell r="Y476">
            <v>3430</v>
          </cell>
          <cell r="Z476">
            <v>4260.0600000000004</v>
          </cell>
        </row>
        <row r="477">
          <cell r="B477" t="str">
            <v>CS1</v>
          </cell>
          <cell r="D477">
            <v>17</v>
          </cell>
          <cell r="E477">
            <v>0</v>
          </cell>
          <cell r="F477">
            <v>7</v>
          </cell>
          <cell r="G477">
            <v>0</v>
          </cell>
          <cell r="H477">
            <v>1.39</v>
          </cell>
          <cell r="I477">
            <v>0</v>
          </cell>
          <cell r="J477">
            <v>0.28999999999999998</v>
          </cell>
          <cell r="K477">
            <v>0</v>
          </cell>
          <cell r="L477">
            <v>169</v>
          </cell>
          <cell r="M477">
            <v>0</v>
          </cell>
          <cell r="N477">
            <v>17</v>
          </cell>
          <cell r="O477">
            <v>0</v>
          </cell>
          <cell r="Q477">
            <v>1.68</v>
          </cell>
          <cell r="R477">
            <v>17</v>
          </cell>
          <cell r="S477">
            <v>169</v>
          </cell>
          <cell r="X477">
            <v>0</v>
          </cell>
          <cell r="Y477">
            <v>170</v>
          </cell>
          <cell r="Z477">
            <v>222.19</v>
          </cell>
        </row>
        <row r="478">
          <cell r="B478" t="str">
            <v>CS1</v>
          </cell>
          <cell r="D478">
            <v>104</v>
          </cell>
          <cell r="E478">
            <v>12</v>
          </cell>
          <cell r="F478">
            <v>79</v>
          </cell>
          <cell r="G478">
            <v>4</v>
          </cell>
          <cell r="H478">
            <v>8.4700000000000006</v>
          </cell>
          <cell r="I478">
            <v>1.05</v>
          </cell>
          <cell r="J478">
            <v>3.29</v>
          </cell>
          <cell r="K478">
            <v>3.43</v>
          </cell>
          <cell r="L478">
            <v>1861.1</v>
          </cell>
          <cell r="M478">
            <v>0</v>
          </cell>
          <cell r="N478">
            <v>187</v>
          </cell>
          <cell r="O478">
            <v>0</v>
          </cell>
          <cell r="Q478">
            <v>16.239999999999998</v>
          </cell>
          <cell r="R478">
            <v>187</v>
          </cell>
          <cell r="S478">
            <v>1861.1</v>
          </cell>
          <cell r="X478">
            <v>0</v>
          </cell>
          <cell r="Y478">
            <v>1040</v>
          </cell>
          <cell r="Z478">
            <v>1350.96</v>
          </cell>
        </row>
        <row r="479">
          <cell r="B479" t="str">
            <v>CS1</v>
          </cell>
          <cell r="D479">
            <v>440</v>
          </cell>
          <cell r="E479">
            <v>0</v>
          </cell>
          <cell r="F479">
            <v>24</v>
          </cell>
          <cell r="G479">
            <v>0</v>
          </cell>
          <cell r="H479">
            <v>24.1</v>
          </cell>
          <cell r="I479">
            <v>0</v>
          </cell>
          <cell r="J479">
            <v>0.61</v>
          </cell>
          <cell r="K479">
            <v>0</v>
          </cell>
          <cell r="L479">
            <v>1037</v>
          </cell>
          <cell r="M479">
            <v>0</v>
          </cell>
          <cell r="N479">
            <v>104</v>
          </cell>
          <cell r="O479">
            <v>0</v>
          </cell>
          <cell r="Q479">
            <v>24.71</v>
          </cell>
          <cell r="R479">
            <v>104</v>
          </cell>
          <cell r="S479">
            <v>1037</v>
          </cell>
          <cell r="X479">
            <v>0</v>
          </cell>
          <cell r="Y479">
            <v>4400</v>
          </cell>
          <cell r="Z479">
            <v>3845.6</v>
          </cell>
        </row>
        <row r="480">
          <cell r="B480" t="str">
            <v>CS3</v>
          </cell>
          <cell r="D480">
            <v>99</v>
          </cell>
          <cell r="E480">
            <v>1</v>
          </cell>
          <cell r="F480">
            <v>3</v>
          </cell>
          <cell r="G480">
            <v>0</v>
          </cell>
          <cell r="H480">
            <v>12.9</v>
          </cell>
          <cell r="I480">
            <v>0.54</v>
          </cell>
          <cell r="J480">
            <v>0.23</v>
          </cell>
          <cell r="K480">
            <v>0</v>
          </cell>
          <cell r="L480">
            <v>210</v>
          </cell>
          <cell r="M480">
            <v>0</v>
          </cell>
          <cell r="N480">
            <v>21</v>
          </cell>
          <cell r="O480">
            <v>0</v>
          </cell>
          <cell r="Q480">
            <v>13.67</v>
          </cell>
          <cell r="R480">
            <v>21</v>
          </cell>
          <cell r="S480">
            <v>210</v>
          </cell>
          <cell r="X480">
            <v>0</v>
          </cell>
          <cell r="Y480">
            <v>990</v>
          </cell>
          <cell r="Z480">
            <v>2057.2199999999998</v>
          </cell>
        </row>
        <row r="481">
          <cell r="B481" t="str">
            <v>CS4</v>
          </cell>
          <cell r="D481">
            <v>46</v>
          </cell>
          <cell r="E481">
            <v>2</v>
          </cell>
          <cell r="F481">
            <v>8</v>
          </cell>
          <cell r="G481">
            <v>0</v>
          </cell>
          <cell r="H481">
            <v>1.9</v>
          </cell>
          <cell r="I481">
            <v>0.05</v>
          </cell>
          <cell r="J481">
            <v>0.16</v>
          </cell>
          <cell r="K481">
            <v>0</v>
          </cell>
          <cell r="L481">
            <v>239</v>
          </cell>
          <cell r="M481">
            <v>0</v>
          </cell>
          <cell r="N481">
            <v>24</v>
          </cell>
          <cell r="O481">
            <v>0</v>
          </cell>
          <cell r="Q481">
            <v>2.11</v>
          </cell>
          <cell r="R481">
            <v>24</v>
          </cell>
          <cell r="S481">
            <v>239</v>
          </cell>
          <cell r="X481">
            <v>0</v>
          </cell>
          <cell r="Y481">
            <v>460</v>
          </cell>
          <cell r="Z481">
            <v>303.60000000000002</v>
          </cell>
        </row>
        <row r="482">
          <cell r="B482" t="str">
            <v>CS4</v>
          </cell>
          <cell r="D482">
            <v>200</v>
          </cell>
          <cell r="E482">
            <v>0</v>
          </cell>
          <cell r="F482">
            <v>0</v>
          </cell>
          <cell r="G482">
            <v>0</v>
          </cell>
          <cell r="H482">
            <v>8.34</v>
          </cell>
          <cell r="I482">
            <v>0</v>
          </cell>
          <cell r="J482">
            <v>0</v>
          </cell>
          <cell r="K482">
            <v>0</v>
          </cell>
          <cell r="L482">
            <v>250</v>
          </cell>
          <cell r="M482">
            <v>0</v>
          </cell>
          <cell r="N482">
            <v>25</v>
          </cell>
          <cell r="O482">
            <v>0</v>
          </cell>
          <cell r="Q482">
            <v>8.34</v>
          </cell>
          <cell r="R482">
            <v>25</v>
          </cell>
          <cell r="S482">
            <v>250</v>
          </cell>
          <cell r="X482">
            <v>0</v>
          </cell>
          <cell r="Y482">
            <v>2000</v>
          </cell>
          <cell r="Z482">
            <v>1332</v>
          </cell>
        </row>
        <row r="483">
          <cell r="B483" t="str">
            <v>CSB</v>
          </cell>
          <cell r="D483">
            <v>34</v>
          </cell>
          <cell r="E483">
            <v>0</v>
          </cell>
          <cell r="F483">
            <v>0</v>
          </cell>
          <cell r="G483">
            <v>0</v>
          </cell>
          <cell r="H483">
            <v>1.43</v>
          </cell>
          <cell r="I483">
            <v>0</v>
          </cell>
          <cell r="J483">
            <v>0</v>
          </cell>
          <cell r="K483">
            <v>0</v>
          </cell>
          <cell r="L483">
            <v>40</v>
          </cell>
          <cell r="M483">
            <v>0</v>
          </cell>
          <cell r="N483">
            <v>4</v>
          </cell>
          <cell r="O483">
            <v>0</v>
          </cell>
          <cell r="Q483">
            <v>1.43</v>
          </cell>
          <cell r="R483">
            <v>4</v>
          </cell>
          <cell r="S483">
            <v>40</v>
          </cell>
          <cell r="X483">
            <v>0</v>
          </cell>
          <cell r="Y483">
            <v>340</v>
          </cell>
          <cell r="Z483">
            <v>227.8</v>
          </cell>
        </row>
        <row r="484">
          <cell r="B484" t="str">
            <v>SS1</v>
          </cell>
          <cell r="D484">
            <v>8</v>
          </cell>
          <cell r="E484">
            <v>2</v>
          </cell>
          <cell r="F484">
            <v>1</v>
          </cell>
          <cell r="G484">
            <v>1</v>
          </cell>
          <cell r="H484">
            <v>0.21</v>
          </cell>
          <cell r="I484">
            <v>0.04</v>
          </cell>
          <cell r="J484">
            <v>0.02</v>
          </cell>
          <cell r="K484">
            <v>0.26</v>
          </cell>
          <cell r="L484">
            <v>40</v>
          </cell>
          <cell r="M484">
            <v>40</v>
          </cell>
          <cell r="N484">
            <v>4</v>
          </cell>
          <cell r="O484">
            <v>4</v>
          </cell>
          <cell r="Q484">
            <v>0.53</v>
          </cell>
          <cell r="R484">
            <v>8</v>
          </cell>
          <cell r="S484">
            <v>80</v>
          </cell>
          <cell r="X484">
            <v>0</v>
          </cell>
          <cell r="Y484">
            <v>80</v>
          </cell>
          <cell r="Z484">
            <v>33.76</v>
          </cell>
        </row>
        <row r="485">
          <cell r="B485" t="str">
            <v>SS1</v>
          </cell>
          <cell r="D485">
            <v>156</v>
          </cell>
          <cell r="E485">
            <v>4</v>
          </cell>
          <cell r="F485">
            <v>12</v>
          </cell>
          <cell r="G485">
            <v>2</v>
          </cell>
          <cell r="H485">
            <v>3.52</v>
          </cell>
          <cell r="I485">
            <v>0.1</v>
          </cell>
          <cell r="J485">
            <v>0.14000000000000001</v>
          </cell>
          <cell r="K485">
            <v>0.45</v>
          </cell>
          <cell r="L485">
            <v>479</v>
          </cell>
          <cell r="M485">
            <v>0</v>
          </cell>
          <cell r="N485">
            <v>48</v>
          </cell>
          <cell r="O485">
            <v>0</v>
          </cell>
          <cell r="Q485">
            <v>4.21</v>
          </cell>
          <cell r="R485">
            <v>48</v>
          </cell>
          <cell r="S485">
            <v>479</v>
          </cell>
          <cell r="X485">
            <v>0</v>
          </cell>
          <cell r="Y485">
            <v>1560</v>
          </cell>
          <cell r="Z485">
            <v>556.91999999999996</v>
          </cell>
        </row>
        <row r="486">
          <cell r="B486" t="str">
            <v>SS1</v>
          </cell>
          <cell r="D486">
            <v>170</v>
          </cell>
          <cell r="E486">
            <v>0</v>
          </cell>
          <cell r="F486">
            <v>21</v>
          </cell>
          <cell r="G486">
            <v>0</v>
          </cell>
          <cell r="H486">
            <v>3.83</v>
          </cell>
          <cell r="I486">
            <v>0</v>
          </cell>
          <cell r="J486">
            <v>0.25</v>
          </cell>
          <cell r="K486">
            <v>0</v>
          </cell>
          <cell r="L486">
            <v>638</v>
          </cell>
          <cell r="M486">
            <v>0</v>
          </cell>
          <cell r="N486">
            <v>64</v>
          </cell>
          <cell r="O486">
            <v>0</v>
          </cell>
          <cell r="Q486">
            <v>4.08</v>
          </cell>
          <cell r="R486">
            <v>64</v>
          </cell>
          <cell r="S486">
            <v>638</v>
          </cell>
          <cell r="X486">
            <v>0</v>
          </cell>
          <cell r="Y486">
            <v>1700</v>
          </cell>
          <cell r="Z486">
            <v>606.9</v>
          </cell>
        </row>
        <row r="487">
          <cell r="B487" t="str">
            <v>CS1</v>
          </cell>
          <cell r="D487">
            <v>151</v>
          </cell>
          <cell r="E487">
            <v>2</v>
          </cell>
          <cell r="F487">
            <v>2</v>
          </cell>
          <cell r="G487">
            <v>0</v>
          </cell>
          <cell r="H487">
            <v>11.93</v>
          </cell>
          <cell r="I487">
            <v>0.24</v>
          </cell>
          <cell r="J487">
            <v>0.16</v>
          </cell>
          <cell r="K487">
            <v>0</v>
          </cell>
          <cell r="L487">
            <v>312</v>
          </cell>
          <cell r="M487">
            <v>0</v>
          </cell>
          <cell r="N487">
            <v>26</v>
          </cell>
          <cell r="O487">
            <v>0</v>
          </cell>
          <cell r="Q487">
            <v>12.33</v>
          </cell>
          <cell r="R487">
            <v>26</v>
          </cell>
          <cell r="S487">
            <v>312</v>
          </cell>
          <cell r="X487">
            <v>0</v>
          </cell>
          <cell r="Y487">
            <v>1812</v>
          </cell>
          <cell r="Z487">
            <v>1585.5</v>
          </cell>
        </row>
        <row r="488">
          <cell r="B488" t="str">
            <v>CS1</v>
          </cell>
          <cell r="D488">
            <v>156</v>
          </cell>
          <cell r="E488">
            <v>4</v>
          </cell>
          <cell r="F488">
            <v>13</v>
          </cell>
          <cell r="G488">
            <v>2</v>
          </cell>
          <cell r="H488">
            <v>7.75</v>
          </cell>
          <cell r="I488">
            <v>0.26</v>
          </cell>
          <cell r="J488">
            <v>0.41</v>
          </cell>
          <cell r="K488">
            <v>0.65</v>
          </cell>
          <cell r="L488">
            <v>609.6</v>
          </cell>
          <cell r="M488">
            <v>0</v>
          </cell>
          <cell r="N488">
            <v>51</v>
          </cell>
          <cell r="O488">
            <v>0</v>
          </cell>
          <cell r="Q488">
            <v>9.07</v>
          </cell>
          <cell r="R488">
            <v>51</v>
          </cell>
          <cell r="S488">
            <v>609.6</v>
          </cell>
          <cell r="X488">
            <v>0</v>
          </cell>
          <cell r="Y488">
            <v>1872</v>
          </cell>
          <cell r="Z488">
            <v>1029.5999999999999</v>
          </cell>
        </row>
        <row r="489">
          <cell r="B489" t="str">
            <v>CS1</v>
          </cell>
          <cell r="D489">
            <v>28</v>
          </cell>
          <cell r="E489">
            <v>0</v>
          </cell>
          <cell r="F489">
            <v>11</v>
          </cell>
          <cell r="G489">
            <v>0</v>
          </cell>
          <cell r="H489">
            <v>1.69</v>
          </cell>
          <cell r="I489">
            <v>0</v>
          </cell>
          <cell r="J489">
            <v>0.43</v>
          </cell>
          <cell r="K489">
            <v>0</v>
          </cell>
          <cell r="L489">
            <v>298.8</v>
          </cell>
          <cell r="M489">
            <v>0</v>
          </cell>
          <cell r="N489">
            <v>25</v>
          </cell>
          <cell r="O489">
            <v>0</v>
          </cell>
          <cell r="Q489">
            <v>2.12</v>
          </cell>
          <cell r="R489">
            <v>25</v>
          </cell>
          <cell r="S489">
            <v>298.8</v>
          </cell>
          <cell r="X489">
            <v>0</v>
          </cell>
          <cell r="Y489">
            <v>336</v>
          </cell>
          <cell r="Z489">
            <v>224.56</v>
          </cell>
        </row>
        <row r="490">
          <cell r="B490" t="str">
            <v>CS1</v>
          </cell>
          <cell r="D490">
            <v>20</v>
          </cell>
          <cell r="E490">
            <v>0</v>
          </cell>
          <cell r="F490">
            <v>6</v>
          </cell>
          <cell r="G490">
            <v>0</v>
          </cell>
          <cell r="H490">
            <v>0.99</v>
          </cell>
          <cell r="I490">
            <v>0</v>
          </cell>
          <cell r="J490">
            <v>0.19</v>
          </cell>
          <cell r="K490">
            <v>0</v>
          </cell>
          <cell r="L490">
            <v>190.8</v>
          </cell>
          <cell r="M490">
            <v>0</v>
          </cell>
          <cell r="N490">
            <v>16</v>
          </cell>
          <cell r="O490">
            <v>0</v>
          </cell>
          <cell r="Q490">
            <v>1.18</v>
          </cell>
          <cell r="R490">
            <v>16</v>
          </cell>
          <cell r="S490">
            <v>190.8</v>
          </cell>
          <cell r="X490">
            <v>0</v>
          </cell>
          <cell r="Y490">
            <v>240</v>
          </cell>
          <cell r="Z490">
            <v>132.19999999999999</v>
          </cell>
        </row>
        <row r="491">
          <cell r="B491" t="str">
            <v>KC1</v>
          </cell>
          <cell r="D491">
            <v>72</v>
          </cell>
          <cell r="E491">
            <v>0</v>
          </cell>
          <cell r="F491">
            <v>0</v>
          </cell>
          <cell r="G491">
            <v>0</v>
          </cell>
          <cell r="H491">
            <v>3.57</v>
          </cell>
          <cell r="I491">
            <v>0</v>
          </cell>
          <cell r="J491">
            <v>0</v>
          </cell>
          <cell r="K491">
            <v>0</v>
          </cell>
          <cell r="L491">
            <v>108</v>
          </cell>
          <cell r="M491">
            <v>0</v>
          </cell>
          <cell r="N491">
            <v>9</v>
          </cell>
          <cell r="O491">
            <v>0</v>
          </cell>
          <cell r="Q491">
            <v>3.57</v>
          </cell>
          <cell r="R491">
            <v>9</v>
          </cell>
          <cell r="S491">
            <v>108</v>
          </cell>
          <cell r="X491">
            <v>0</v>
          </cell>
          <cell r="Y491">
            <v>864</v>
          </cell>
          <cell r="Z491">
            <v>475.2</v>
          </cell>
        </row>
        <row r="492">
          <cell r="B492" t="str">
            <v>SS1</v>
          </cell>
          <cell r="D492">
            <v>70</v>
          </cell>
          <cell r="E492">
            <v>0</v>
          </cell>
          <cell r="F492">
            <v>12</v>
          </cell>
          <cell r="G492">
            <v>0</v>
          </cell>
          <cell r="H492">
            <v>2.04</v>
          </cell>
          <cell r="I492">
            <v>0</v>
          </cell>
          <cell r="J492">
            <v>0.23</v>
          </cell>
          <cell r="K492">
            <v>0</v>
          </cell>
          <cell r="L492">
            <v>394.8</v>
          </cell>
          <cell r="M492">
            <v>0</v>
          </cell>
          <cell r="N492">
            <v>33</v>
          </cell>
          <cell r="O492">
            <v>0</v>
          </cell>
          <cell r="Q492">
            <v>2.27</v>
          </cell>
          <cell r="R492">
            <v>33</v>
          </cell>
          <cell r="S492">
            <v>394.8</v>
          </cell>
          <cell r="X492">
            <v>0</v>
          </cell>
          <cell r="Y492">
            <v>840</v>
          </cell>
          <cell r="Z492">
            <v>268.8</v>
          </cell>
        </row>
        <row r="493">
          <cell r="B493" t="str">
            <v>SS3</v>
          </cell>
          <cell r="D493">
            <v>60</v>
          </cell>
          <cell r="E493">
            <v>0</v>
          </cell>
          <cell r="F493">
            <v>11</v>
          </cell>
          <cell r="G493">
            <v>0</v>
          </cell>
          <cell r="H493">
            <v>4.42</v>
          </cell>
          <cell r="I493">
            <v>0</v>
          </cell>
          <cell r="J493">
            <v>0.47</v>
          </cell>
          <cell r="K493">
            <v>0</v>
          </cell>
          <cell r="L493">
            <v>358.8</v>
          </cell>
          <cell r="M493">
            <v>0</v>
          </cell>
          <cell r="N493">
            <v>30</v>
          </cell>
          <cell r="O493">
            <v>0</v>
          </cell>
          <cell r="Q493">
            <v>4.8899999999999997</v>
          </cell>
          <cell r="R493">
            <v>30</v>
          </cell>
          <cell r="S493">
            <v>358.8</v>
          </cell>
          <cell r="X493">
            <v>0</v>
          </cell>
          <cell r="Y493">
            <v>720</v>
          </cell>
          <cell r="Z493">
            <v>583.20000000000005</v>
          </cell>
        </row>
        <row r="494">
          <cell r="B494" t="str">
            <v>SS7</v>
          </cell>
          <cell r="D494">
            <v>17</v>
          </cell>
          <cell r="E494">
            <v>0</v>
          </cell>
          <cell r="F494">
            <v>3</v>
          </cell>
          <cell r="G494">
            <v>0</v>
          </cell>
          <cell r="H494">
            <v>0.85</v>
          </cell>
          <cell r="I494">
            <v>0</v>
          </cell>
          <cell r="J494">
            <v>0.1</v>
          </cell>
          <cell r="K494">
            <v>0</v>
          </cell>
          <cell r="L494">
            <v>96</v>
          </cell>
          <cell r="M494">
            <v>0</v>
          </cell>
          <cell r="N494">
            <v>8</v>
          </cell>
          <cell r="O494">
            <v>0</v>
          </cell>
          <cell r="Q494">
            <v>0.95</v>
          </cell>
          <cell r="R494">
            <v>8</v>
          </cell>
          <cell r="S494">
            <v>96</v>
          </cell>
          <cell r="X494">
            <v>0</v>
          </cell>
          <cell r="Y494">
            <v>204</v>
          </cell>
          <cell r="Z494">
            <v>112.03</v>
          </cell>
        </row>
        <row r="495">
          <cell r="B495" t="str">
            <v>CS1</v>
          </cell>
          <cell r="D495">
            <v>94</v>
          </cell>
          <cell r="E495">
            <v>4</v>
          </cell>
          <cell r="F495">
            <v>15</v>
          </cell>
          <cell r="G495">
            <v>0</v>
          </cell>
          <cell r="H495">
            <v>8.34</v>
          </cell>
          <cell r="I495">
            <v>0.47</v>
          </cell>
          <cell r="J495">
            <v>0.99</v>
          </cell>
          <cell r="K495">
            <v>0</v>
          </cell>
          <cell r="L495">
            <v>658</v>
          </cell>
          <cell r="M495">
            <v>0</v>
          </cell>
          <cell r="N495">
            <v>47</v>
          </cell>
          <cell r="O495">
            <v>0</v>
          </cell>
          <cell r="Q495">
            <v>9.8000000000000007</v>
          </cell>
          <cell r="R495">
            <v>47</v>
          </cell>
          <cell r="S495">
            <v>658</v>
          </cell>
          <cell r="X495">
            <v>0</v>
          </cell>
          <cell r="Y495">
            <v>1316</v>
          </cell>
          <cell r="Z495">
            <v>949.4</v>
          </cell>
        </row>
        <row r="496">
          <cell r="B496" t="str">
            <v>CS1</v>
          </cell>
          <cell r="D496">
            <v>90</v>
          </cell>
          <cell r="E496">
            <v>0</v>
          </cell>
          <cell r="F496">
            <v>12</v>
          </cell>
          <cell r="G496">
            <v>0</v>
          </cell>
          <cell r="H496">
            <v>4.8899999999999997</v>
          </cell>
          <cell r="I496">
            <v>0</v>
          </cell>
          <cell r="J496">
            <v>0.46</v>
          </cell>
          <cell r="K496">
            <v>0</v>
          </cell>
          <cell r="L496">
            <v>490</v>
          </cell>
          <cell r="M496">
            <v>0</v>
          </cell>
          <cell r="N496">
            <v>35</v>
          </cell>
          <cell r="O496">
            <v>0</v>
          </cell>
          <cell r="Q496">
            <v>5.35</v>
          </cell>
          <cell r="R496">
            <v>35</v>
          </cell>
          <cell r="S496">
            <v>490</v>
          </cell>
          <cell r="X496">
            <v>0</v>
          </cell>
          <cell r="Y496">
            <v>1260</v>
          </cell>
          <cell r="Z496">
            <v>558</v>
          </cell>
        </row>
        <row r="497">
          <cell r="B497" t="str">
            <v>CS4</v>
          </cell>
          <cell r="D497">
            <v>90</v>
          </cell>
          <cell r="E497">
            <v>8</v>
          </cell>
          <cell r="F497">
            <v>14</v>
          </cell>
          <cell r="G497">
            <v>0</v>
          </cell>
          <cell r="H497">
            <v>4.8899999999999997</v>
          </cell>
          <cell r="I497">
            <v>0.37</v>
          </cell>
          <cell r="J497">
            <v>0.56999999999999995</v>
          </cell>
          <cell r="K497">
            <v>0</v>
          </cell>
          <cell r="L497">
            <v>670.6</v>
          </cell>
          <cell r="M497">
            <v>0</v>
          </cell>
          <cell r="N497">
            <v>48</v>
          </cell>
          <cell r="O497">
            <v>0</v>
          </cell>
          <cell r="Q497">
            <v>5.83</v>
          </cell>
          <cell r="R497">
            <v>48</v>
          </cell>
          <cell r="S497">
            <v>670.6</v>
          </cell>
          <cell r="X497">
            <v>0</v>
          </cell>
          <cell r="Y497">
            <v>1260</v>
          </cell>
          <cell r="Z497">
            <v>557.1</v>
          </cell>
        </row>
        <row r="498">
          <cell r="B498" t="str">
            <v>CS1</v>
          </cell>
          <cell r="D498">
            <v>275</v>
          </cell>
          <cell r="E498">
            <v>0</v>
          </cell>
          <cell r="F498">
            <v>0</v>
          </cell>
          <cell r="G498">
            <v>0</v>
          </cell>
          <cell r="H498">
            <v>33.69</v>
          </cell>
          <cell r="I498">
            <v>0</v>
          </cell>
          <cell r="J498">
            <v>0</v>
          </cell>
          <cell r="K498">
            <v>0</v>
          </cell>
          <cell r="L498">
            <v>544</v>
          </cell>
          <cell r="M498">
            <v>0</v>
          </cell>
          <cell r="N498">
            <v>34</v>
          </cell>
          <cell r="O498">
            <v>0</v>
          </cell>
          <cell r="Q498">
            <v>33.69</v>
          </cell>
          <cell r="R498">
            <v>34</v>
          </cell>
          <cell r="S498">
            <v>544</v>
          </cell>
          <cell r="X498">
            <v>0</v>
          </cell>
          <cell r="Y498">
            <v>4400</v>
          </cell>
          <cell r="Z498">
            <v>3357.75</v>
          </cell>
        </row>
        <row r="499">
          <cell r="B499" t="str">
            <v>CS1</v>
          </cell>
          <cell r="D499">
            <v>190</v>
          </cell>
          <cell r="E499">
            <v>5</v>
          </cell>
          <cell r="F499">
            <v>22</v>
          </cell>
          <cell r="G499">
            <v>1</v>
          </cell>
          <cell r="H499">
            <v>18.46</v>
          </cell>
          <cell r="I499">
            <v>1.02</v>
          </cell>
          <cell r="J499">
            <v>1.72</v>
          </cell>
          <cell r="K499">
            <v>2.12</v>
          </cell>
          <cell r="L499">
            <v>1168</v>
          </cell>
          <cell r="M499">
            <v>0</v>
          </cell>
          <cell r="N499">
            <v>73</v>
          </cell>
          <cell r="O499">
            <v>0</v>
          </cell>
          <cell r="Q499">
            <v>23.32</v>
          </cell>
          <cell r="R499">
            <v>73</v>
          </cell>
          <cell r="S499">
            <v>1168</v>
          </cell>
          <cell r="X499">
            <v>0</v>
          </cell>
          <cell r="Y499">
            <v>3040</v>
          </cell>
          <cell r="Z499">
            <v>1841.1</v>
          </cell>
        </row>
        <row r="500">
          <cell r="B500" t="str">
            <v>CS3</v>
          </cell>
          <cell r="D500">
            <v>113</v>
          </cell>
          <cell r="E500">
            <v>0</v>
          </cell>
          <cell r="F500">
            <v>13</v>
          </cell>
          <cell r="G500">
            <v>0</v>
          </cell>
          <cell r="H500">
            <v>41.38</v>
          </cell>
          <cell r="I500">
            <v>0</v>
          </cell>
          <cell r="J500">
            <v>3.62</v>
          </cell>
          <cell r="K500">
            <v>0</v>
          </cell>
          <cell r="L500">
            <v>654.4</v>
          </cell>
          <cell r="M500">
            <v>0</v>
          </cell>
          <cell r="N500">
            <v>41</v>
          </cell>
          <cell r="O500">
            <v>0</v>
          </cell>
          <cell r="Q500">
            <v>45</v>
          </cell>
          <cell r="R500">
            <v>41</v>
          </cell>
          <cell r="S500">
            <v>654.4</v>
          </cell>
          <cell r="X500">
            <v>0</v>
          </cell>
          <cell r="Y500">
            <v>1808</v>
          </cell>
          <cell r="Z500">
            <v>4125.63</v>
          </cell>
        </row>
        <row r="501">
          <cell r="B501" t="str">
            <v>LA5</v>
          </cell>
          <cell r="D501">
            <v>71</v>
          </cell>
          <cell r="E501">
            <v>0</v>
          </cell>
          <cell r="F501">
            <v>0</v>
          </cell>
          <cell r="G501">
            <v>0</v>
          </cell>
          <cell r="H501">
            <v>36.049999999999997</v>
          </cell>
          <cell r="I501">
            <v>0</v>
          </cell>
          <cell r="J501">
            <v>0</v>
          </cell>
          <cell r="K501">
            <v>0</v>
          </cell>
          <cell r="L501">
            <v>144</v>
          </cell>
          <cell r="M501">
            <v>0</v>
          </cell>
          <cell r="N501">
            <v>9</v>
          </cell>
          <cell r="O501">
            <v>0</v>
          </cell>
          <cell r="Q501">
            <v>36.049999999999997</v>
          </cell>
          <cell r="R501">
            <v>9</v>
          </cell>
          <cell r="S501">
            <v>144</v>
          </cell>
          <cell r="X501">
            <v>0</v>
          </cell>
          <cell r="Y501">
            <v>1136</v>
          </cell>
          <cell r="Z501">
            <v>3594.73</v>
          </cell>
        </row>
        <row r="502">
          <cell r="B502" t="str">
            <v>CS1</v>
          </cell>
          <cell r="D502">
            <v>92</v>
          </cell>
          <cell r="E502">
            <v>0</v>
          </cell>
          <cell r="F502">
            <v>6</v>
          </cell>
          <cell r="G502">
            <v>0</v>
          </cell>
          <cell r="H502">
            <v>18.920000000000002</v>
          </cell>
          <cell r="I502">
            <v>0</v>
          </cell>
          <cell r="J502">
            <v>1.46</v>
          </cell>
          <cell r="K502">
            <v>0</v>
          </cell>
          <cell r="L502">
            <v>432</v>
          </cell>
          <cell r="M502">
            <v>0</v>
          </cell>
          <cell r="N502">
            <v>24</v>
          </cell>
          <cell r="O502">
            <v>0</v>
          </cell>
          <cell r="Q502">
            <v>20.38</v>
          </cell>
          <cell r="R502">
            <v>24</v>
          </cell>
          <cell r="S502">
            <v>432</v>
          </cell>
          <cell r="X502">
            <v>0</v>
          </cell>
          <cell r="Y502">
            <v>1656</v>
          </cell>
          <cell r="Z502">
            <v>1677.16</v>
          </cell>
        </row>
        <row r="503">
          <cell r="B503" t="str">
            <v>CS1</v>
          </cell>
          <cell r="D503">
            <v>51</v>
          </cell>
          <cell r="E503">
            <v>4</v>
          </cell>
          <cell r="F503">
            <v>6</v>
          </cell>
          <cell r="G503">
            <v>2</v>
          </cell>
          <cell r="H503">
            <v>10.49</v>
          </cell>
          <cell r="I503">
            <v>1.01</v>
          </cell>
          <cell r="J503">
            <v>1.33</v>
          </cell>
          <cell r="K503">
            <v>4.8</v>
          </cell>
          <cell r="L503">
            <v>396</v>
          </cell>
          <cell r="M503">
            <v>0</v>
          </cell>
          <cell r="N503">
            <v>22</v>
          </cell>
          <cell r="O503">
            <v>0</v>
          </cell>
          <cell r="Q503">
            <v>17.63</v>
          </cell>
          <cell r="R503">
            <v>22</v>
          </cell>
          <cell r="S503">
            <v>396</v>
          </cell>
          <cell r="X503">
            <v>0</v>
          </cell>
          <cell r="Y503">
            <v>918</v>
          </cell>
          <cell r="Z503">
            <v>929.22</v>
          </cell>
        </row>
        <row r="504">
          <cell r="B504" t="str">
            <v>CS3</v>
          </cell>
          <cell r="D504">
            <v>58</v>
          </cell>
          <cell r="E504">
            <v>2</v>
          </cell>
          <cell r="F504">
            <v>0</v>
          </cell>
          <cell r="G504">
            <v>0</v>
          </cell>
          <cell r="H504">
            <v>17.88</v>
          </cell>
          <cell r="I504">
            <v>1.73</v>
          </cell>
          <cell r="J504">
            <v>0</v>
          </cell>
          <cell r="K504">
            <v>0</v>
          </cell>
          <cell r="L504">
            <v>162</v>
          </cell>
          <cell r="M504">
            <v>0</v>
          </cell>
          <cell r="N504">
            <v>9</v>
          </cell>
          <cell r="O504">
            <v>0</v>
          </cell>
          <cell r="Q504">
            <v>19.61</v>
          </cell>
          <cell r="R504">
            <v>9</v>
          </cell>
          <cell r="S504">
            <v>162</v>
          </cell>
          <cell r="X504">
            <v>0</v>
          </cell>
          <cell r="Y504">
            <v>1044</v>
          </cell>
          <cell r="Z504">
            <v>1584.56</v>
          </cell>
        </row>
        <row r="505">
          <cell r="B505" t="str">
            <v>CS6</v>
          </cell>
          <cell r="D505">
            <v>224</v>
          </cell>
          <cell r="E505">
            <v>4</v>
          </cell>
          <cell r="F505">
            <v>5</v>
          </cell>
          <cell r="G505">
            <v>0</v>
          </cell>
          <cell r="H505">
            <v>24.31</v>
          </cell>
          <cell r="I505">
            <v>0.25</v>
          </cell>
          <cell r="J505">
            <v>0.22</v>
          </cell>
          <cell r="K505">
            <v>0</v>
          </cell>
          <cell r="L505">
            <v>756</v>
          </cell>
          <cell r="M505">
            <v>0</v>
          </cell>
          <cell r="N505">
            <v>42</v>
          </cell>
          <cell r="O505">
            <v>0</v>
          </cell>
          <cell r="Q505">
            <v>24.78</v>
          </cell>
          <cell r="R505">
            <v>42</v>
          </cell>
          <cell r="S505">
            <v>756</v>
          </cell>
          <cell r="X505">
            <v>0</v>
          </cell>
          <cell r="Y505">
            <v>4032</v>
          </cell>
          <cell r="Z505">
            <v>2154.88</v>
          </cell>
        </row>
        <row r="506">
          <cell r="B506" t="str">
            <v>LA3</v>
          </cell>
          <cell r="D506">
            <v>39</v>
          </cell>
          <cell r="E506">
            <v>0</v>
          </cell>
          <cell r="F506">
            <v>6</v>
          </cell>
          <cell r="G506">
            <v>0</v>
          </cell>
          <cell r="H506">
            <v>15.72</v>
          </cell>
          <cell r="I506">
            <v>0</v>
          </cell>
          <cell r="J506">
            <v>2.38</v>
          </cell>
          <cell r="K506">
            <v>0</v>
          </cell>
          <cell r="L506">
            <v>306</v>
          </cell>
          <cell r="M506">
            <v>0</v>
          </cell>
          <cell r="N506">
            <v>17</v>
          </cell>
          <cell r="O506">
            <v>0</v>
          </cell>
          <cell r="Q506">
            <v>18.100000000000001</v>
          </cell>
          <cell r="R506">
            <v>17</v>
          </cell>
          <cell r="S506">
            <v>306</v>
          </cell>
          <cell r="X506">
            <v>0</v>
          </cell>
          <cell r="Y506">
            <v>702</v>
          </cell>
          <cell r="Z506">
            <v>1393.08</v>
          </cell>
        </row>
        <row r="507">
          <cell r="B507" t="str">
            <v>LA5</v>
          </cell>
          <cell r="D507">
            <v>24</v>
          </cell>
          <cell r="E507">
            <v>0</v>
          </cell>
          <cell r="F507">
            <v>0</v>
          </cell>
          <cell r="G507">
            <v>0</v>
          </cell>
          <cell r="H507">
            <v>15.14</v>
          </cell>
          <cell r="I507">
            <v>0</v>
          </cell>
          <cell r="J507">
            <v>0</v>
          </cell>
          <cell r="K507">
            <v>0</v>
          </cell>
          <cell r="L507">
            <v>54</v>
          </cell>
          <cell r="M507">
            <v>0</v>
          </cell>
          <cell r="N507">
            <v>3</v>
          </cell>
          <cell r="O507">
            <v>0</v>
          </cell>
          <cell r="Q507">
            <v>15.14</v>
          </cell>
          <cell r="R507">
            <v>3</v>
          </cell>
          <cell r="S507">
            <v>54</v>
          </cell>
          <cell r="X507">
            <v>0</v>
          </cell>
          <cell r="Y507">
            <v>432</v>
          </cell>
          <cell r="Z507">
            <v>1341.84</v>
          </cell>
        </row>
        <row r="508">
          <cell r="B508" t="str">
            <v>SS5</v>
          </cell>
          <cell r="D508">
            <v>39</v>
          </cell>
          <cell r="E508">
            <v>0</v>
          </cell>
          <cell r="F508">
            <v>0</v>
          </cell>
          <cell r="G508">
            <v>0</v>
          </cell>
          <cell r="H508">
            <v>13.58</v>
          </cell>
          <cell r="I508">
            <v>0</v>
          </cell>
          <cell r="J508">
            <v>0</v>
          </cell>
          <cell r="K508">
            <v>0</v>
          </cell>
          <cell r="L508">
            <v>90</v>
          </cell>
          <cell r="M508">
            <v>0</v>
          </cell>
          <cell r="N508">
            <v>5</v>
          </cell>
          <cell r="O508">
            <v>0</v>
          </cell>
          <cell r="Q508">
            <v>13.58</v>
          </cell>
          <cell r="R508">
            <v>5</v>
          </cell>
          <cell r="S508">
            <v>90</v>
          </cell>
          <cell r="X508">
            <v>0</v>
          </cell>
          <cell r="Y508">
            <v>702</v>
          </cell>
          <cell r="Z508">
            <v>1194.18</v>
          </cell>
        </row>
        <row r="509">
          <cell r="B509" t="str">
            <v>CS1</v>
          </cell>
          <cell r="D509">
            <v>345</v>
          </cell>
          <cell r="E509">
            <v>2</v>
          </cell>
          <cell r="F509">
            <v>22</v>
          </cell>
          <cell r="G509">
            <v>0</v>
          </cell>
          <cell r="H509">
            <v>53.49</v>
          </cell>
          <cell r="I509">
            <v>0.2</v>
          </cell>
          <cell r="J509">
            <v>4.54</v>
          </cell>
          <cell r="K509">
            <v>0</v>
          </cell>
          <cell r="L509">
            <v>1838</v>
          </cell>
          <cell r="M509">
            <v>0</v>
          </cell>
          <cell r="N509">
            <v>92</v>
          </cell>
          <cell r="O509">
            <v>0</v>
          </cell>
          <cell r="Q509">
            <v>58.23</v>
          </cell>
          <cell r="R509">
            <v>92</v>
          </cell>
          <cell r="S509">
            <v>1838</v>
          </cell>
          <cell r="X509">
            <v>0</v>
          </cell>
          <cell r="Y509">
            <v>6900</v>
          </cell>
          <cell r="Z509">
            <v>4267.6499999999996</v>
          </cell>
        </row>
        <row r="510">
          <cell r="B510" t="str">
            <v>CS1</v>
          </cell>
          <cell r="D510">
            <v>28</v>
          </cell>
          <cell r="E510">
            <v>0</v>
          </cell>
          <cell r="F510">
            <v>3</v>
          </cell>
          <cell r="G510">
            <v>0</v>
          </cell>
          <cell r="H510">
            <v>2.2000000000000002</v>
          </cell>
          <cell r="I510">
            <v>0</v>
          </cell>
          <cell r="J510">
            <v>0.24</v>
          </cell>
          <cell r="K510">
            <v>0</v>
          </cell>
          <cell r="L510">
            <v>200</v>
          </cell>
          <cell r="M510">
            <v>0</v>
          </cell>
          <cell r="N510">
            <v>10</v>
          </cell>
          <cell r="O510">
            <v>0</v>
          </cell>
          <cell r="Q510">
            <v>2.44</v>
          </cell>
          <cell r="R510">
            <v>10</v>
          </cell>
          <cell r="S510">
            <v>200</v>
          </cell>
          <cell r="X510">
            <v>0</v>
          </cell>
          <cell r="Y510">
            <v>560</v>
          </cell>
          <cell r="Z510">
            <v>175.28</v>
          </cell>
        </row>
        <row r="511">
          <cell r="B511" t="str">
            <v>CS1</v>
          </cell>
          <cell r="D511">
            <v>10</v>
          </cell>
          <cell r="E511">
            <v>0</v>
          </cell>
          <cell r="F511">
            <v>3</v>
          </cell>
          <cell r="G511">
            <v>0</v>
          </cell>
          <cell r="H511">
            <v>0.79</v>
          </cell>
          <cell r="I511">
            <v>0</v>
          </cell>
          <cell r="J511">
            <v>0.21</v>
          </cell>
          <cell r="K511">
            <v>0</v>
          </cell>
          <cell r="L511">
            <v>140</v>
          </cell>
          <cell r="M511">
            <v>0</v>
          </cell>
          <cell r="N511">
            <v>7</v>
          </cell>
          <cell r="O511">
            <v>0</v>
          </cell>
          <cell r="Q511">
            <v>1</v>
          </cell>
          <cell r="R511">
            <v>7</v>
          </cell>
          <cell r="S511">
            <v>140</v>
          </cell>
          <cell r="X511">
            <v>0</v>
          </cell>
          <cell r="Y511">
            <v>200</v>
          </cell>
          <cell r="Z511">
            <v>62.6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ПРОГНОЗ_1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</sheetNames>
    <sheetDataSet>
      <sheetData sheetId="0" refreshError="1"/>
      <sheetData sheetId="1" refreshError="1"/>
      <sheetData sheetId="2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Акт Дт Кт_задолж_31_03_2010"/>
      <sheetName val="FES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ая форма"/>
      <sheetName val="Скорректированная форма"/>
      <sheetName val="Предлагаемая новая форма СТРС"/>
      <sheetName val="Новая форма бюджета"/>
      <sheetName val="СМР"/>
    </sheetNames>
    <sheetDataSet>
      <sheetData sheetId="0"/>
      <sheetData sheetId="1"/>
      <sheetData sheetId="2">
        <row r="23">
          <cell r="C23">
            <v>28</v>
          </cell>
        </row>
      </sheetData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Ц-16"/>
      <sheetName val="СМР-20"/>
      <sheetName val="Поставка-20"/>
      <sheetName val="Поставка"/>
      <sheetName val="Поставщики-20"/>
      <sheetName val="Сводка-20"/>
      <sheetName val="Индексы по РФ"/>
      <sheetName val="Сводочка"/>
      <sheetName val="Гарантии"/>
      <sheetName val="Справка для Дирекции"/>
      <sheetName val="СтройкаНовая"/>
      <sheetName val="Сводка"/>
      <sheetName val="Стройка"/>
      <sheetName val="Перечень"/>
      <sheetName val="Поставка ТЭЦ-26"/>
      <sheetName val="ЗИП"/>
      <sheetName val="Поставщики"/>
      <sheetName val="монтаж"/>
      <sheetName val="Проект"/>
      <sheetName val="команд."/>
      <sheetName val="БДИР"/>
      <sheetName val="котел"/>
      <sheetName val="1.10"/>
      <sheetName val="2.4"/>
      <sheetName val="3.6"/>
      <sheetName val="4.4"/>
      <sheetName val="4.4.1"/>
      <sheetName val="4.4.2"/>
      <sheetName val="4.4.3"/>
      <sheetName val="4.4.4"/>
      <sheetName val="4.4.5"/>
      <sheetName val="4.4.6"/>
      <sheetName val="4.4.7"/>
      <sheetName val="4.4.8"/>
      <sheetName val="4.4.9"/>
      <sheetName val="4.4.10"/>
      <sheetName val="4.4.11"/>
      <sheetName val="4.4.12"/>
      <sheetName val="4.6"/>
      <sheetName val="Сводка (2)"/>
      <sheetName val="Поставка (2)"/>
      <sheetName val="Стройка (2)"/>
    </sheetNames>
    <sheetDataSet>
      <sheetData sheetId="0"/>
      <sheetData sheetId="1"/>
      <sheetData sheetId="2"/>
      <sheetData sheetId="3"/>
      <sheetData sheetId="4">
        <row r="3">
          <cell r="A3">
            <v>0</v>
          </cell>
        </row>
      </sheetData>
      <sheetData sheetId="5">
        <row r="20">
          <cell r="C20">
            <v>0.85880000000000001</v>
          </cell>
        </row>
        <row r="26">
          <cell r="C26">
            <v>39.94</v>
          </cell>
        </row>
      </sheetData>
      <sheetData sheetId="6"/>
      <sheetData sheetId="7"/>
      <sheetData sheetId="8"/>
      <sheetData sheetId="9"/>
      <sheetData sheetId="10"/>
      <sheetData sheetId="11">
        <row r="33">
          <cell r="C33">
            <v>26.5</v>
          </cell>
        </row>
        <row r="34">
          <cell r="C34">
            <v>1.27</v>
          </cell>
        </row>
        <row r="35">
          <cell r="C35">
            <v>116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1 Общ свед"/>
      <sheetName val="2 Оцен пок"/>
      <sheetName val="3 Выручка"/>
      <sheetName val="5 Производство"/>
      <sheetName val="5а Производство_Экономика"/>
      <sheetName val="6 Смета затрат"/>
      <sheetName val="7 Ремонты"/>
      <sheetName val="8 Инвестиции-свод"/>
      <sheetName val="8 Инвестиции-программа"/>
      <sheetName val="8.а. Инвестиции-объекты_РСК"/>
      <sheetName val="8.б. Инвестиции-лизинг_РСК"/>
      <sheetName val="9а Закупки"/>
      <sheetName val="10 Оплата труда"/>
      <sheetName val="11 Прочие"/>
      <sheetName val="12 Прибыль"/>
      <sheetName val="13 Прог.баланс"/>
      <sheetName val="14а ДПН план"/>
      <sheetName val="14б ДПН отчет"/>
      <sheetName val="14в ДПН анализ"/>
      <sheetName val="15 УИ"/>
      <sheetName val="16а Сводный анализ"/>
      <sheetName val="Целевые показатели"/>
      <sheetName val="ARM_BP_RSK_V10_0_final"/>
      <sheetName val="Форма 20 (1)"/>
      <sheetName val="Форма 20 (2)"/>
      <sheetName val="Форма 20 (3)"/>
      <sheetName val="Форма 20 (4)"/>
      <sheetName val="Форма 20 (5)"/>
      <sheetName val="#ССЫЛКА"/>
      <sheetName val="FST5"/>
      <sheetName val="Параметры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14б ДПН отчет"/>
      <sheetName val="16а Сводный анализ"/>
      <sheetName val="I"/>
      <sheetName val="FS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ценарные условия"/>
      <sheetName val="Списки"/>
      <sheetName val="Даты"/>
      <sheetName val="Титул"/>
      <sheetName val="Содержание"/>
      <sheetName val="Список контролей"/>
      <sheetName val="1.Общие сведения"/>
      <sheetName val="2.Оценочные показатели"/>
      <sheetName val="3.Программа реализации_ГЕН"/>
      <sheetName val="3.Программа реализации_СЕТИ"/>
      <sheetName val="3.Программа реализации_ПД"/>
      <sheetName val="3.Программа реализации_ЭС"/>
      <sheetName val="3.0. ЭСС"/>
      <sheetName val="3.1. Р_ТОиР"/>
      <sheetName val="3.1.1. Р_ЦП"/>
      <sheetName val="3.2. Р_ИП"/>
      <sheetName val="ЦИУС_3.2.Агент"/>
      <sheetName val="3.3. Сторонние"/>
      <sheetName val="3.4. сдача в аренду"/>
      <sheetName val="3.5.Выручка по контрагентам ДЗО"/>
      <sheetName val="3.5 спр.форма ПЛАН_освоения КВЛ"/>
      <sheetName val="3.6 спр.форма ФАКТ освоения КВЛ"/>
      <sheetName val="4.1 Баланс ээ"/>
      <sheetName val="4.2 Баланс эм"/>
      <sheetName val="5.1 Ремонты"/>
      <sheetName val="5.2 Производство"/>
      <sheetName val="5.3 Топливо"/>
      <sheetName val="6.ИПР"/>
      <sheetName val="6.1 Инвестиции в ОК"/>
      <sheetName val="6.2 ИПР Расшифровка"/>
      <sheetName val="7.Затраты на персонал"/>
      <sheetName val="7.1. Персонал"/>
      <sheetName val="8.ОФР"/>
      <sheetName val="9. Смета затрат"/>
      <sheetName val="9.1. Смета затрат_расшифровка"/>
      <sheetName val="9.2. Смета затрат_ФСК"/>
      <sheetName val="10. БДР"/>
      <sheetName val="10.1. БДР_МУСЭ"/>
      <sheetName val="10.1. БДР_АЙТИ"/>
      <sheetName val="10.1. БДР_ЦИУС"/>
      <sheetName val="10.1. БДР_НТЦ"/>
      <sheetName val="10.1.1. БДР_ТОиР"/>
      <sheetName val="10.1.2. БДР_Накладные"/>
      <sheetName val="11.БДДС (ДПН)"/>
      <sheetName val="11.1. Лимиты БДДС"/>
      <sheetName val="11.2. Кор-ка лим. БДДС"/>
      <sheetName val="12.Прогнозный баланс"/>
      <sheetName val="13.ПУЭ_Сети"/>
      <sheetName val="13.ПУЭ"/>
      <sheetName val="14.Динамика ДЗ"/>
      <sheetName val="15.Реестр ДЗ и КЗ "/>
      <sheetName val="СБП_Списки"/>
      <sheetName val="СБП_Программа_реализаци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СметаЗатрат"/>
      <sheetName val="СБП_БДР"/>
      <sheetName val="СБП_ОФР"/>
      <sheetName val="СБП_ИПР"/>
      <sheetName val="СБП_Затраты на персонал"/>
      <sheetName val="СБП_ОцП"/>
      <sheetName val="СБП_ДопИнфо"/>
      <sheetName val="СБП_Проверки"/>
      <sheetName val="Ф1_БУ"/>
      <sheetName val="Ф2_БУ"/>
    </sheetNames>
    <sheetDataSet>
      <sheetData sheetId="0" refreshError="1"/>
      <sheetData sheetId="1" refreshError="1"/>
      <sheetData sheetId="2" refreshError="1">
        <row r="4">
          <cell r="B4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 П"/>
      <sheetName val="Свод"/>
      <sheetName val="СМЕТА проект"/>
      <sheetName val="СВОД ПИР"/>
      <sheetName val="топография"/>
      <sheetName val="FST5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СМЕТА проект"/>
      <sheetName val="Гр(27.07.00)5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_F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TOC"/>
      <sheetName val="Sum"/>
      <sheetName val="HBS_Initial"/>
      <sheetName val="HIS_Initial"/>
      <sheetName val="GLC_data"/>
      <sheetName val="DCF"/>
      <sheetName val="AAM"/>
      <sheetName val="GLC"/>
      <sheetName val="Master Inputs Start here"/>
      <sheetName val="WACC"/>
      <sheetName val="Assets"/>
      <sheetName val="Liab"/>
      <sheetName val="HBS"/>
      <sheetName val="HIS"/>
      <sheetName val="FRA"/>
      <sheetName val="CapEx_Depr"/>
      <sheetName val="WorkCap"/>
      <sheetName val="Main Assumptions"/>
      <sheetName val="Ввод данных Эл. 1"/>
      <sheetName val="Ввод данных Эл.2"/>
      <sheetName val="Ввод данных Эл.3"/>
      <sheetName val="Ввод данных Эл.4"/>
      <sheetName val="Ввод данных Эл. 5"/>
      <sheetName val="HBS initial"/>
      <sheetName val="HIS initial"/>
      <sheetName val="Расчет тарифов и выручки"/>
      <sheetName val="Гр5(о)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FST5"/>
      <sheetName val="TOC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&lt;&lt;&lt;EXHIBITS&gt;&gt;&gt;"/>
      <sheetName val="Exh_BS"/>
      <sheetName val="Exh_P&amp;L"/>
      <sheetName val="Exh_CF"/>
      <sheetName val="Exh_DCF"/>
      <sheetName val="Exh_CoCo"/>
      <sheetName val="Exh_NetAssets"/>
      <sheetName val="&lt;&lt;&lt;WORK PAPERS&gt;&gt;&gt;"/>
      <sheetName val="WP_CostStructure"/>
      <sheetName val="WP_FixedAssets"/>
      <sheetName val="WP_WACC"/>
      <sheetName val="WP_Loans"/>
      <sheetName val="WP_WorkCap"/>
      <sheetName val="&lt;&lt;&lt;INPUT&gt;&gt;&gt;"/>
      <sheetName val="Input_BS"/>
      <sheetName val="Input_P&amp;L"/>
      <sheetName val="Input_Assumptions"/>
      <sheetName val="PBC-budget2004"/>
      <sheetName val="PBC-Forcast till 2008"/>
      <sheetName val="&lt;&lt;&lt; SLIDES &gt;&gt;&gt;"/>
      <sheetName val="SLIDE_DCFeng"/>
      <sheetName val="SLIDE_DCF rus"/>
      <sheetName val="SLIDE_NA eng"/>
      <sheetName val="SLIDE_NA rus"/>
      <sheetName val="Results rus"/>
      <sheetName val="Results eng"/>
      <sheetName val="Mark Com eng"/>
      <sheetName val="Mark Com rus"/>
      <sheetName val="Mark Com0 eng"/>
      <sheetName val="Sensan rus"/>
      <sheetName val="Sensan eng"/>
      <sheetName val="SLIDE _WACC rus"/>
      <sheetName val="SLIDE _WACC eng"/>
      <sheetName val="Slide BS eng"/>
      <sheetName val="Slide BS rus"/>
      <sheetName val="SLIDE_IS eng"/>
      <sheetName val="SLIDE_IS rus"/>
      <sheetName val="Hist rus"/>
      <sheetName val="Hist eng"/>
      <sheetName val="Slides eng"/>
      <sheetName val="Slides rus"/>
      <sheetName val="Price rus"/>
      <sheetName val="Price eng"/>
      <sheetName val="Кредитный калькулятор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>
        <row r="31">
          <cell r="B31">
            <v>1.2999999999999999E-2</v>
          </cell>
        </row>
      </sheetData>
      <sheetData sheetId="1"/>
      <sheetData sheetId="2"/>
      <sheetData sheetId="3"/>
      <sheetData sheetId="4"/>
      <sheetData sheetId="5">
        <row r="39">
          <cell r="F39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Индексы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 i-1"/>
      <sheetName val="РчСтЭЭ_УП i-2"/>
      <sheetName val="РчСтЭЭ_Ф"/>
      <sheetName val="ВД_ГЭС"/>
      <sheetName val="РчСтГМ"/>
      <sheetName val="ИП"/>
      <sheetName val="Источники финансирования"/>
      <sheetName val="Расчет прибыли"/>
      <sheetName val="Комментарии"/>
      <sheetName val="Проверка"/>
      <sheetName val="et_union"/>
      <sheetName val="TEHSHEET"/>
      <sheetName val="modfrmReestr"/>
      <sheetName val="modUpdTemplMain"/>
      <sheetName val="AllSheetsInThisWorkbook"/>
      <sheetName val="Ставки"/>
      <sheetName val="REESTR_ORG"/>
      <sheetName val="REESTR_FILTERED"/>
      <sheetName val="REESTR_MO"/>
      <sheetName val="modfrmDictionary"/>
      <sheetName val="modProv"/>
      <sheetName val="modCommandButton"/>
      <sheetName val="modReestr"/>
      <sheetName val="modClassifierValidate"/>
      <sheetName val="modHyp"/>
      <sheetName val="modList03"/>
      <sheetName val="modList00"/>
      <sheetName val="modList07"/>
      <sheetName val="modList08"/>
      <sheetName val="modList09"/>
      <sheetName val="modList10"/>
      <sheetName val="modList11"/>
      <sheetName val="modList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">
          <cell r="H2" t="str">
            <v>Авиационный керосин</v>
          </cell>
        </row>
        <row r="3">
          <cell r="H3" t="str">
            <v>Газ доменный</v>
          </cell>
        </row>
        <row r="4">
          <cell r="H4" t="str">
            <v>Газ коксовый</v>
          </cell>
        </row>
        <row r="5">
          <cell r="H5" t="str">
            <v>Газ отбензиненный</v>
          </cell>
        </row>
        <row r="6">
          <cell r="H6" t="str">
            <v>Газ попутный</v>
          </cell>
        </row>
        <row r="7">
          <cell r="H7" t="str">
            <v>Дизельное топливо</v>
          </cell>
        </row>
        <row r="8">
          <cell r="H8" t="str">
            <v>Дистиллят</v>
          </cell>
        </row>
        <row r="9">
          <cell r="H9" t="str">
            <v>Кокс</v>
          </cell>
        </row>
        <row r="10">
          <cell r="H10" t="str">
            <v>Сланцы</v>
          </cell>
        </row>
        <row r="11">
          <cell r="H11" t="str">
            <v>Торф</v>
          </cell>
        </row>
        <row r="12">
          <cell r="H12" t="str">
            <v>Шлам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Регион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правочники"/>
      <sheetName val="Индексы"/>
      <sheetName val="0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ГМ"/>
      <sheetName val="ИП"/>
      <sheetName val="Ист-ики финанс-я"/>
      <sheetName val="Расчет прибыли"/>
      <sheetName val="Комментарии"/>
      <sheetName val="Проверка"/>
      <sheetName val="TEHSHEET"/>
      <sheetName val="AllSheetsInThisWorkbook"/>
      <sheetName val="REESTR_ORG"/>
      <sheetName val="REESTR_FILTERED"/>
      <sheetName val="REESTR_MO"/>
      <sheetName val="modfrmReestr"/>
      <sheetName val="modProv"/>
      <sheetName val="modCommandButton"/>
      <sheetName val="modReestr"/>
      <sheetName val="modChange"/>
      <sheetName val="modHyp"/>
      <sheetName val="Кредитный калькулятор"/>
    </sheetNames>
    <sheetDataSet>
      <sheetData sheetId="0">
        <row r="3">
          <cell r="G3" t="str">
            <v>Версия 1.1</v>
          </cell>
        </row>
      </sheetData>
      <sheetData sheetId="1"/>
      <sheetData sheetId="2">
        <row r="8">
          <cell r="F8" t="str">
            <v>Московская область</v>
          </cell>
        </row>
      </sheetData>
      <sheetData sheetId="3">
        <row r="5">
          <cell r="D5" t="str">
            <v>Азейский</v>
          </cell>
          <cell r="G5" t="str">
            <v>Авиационный керосин</v>
          </cell>
        </row>
        <row r="6">
          <cell r="D6" t="str">
            <v>Аларский</v>
          </cell>
          <cell r="G6" t="str">
            <v>Газ доменный</v>
          </cell>
        </row>
        <row r="7">
          <cell r="D7" t="str">
            <v>Апанасовский разрез (ТР)</v>
          </cell>
          <cell r="G7" t="str">
            <v>Газ коксовый</v>
          </cell>
        </row>
        <row r="8">
          <cell r="D8" t="str">
            <v>Березовский</v>
          </cell>
          <cell r="G8" t="str">
            <v>Газ местных месторождений</v>
          </cell>
        </row>
        <row r="9">
          <cell r="D9" t="str">
            <v>Бородинский</v>
          </cell>
          <cell r="G9" t="str">
            <v>Газ отбензиненный</v>
          </cell>
        </row>
        <row r="10">
          <cell r="D10" t="str">
            <v>Воркутинский</v>
          </cell>
          <cell r="G10" t="str">
            <v>Газ попутный</v>
          </cell>
        </row>
        <row r="11">
          <cell r="D11" t="str">
            <v>Головинский</v>
          </cell>
          <cell r="G11" t="str">
            <v>Газ топливный</v>
          </cell>
        </row>
        <row r="12">
          <cell r="D12" t="str">
            <v>Донецкий</v>
          </cell>
          <cell r="G12" t="str">
            <v>Газ УОС</v>
          </cell>
        </row>
        <row r="13">
          <cell r="D13" t="str">
            <v>Жеронский</v>
          </cell>
          <cell r="G13" t="str">
            <v>Дизельное топливо</v>
          </cell>
        </row>
        <row r="14">
          <cell r="D14" t="str">
            <v>Изыхский</v>
          </cell>
          <cell r="G14" t="str">
            <v>Дистиллят</v>
          </cell>
        </row>
        <row r="15">
          <cell r="D15" t="str">
            <v>Интинский</v>
          </cell>
          <cell r="G15" t="str">
            <v>Кокс</v>
          </cell>
        </row>
        <row r="16">
          <cell r="D16" t="str">
            <v>Ирбейский</v>
          </cell>
          <cell r="G16" t="str">
            <v>Сланцы</v>
          </cell>
        </row>
        <row r="17">
          <cell r="D17" t="str">
            <v>Итатский</v>
          </cell>
          <cell r="G17" t="str">
            <v>Торф</v>
          </cell>
        </row>
        <row r="18">
          <cell r="D18" t="str">
            <v>Калтанский разрез (ТМСШ)</v>
          </cell>
          <cell r="G18" t="str">
            <v>Шлам</v>
          </cell>
        </row>
        <row r="19">
          <cell r="D19" t="str">
            <v>Калтанский разрез (ТР)</v>
          </cell>
        </row>
        <row r="20">
          <cell r="D20" t="str">
            <v>Калтанский разрез (ТРОК-1)</v>
          </cell>
        </row>
        <row r="21">
          <cell r="D21" t="str">
            <v>Калтанский разрез (ТРОК-2)</v>
          </cell>
        </row>
        <row r="22">
          <cell r="D22" t="str">
            <v>Каменный</v>
          </cell>
        </row>
        <row r="23">
          <cell r="D23" t="str">
            <v>Канский</v>
          </cell>
        </row>
        <row r="24">
          <cell r="D24" t="str">
            <v>Канско-Ачинский</v>
          </cell>
        </row>
        <row r="25">
          <cell r="D25" t="str">
            <v>Кизеловский</v>
          </cell>
        </row>
        <row r="26">
          <cell r="D26" t="str">
            <v>Красногорский разрез (ТР)</v>
          </cell>
        </row>
        <row r="27">
          <cell r="D27" t="str">
            <v>Красноярский уголь</v>
          </cell>
        </row>
        <row r="28">
          <cell r="D28" t="str">
            <v>Кузнецкий</v>
          </cell>
        </row>
        <row r="29">
          <cell r="D29" t="str">
            <v>Мугунский</v>
          </cell>
        </row>
        <row r="30">
          <cell r="D30" t="str">
            <v>Назаровский</v>
          </cell>
        </row>
        <row r="31">
          <cell r="D31" t="str">
            <v>ООО Горно-механическая компания (ТР)</v>
          </cell>
        </row>
        <row r="32">
          <cell r="D32" t="str">
            <v>Осинниковский разрез (ТР)</v>
          </cell>
        </row>
        <row r="33">
          <cell r="D33" t="str">
            <v>Переясловский</v>
          </cell>
        </row>
        <row r="34">
          <cell r="D34" t="str">
            <v>Подмосковный</v>
          </cell>
        </row>
        <row r="35">
          <cell r="D35" t="str">
            <v>Свердловский</v>
          </cell>
        </row>
        <row r="36">
          <cell r="D36" t="str">
            <v>Степановский</v>
          </cell>
        </row>
        <row r="37">
          <cell r="D37" t="str">
            <v>Талдинский</v>
          </cell>
        </row>
        <row r="38">
          <cell r="D38" t="str">
            <v>Тугнуйский</v>
          </cell>
        </row>
        <row r="39">
          <cell r="D39" t="str">
            <v>Уголь бурый 2БМСШ</v>
          </cell>
        </row>
        <row r="40">
          <cell r="D40" t="str">
            <v>Уголь Волчанского месторождения</v>
          </cell>
        </row>
        <row r="41">
          <cell r="D41" t="str">
            <v>Уртуйский</v>
          </cell>
        </row>
        <row r="42">
          <cell r="D42" t="str">
            <v>Хакасский</v>
          </cell>
        </row>
        <row r="43">
          <cell r="D43" t="str">
            <v>Харанорский</v>
          </cell>
        </row>
        <row r="44">
          <cell r="D44" t="str">
            <v>Хингуйский</v>
          </cell>
        </row>
        <row r="45">
          <cell r="D45" t="str">
            <v>Черемховский</v>
          </cell>
        </row>
        <row r="46">
          <cell r="D46" t="str">
            <v>Экибастузский</v>
          </cell>
        </row>
      </sheetData>
      <sheetData sheetId="4">
        <row r="4">
          <cell r="C4">
            <v>93.4</v>
          </cell>
          <cell r="D4">
            <v>93.4</v>
          </cell>
          <cell r="E4">
            <v>93.4</v>
          </cell>
          <cell r="F4">
            <v>107</v>
          </cell>
          <cell r="G4">
            <v>107</v>
          </cell>
          <cell r="H4">
            <v>107</v>
          </cell>
          <cell r="I4">
            <v>102.1</v>
          </cell>
        </row>
        <row r="6">
          <cell r="C6">
            <v>139</v>
          </cell>
          <cell r="D6">
            <v>186.2</v>
          </cell>
          <cell r="E6">
            <v>186.2</v>
          </cell>
          <cell r="F6">
            <v>115</v>
          </cell>
          <cell r="G6">
            <v>115</v>
          </cell>
          <cell r="H6">
            <v>115</v>
          </cell>
          <cell r="I6">
            <v>115</v>
          </cell>
        </row>
        <row r="7">
          <cell r="C7">
            <v>139</v>
          </cell>
          <cell r="D7">
            <v>186.2</v>
          </cell>
          <cell r="E7">
            <v>186.2</v>
          </cell>
          <cell r="F7">
            <v>115</v>
          </cell>
          <cell r="G7">
            <v>115</v>
          </cell>
          <cell r="H7">
            <v>115</v>
          </cell>
          <cell r="I7">
            <v>115</v>
          </cell>
        </row>
        <row r="8">
          <cell r="C8">
            <v>107.4</v>
          </cell>
          <cell r="D8">
            <v>135.44484927805505</v>
          </cell>
          <cell r="E8">
            <v>135.44484927805505</v>
          </cell>
          <cell r="F8">
            <v>110.9</v>
          </cell>
          <cell r="G8">
            <v>110.9</v>
          </cell>
          <cell r="H8">
            <v>110.9</v>
          </cell>
          <cell r="I8">
            <v>108</v>
          </cell>
        </row>
        <row r="9">
          <cell r="C9">
            <v>110.7</v>
          </cell>
          <cell r="D9">
            <v>122.54541298165321</v>
          </cell>
          <cell r="E9">
            <v>122.54541298165321</v>
          </cell>
          <cell r="F9">
            <v>101.5</v>
          </cell>
          <cell r="G9">
            <v>101.5</v>
          </cell>
          <cell r="H9">
            <v>101.5</v>
          </cell>
          <cell r="I9">
            <v>98</v>
          </cell>
        </row>
        <row r="10">
          <cell r="C10">
            <v>112.3</v>
          </cell>
          <cell r="D10">
            <v>113.14484560404742</v>
          </cell>
          <cell r="E10">
            <v>113.14484560404742</v>
          </cell>
          <cell r="F10">
            <v>108</v>
          </cell>
          <cell r="G10">
            <v>108</v>
          </cell>
          <cell r="H10">
            <v>108</v>
          </cell>
          <cell r="I10">
            <v>107.4</v>
          </cell>
        </row>
        <row r="11">
          <cell r="C11">
            <v>110</v>
          </cell>
          <cell r="D11">
            <v>126.5</v>
          </cell>
          <cell r="E11">
            <v>126.5</v>
          </cell>
          <cell r="F11">
            <v>111.9</v>
          </cell>
          <cell r="G11">
            <v>141.5</v>
          </cell>
          <cell r="H11">
            <v>141.51</v>
          </cell>
          <cell r="I11">
            <v>115</v>
          </cell>
        </row>
        <row r="12">
          <cell r="C12">
            <v>110.7</v>
          </cell>
          <cell r="D12">
            <v>122.54541298165321</v>
          </cell>
          <cell r="E12">
            <v>122.54541298165321</v>
          </cell>
          <cell r="F12">
            <v>101.5</v>
          </cell>
          <cell r="G12">
            <v>101.5</v>
          </cell>
          <cell r="H12">
            <v>101.5</v>
          </cell>
          <cell r="I12">
            <v>98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I15">
            <v>0</v>
          </cell>
        </row>
        <row r="17">
          <cell r="C17">
            <v>0.2</v>
          </cell>
          <cell r="D17">
            <v>0.2</v>
          </cell>
          <cell r="E17">
            <v>0.2</v>
          </cell>
          <cell r="F17">
            <v>0.2</v>
          </cell>
          <cell r="G17">
            <v>0.2</v>
          </cell>
          <cell r="H17">
            <v>0.2</v>
          </cell>
          <cell r="I17">
            <v>0.2</v>
          </cell>
        </row>
        <row r="18">
          <cell r="C18">
            <v>6458.7089999999998</v>
          </cell>
          <cell r="D18">
            <v>6458.7089999999998</v>
          </cell>
          <cell r="E18">
            <v>6458.7089999999998</v>
          </cell>
          <cell r="F18">
            <v>7550.2309999999998</v>
          </cell>
          <cell r="G18">
            <v>7550.2309999999998</v>
          </cell>
          <cell r="H18">
            <v>7550.2309999999998</v>
          </cell>
          <cell r="I18">
            <v>8003.2448599999998</v>
          </cell>
        </row>
        <row r="19">
          <cell r="C19">
            <v>0.61099999999999999</v>
          </cell>
          <cell r="D19">
            <v>0.61099999999999999</v>
          </cell>
          <cell r="E19">
            <v>0.61099999999999999</v>
          </cell>
          <cell r="F19">
            <v>0.69599999999999995</v>
          </cell>
          <cell r="G19">
            <v>0.69599999999999995</v>
          </cell>
          <cell r="H19">
            <v>0.69599999999999995</v>
          </cell>
          <cell r="I19">
            <v>0.73775999999999997</v>
          </cell>
        </row>
      </sheetData>
      <sheetData sheetId="5"/>
      <sheetData sheetId="6">
        <row r="43">
          <cell r="A43" t="str">
            <v>*- в 2011 г. в соответствии со сводным балансом 2007г.</v>
          </cell>
        </row>
        <row r="47">
          <cell r="B47" t="str">
            <v>Руководитель организации</v>
          </cell>
        </row>
        <row r="48">
          <cell r="E48" t="str">
            <v>(подпись)</v>
          </cell>
          <cell r="H48" t="str">
            <v>(Ф.И.О.)</v>
          </cell>
        </row>
        <row r="50">
          <cell r="B50" t="str">
            <v>Должностное лицо,</v>
          </cell>
        </row>
        <row r="51">
          <cell r="B51" t="str">
            <v>ответственное за</v>
          </cell>
        </row>
        <row r="52">
          <cell r="B52" t="str">
            <v>составление расчета</v>
          </cell>
        </row>
        <row r="53">
          <cell r="D53" t="str">
            <v>(должность)</v>
          </cell>
          <cell r="G53" t="str">
            <v>(Ф.И.О.)</v>
          </cell>
          <cell r="J53" t="str">
            <v>(подпись)</v>
          </cell>
        </row>
        <row r="55">
          <cell r="D55" t="str">
            <v xml:space="preserve">"_____" ________________ 20____ г. </v>
          </cell>
        </row>
        <row r="56">
          <cell r="D56" t="str">
            <v>(дата составления документа)</v>
          </cell>
        </row>
      </sheetData>
      <sheetData sheetId="7"/>
      <sheetData sheetId="8"/>
      <sheetData sheetId="9"/>
      <sheetData sheetId="10">
        <row r="6">
          <cell r="G6">
            <v>5.5466666666666669</v>
          </cell>
          <cell r="I6">
            <v>5.5466666666666669</v>
          </cell>
          <cell r="K6">
            <v>-0.26044444444444442</v>
          </cell>
          <cell r="L6">
            <v>-0.26044444444444442</v>
          </cell>
          <cell r="M6">
            <v>-0.26044444444444442</v>
          </cell>
          <cell r="N6">
            <v>-0.26044444444444442</v>
          </cell>
        </row>
        <row r="7">
          <cell r="G7">
            <v>0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G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G12">
            <v>5.5466666666666669</v>
          </cell>
          <cell r="I12">
            <v>5.5466666666666669</v>
          </cell>
          <cell r="K12">
            <v>-0.26044444444444442</v>
          </cell>
          <cell r="L12">
            <v>-0.26044444444444442</v>
          </cell>
          <cell r="M12">
            <v>-0.26044444444444442</v>
          </cell>
          <cell r="N12">
            <v>-0.26044444444444442</v>
          </cell>
        </row>
        <row r="13">
          <cell r="G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0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G17">
            <v>5.5466666666666669</v>
          </cell>
          <cell r="I17">
            <v>5.5466666666666669</v>
          </cell>
          <cell r="K17">
            <v>-0.26044444444444442</v>
          </cell>
          <cell r="L17">
            <v>-0.26044444444444442</v>
          </cell>
          <cell r="M17">
            <v>-0.26044444444444442</v>
          </cell>
          <cell r="N17">
            <v>-0.26044444444444442</v>
          </cell>
        </row>
        <row r="18">
          <cell r="G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G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5.5466666666666669</v>
          </cell>
          <cell r="I22">
            <v>5.5466666666666669</v>
          </cell>
          <cell r="K22">
            <v>-0.26044444444444442</v>
          </cell>
          <cell r="L22">
            <v>-0.26044444444444442</v>
          </cell>
          <cell r="M22">
            <v>-0.26044444444444442</v>
          </cell>
          <cell r="N22">
            <v>-0.26044444444444442</v>
          </cell>
        </row>
        <row r="23">
          <cell r="G23">
            <v>350.8</v>
          </cell>
          <cell r="I23">
            <v>350.8</v>
          </cell>
          <cell r="K23">
            <v>-1.3465310456539875E-3</v>
          </cell>
          <cell r="L23">
            <v>-1.3465310456539875E-3</v>
          </cell>
          <cell r="M23">
            <v>-1.3465310456539875E-3</v>
          </cell>
          <cell r="N23">
            <v>-1.3465310456539875E-3</v>
          </cell>
        </row>
        <row r="24">
          <cell r="G24">
            <v>1.9457706666666668</v>
          </cell>
          <cell r="I24">
            <v>1.9457706666666668</v>
          </cell>
          <cell r="K24">
            <v>-0.26144027895998584</v>
          </cell>
          <cell r="L24">
            <v>-0.26144027895998584</v>
          </cell>
          <cell r="M24">
            <v>-0.26144027895998584</v>
          </cell>
          <cell r="N24">
            <v>-0.26144027895998584</v>
          </cell>
        </row>
        <row r="25">
          <cell r="G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0</v>
          </cell>
          <cell r="I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1.9457706666666668</v>
          </cell>
          <cell r="I28">
            <v>1.9457706666666668</v>
          </cell>
          <cell r="K28">
            <v>-0.26144027895998584</v>
          </cell>
          <cell r="L28">
            <v>-0.26144027895998584</v>
          </cell>
          <cell r="M28">
            <v>-0.26144027895998584</v>
          </cell>
          <cell r="N28">
            <v>-0.26144027895998584</v>
          </cell>
        </row>
        <row r="29">
          <cell r="G29">
            <v>100</v>
          </cell>
          <cell r="I29">
            <v>100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G30">
            <v>1.9457706666666668</v>
          </cell>
          <cell r="I30">
            <v>1.9457706666666668</v>
          </cell>
          <cell r="K30">
            <v>-0.26144027895998584</v>
          </cell>
          <cell r="L30">
            <v>-0.26144027895998584</v>
          </cell>
          <cell r="M30">
            <v>-0.26144027895998584</v>
          </cell>
          <cell r="N30">
            <v>-0.26144027895998584</v>
          </cell>
        </row>
        <row r="32">
          <cell r="C32" t="str">
            <v>Уголь</v>
          </cell>
          <cell r="D32" t="str">
            <v>L18</v>
          </cell>
          <cell r="F32" t="str">
            <v>тыс.тут</v>
          </cell>
          <cell r="G32">
            <v>0</v>
          </cell>
          <cell r="I32">
            <v>0</v>
          </cell>
        </row>
        <row r="33">
          <cell r="C33" t="str">
            <v>Уголь</v>
          </cell>
          <cell r="D33" t="str">
            <v>L18</v>
          </cell>
          <cell r="F33" t="str">
            <v>тыс.тут</v>
          </cell>
          <cell r="G33">
            <v>0</v>
          </cell>
          <cell r="I33">
            <v>0</v>
          </cell>
        </row>
        <row r="41">
          <cell r="C41" t="str">
            <v>Другие виды топлива</v>
          </cell>
          <cell r="D41" t="str">
            <v>L18</v>
          </cell>
          <cell r="F41" t="str">
            <v>тыс.тут</v>
          </cell>
          <cell r="G41">
            <v>0</v>
          </cell>
          <cell r="I41">
            <v>0</v>
          </cell>
        </row>
        <row r="42">
          <cell r="B42" t="str">
            <v>Авиационный керосин</v>
          </cell>
          <cell r="C42" t="str">
            <v>Другие виды топлива</v>
          </cell>
          <cell r="D42" t="str">
            <v>L18</v>
          </cell>
          <cell r="F42" t="str">
            <v>тыс.тут</v>
          </cell>
          <cell r="G42">
            <v>1.9457706666666668</v>
          </cell>
          <cell r="I42">
            <v>1.9457706666666668</v>
          </cell>
          <cell r="O42" t="str">
            <v>Удалить топливо</v>
          </cell>
        </row>
        <row r="43">
          <cell r="C43" t="str">
            <v>Другие виды топлива</v>
          </cell>
          <cell r="D43" t="str">
            <v>L18</v>
          </cell>
          <cell r="F43" t="str">
            <v>тыс.тут</v>
          </cell>
          <cell r="G43">
            <v>0</v>
          </cell>
          <cell r="I43">
            <v>0</v>
          </cell>
        </row>
        <row r="49">
          <cell r="C49" t="str">
            <v>Уголь</v>
          </cell>
          <cell r="D49" t="str">
            <v>L19</v>
          </cell>
          <cell r="F49" t="str">
            <v>%</v>
          </cell>
          <cell r="G49">
            <v>0</v>
          </cell>
        </row>
        <row r="50">
          <cell r="C50" t="str">
            <v>Уголь</v>
          </cell>
          <cell r="D50" t="str">
            <v>L19</v>
          </cell>
          <cell r="F50" t="str">
            <v>%</v>
          </cell>
          <cell r="G50">
            <v>0</v>
          </cell>
        </row>
        <row r="57">
          <cell r="C57" t="str">
            <v>Другие виды топлива</v>
          </cell>
          <cell r="D57" t="str">
            <v>L19</v>
          </cell>
          <cell r="F57" t="str">
            <v>%</v>
          </cell>
          <cell r="G57">
            <v>0</v>
          </cell>
        </row>
        <row r="58">
          <cell r="B58" t="str">
            <v>Авиационный керосин</v>
          </cell>
          <cell r="C58" t="str">
            <v>Другие виды топлива</v>
          </cell>
          <cell r="D58" t="str">
            <v>L19</v>
          </cell>
          <cell r="F58" t="str">
            <v>%</v>
          </cell>
          <cell r="G58">
            <v>100</v>
          </cell>
          <cell r="I58">
            <v>100</v>
          </cell>
        </row>
        <row r="59">
          <cell r="C59" t="str">
            <v>Другие виды топлива</v>
          </cell>
          <cell r="D59" t="str">
            <v>L19</v>
          </cell>
          <cell r="F59" t="str">
            <v>%</v>
          </cell>
          <cell r="G59">
            <v>0</v>
          </cell>
        </row>
        <row r="63">
          <cell r="C63" t="str">
            <v>Уголь</v>
          </cell>
          <cell r="D63" t="str">
            <v>L20</v>
          </cell>
          <cell r="G63">
            <v>0</v>
          </cell>
        </row>
        <row r="64">
          <cell r="C64" t="str">
            <v>Уголь</v>
          </cell>
          <cell r="D64" t="str">
            <v>L20</v>
          </cell>
          <cell r="G64">
            <v>0</v>
          </cell>
        </row>
        <row r="71">
          <cell r="C71" t="str">
            <v>Другие виды топлива</v>
          </cell>
          <cell r="D71" t="str">
            <v>L20</v>
          </cell>
          <cell r="G71">
            <v>0</v>
          </cell>
        </row>
        <row r="72">
          <cell r="B72" t="str">
            <v>Авиационный керосин</v>
          </cell>
          <cell r="C72" t="str">
            <v>Другие виды топлива</v>
          </cell>
          <cell r="D72" t="str">
            <v>L20</v>
          </cell>
          <cell r="G72">
            <v>1.47</v>
          </cell>
          <cell r="I72">
            <v>1.47</v>
          </cell>
        </row>
        <row r="73">
          <cell r="C73" t="str">
            <v>Другие виды топлива</v>
          </cell>
          <cell r="D73" t="str">
            <v>L20</v>
          </cell>
          <cell r="G73">
            <v>0</v>
          </cell>
        </row>
        <row r="77">
          <cell r="C77" t="str">
            <v>Уголь</v>
          </cell>
          <cell r="D77" t="str">
            <v>L21</v>
          </cell>
          <cell r="F77" t="str">
            <v>тыс. тнт</v>
          </cell>
          <cell r="G77">
            <v>0</v>
          </cell>
          <cell r="I77">
            <v>0</v>
          </cell>
        </row>
        <row r="78">
          <cell r="C78" t="str">
            <v>Уголь</v>
          </cell>
          <cell r="D78" t="str">
            <v>L21</v>
          </cell>
          <cell r="F78" t="str">
            <v>тыс. тнт</v>
          </cell>
          <cell r="G78">
            <v>0</v>
          </cell>
          <cell r="I78">
            <v>0</v>
          </cell>
        </row>
        <row r="85">
          <cell r="C85" t="str">
            <v>Другие виды топлива</v>
          </cell>
          <cell r="D85" t="str">
            <v>L21</v>
          </cell>
          <cell r="F85" t="str">
            <v>тыс. тнт</v>
          </cell>
          <cell r="G85">
            <v>0</v>
          </cell>
          <cell r="I85">
            <v>0</v>
          </cell>
        </row>
        <row r="86">
          <cell r="B86" t="str">
            <v>Авиационный керосин</v>
          </cell>
          <cell r="C86" t="str">
            <v>Другие виды топлива</v>
          </cell>
          <cell r="D86" t="str">
            <v>L21</v>
          </cell>
          <cell r="F86" t="str">
            <v>тыс. тнт</v>
          </cell>
          <cell r="G86">
            <v>1.3236535147392292</v>
          </cell>
          <cell r="I86">
            <v>1.3236535147392292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I87">
            <v>0</v>
          </cell>
        </row>
        <row r="91">
          <cell r="C91" t="str">
            <v>Уголь</v>
          </cell>
          <cell r="D91" t="str">
            <v>L22</v>
          </cell>
          <cell r="E91" t="str">
            <v>22.</v>
          </cell>
          <cell r="F91" t="str">
            <v>руб/тнт</v>
          </cell>
          <cell r="G91">
            <v>0</v>
          </cell>
          <cell r="I91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I92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9">
          <cell r="C99" t="str">
            <v>Другие виды топлива</v>
          </cell>
          <cell r="D99" t="str">
            <v>L22</v>
          </cell>
          <cell r="E99" t="str">
            <v>22.</v>
          </cell>
          <cell r="F99" t="str">
            <v>руб/тнт</v>
          </cell>
          <cell r="G99">
            <v>0</v>
          </cell>
          <cell r="I99">
            <v>0</v>
          </cell>
        </row>
        <row r="100">
          <cell r="B100" t="str">
            <v>Авиационный керосин</v>
          </cell>
          <cell r="C100" t="str">
            <v>Другие виды топлива</v>
          </cell>
          <cell r="D100" t="str">
            <v>L22</v>
          </cell>
          <cell r="E100" t="str">
            <v>Авиационный керосин22.</v>
          </cell>
          <cell r="F100" t="str">
            <v>руб/тнт</v>
          </cell>
          <cell r="G100">
            <v>17820.624976000003</v>
          </cell>
          <cell r="I100">
            <v>17820.624976000003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I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I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I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I113">
            <v>0</v>
          </cell>
        </row>
        <row r="114">
          <cell r="B114" t="str">
            <v>Авиационный керосин</v>
          </cell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23588.332884332096</v>
          </cell>
          <cell r="I114">
            <v>23588.332884332096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I115">
            <v>0</v>
          </cell>
        </row>
        <row r="116">
          <cell r="I116">
            <v>23588.332884332096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I120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I121">
            <v>0</v>
          </cell>
        </row>
        <row r="122">
          <cell r="I122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I128">
            <v>0</v>
          </cell>
        </row>
        <row r="129">
          <cell r="B129" t="str">
            <v>Авиационный керосин</v>
          </cell>
          <cell r="C129" t="str">
            <v>Другие виды топлива</v>
          </cell>
          <cell r="D129" t="str">
            <v>L24</v>
          </cell>
          <cell r="E129" t="str">
            <v>Авиационный керосин24.</v>
          </cell>
          <cell r="F129" t="str">
            <v>руб/тнт</v>
          </cell>
          <cell r="G129">
            <v>0</v>
          </cell>
          <cell r="I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I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I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I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I142">
            <v>0</v>
          </cell>
        </row>
        <row r="143">
          <cell r="B143" t="str">
            <v>Авиационный керосин</v>
          </cell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I143">
            <v>0</v>
          </cell>
        </row>
        <row r="144">
          <cell r="C144" t="str">
            <v>Другие виды топлива</v>
          </cell>
          <cell r="D144" t="str">
            <v>L25</v>
          </cell>
          <cell r="F144" t="str">
            <v>тыс.руб.</v>
          </cell>
          <cell r="G144">
            <v>0</v>
          </cell>
          <cell r="I144">
            <v>0</v>
          </cell>
        </row>
        <row r="145">
          <cell r="I145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I149">
            <v>0</v>
          </cell>
        </row>
        <row r="150">
          <cell r="C150" t="str">
            <v>Уголь</v>
          </cell>
          <cell r="D150" t="str">
            <v>L26</v>
          </cell>
          <cell r="F150" t="str">
            <v>тыс.руб.</v>
          </cell>
          <cell r="G150">
            <v>0</v>
          </cell>
          <cell r="I150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I157">
            <v>0</v>
          </cell>
        </row>
        <row r="158">
          <cell r="B158" t="str">
            <v>Авиационный керосин</v>
          </cell>
          <cell r="C158" t="str">
            <v>Другие виды топлива</v>
          </cell>
          <cell r="D158" t="str">
            <v>L26</v>
          </cell>
          <cell r="F158" t="str">
            <v>тыс.руб.</v>
          </cell>
          <cell r="G158">
            <v>23588.332884332096</v>
          </cell>
          <cell r="I158">
            <v>23588.332884332096</v>
          </cell>
        </row>
        <row r="159">
          <cell r="C159" t="str">
            <v>Другие виды топлива</v>
          </cell>
          <cell r="D159" t="str">
            <v>L26</v>
          </cell>
          <cell r="F159" t="str">
            <v>тыс.руб.</v>
          </cell>
          <cell r="G159">
            <v>0</v>
          </cell>
          <cell r="I159">
            <v>0</v>
          </cell>
        </row>
        <row r="164">
          <cell r="C164" t="str">
            <v>Уголь</v>
          </cell>
          <cell r="D164" t="str">
            <v>L27</v>
          </cell>
          <cell r="F164" t="str">
            <v>руб/тут</v>
          </cell>
          <cell r="G164">
            <v>0</v>
          </cell>
          <cell r="I164">
            <v>0</v>
          </cell>
        </row>
        <row r="165">
          <cell r="C165" t="str">
            <v>Уголь</v>
          </cell>
          <cell r="D165" t="str">
            <v>L27</v>
          </cell>
          <cell r="F165" t="str">
            <v>руб/тут</v>
          </cell>
          <cell r="G165">
            <v>0</v>
          </cell>
          <cell r="I165">
            <v>0</v>
          </cell>
        </row>
        <row r="172">
          <cell r="C172" t="str">
            <v>Другие виды топлива</v>
          </cell>
          <cell r="D172" t="str">
            <v>L27</v>
          </cell>
          <cell r="F172" t="str">
            <v>руб/тут</v>
          </cell>
          <cell r="G172">
            <v>0</v>
          </cell>
          <cell r="I172">
            <v>0</v>
          </cell>
        </row>
        <row r="173">
          <cell r="B173" t="str">
            <v>Авиационный керосин</v>
          </cell>
          <cell r="C173" t="str">
            <v>Другие виды топлива</v>
          </cell>
          <cell r="D173" t="str">
            <v>L27</v>
          </cell>
          <cell r="F173" t="str">
            <v>руб/тут</v>
          </cell>
          <cell r="G173">
            <v>12122.874133333336</v>
          </cell>
          <cell r="I173">
            <v>12122.874133333336</v>
          </cell>
        </row>
        <row r="174">
          <cell r="C174" t="str">
            <v>Другие виды топлива</v>
          </cell>
          <cell r="D174" t="str">
            <v>L27</v>
          </cell>
          <cell r="F174" t="str">
            <v>руб/тут</v>
          </cell>
          <cell r="G174">
            <v>0</v>
          </cell>
          <cell r="I174">
            <v>0</v>
          </cell>
        </row>
        <row r="179">
          <cell r="C179" t="str">
            <v>Уголь</v>
          </cell>
          <cell r="D179" t="str">
            <v>L28</v>
          </cell>
          <cell r="F179" t="str">
            <v>руб/тнт</v>
          </cell>
          <cell r="G179">
            <v>0</v>
          </cell>
          <cell r="I179">
            <v>0</v>
          </cell>
        </row>
        <row r="180">
          <cell r="C180" t="str">
            <v>Уголь</v>
          </cell>
          <cell r="D180" t="str">
            <v>L28</v>
          </cell>
          <cell r="F180" t="str">
            <v>руб/тнт</v>
          </cell>
          <cell r="G180">
            <v>0</v>
          </cell>
          <cell r="I180">
            <v>0</v>
          </cell>
        </row>
        <row r="187">
          <cell r="C187" t="str">
            <v>Другие виды топлива</v>
          </cell>
          <cell r="D187" t="str">
            <v>L28</v>
          </cell>
          <cell r="F187" t="str">
            <v>руб/тнт</v>
          </cell>
          <cell r="G187">
            <v>0</v>
          </cell>
          <cell r="I187">
            <v>0</v>
          </cell>
        </row>
        <row r="188">
          <cell r="B188" t="str">
            <v>Авиационный керосин</v>
          </cell>
          <cell r="C188" t="str">
            <v>Другие виды топлива</v>
          </cell>
          <cell r="D188" t="str">
            <v>L28</v>
          </cell>
          <cell r="F188" t="str">
            <v>руб/тнт</v>
          </cell>
          <cell r="G188">
            <v>17820.624976000003</v>
          </cell>
          <cell r="I188">
            <v>17820.624976000003</v>
          </cell>
        </row>
        <row r="189">
          <cell r="C189" t="str">
            <v>Другие виды топлива</v>
          </cell>
          <cell r="D189" t="str">
            <v>L28</v>
          </cell>
          <cell r="F189" t="str">
            <v>руб/тнт</v>
          </cell>
          <cell r="G189">
            <v>0</v>
          </cell>
          <cell r="I189">
            <v>0</v>
          </cell>
        </row>
        <row r="191">
          <cell r="G191">
            <v>4252.7042459733348</v>
          </cell>
          <cell r="I191">
            <v>4252.7042459733348</v>
          </cell>
          <cell r="K191">
            <v>-1.8922832099250143E-2</v>
          </cell>
          <cell r="L191">
            <v>0</v>
          </cell>
          <cell r="M191">
            <v>-1.8922832099250143E-2</v>
          </cell>
          <cell r="N191">
            <v>0</v>
          </cell>
        </row>
      </sheetData>
      <sheetData sheetId="11">
        <row r="8">
          <cell r="G8">
            <v>7.5</v>
          </cell>
          <cell r="H8">
            <v>7.5</v>
          </cell>
          <cell r="I8">
            <v>7.5</v>
          </cell>
          <cell r="M8">
            <v>7.5</v>
          </cell>
          <cell r="N8">
            <v>7.5</v>
          </cell>
          <cell r="O8">
            <v>7.5</v>
          </cell>
        </row>
        <row r="9"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G14">
            <v>7.5</v>
          </cell>
          <cell r="H14">
            <v>7.5</v>
          </cell>
          <cell r="I14">
            <v>7.5</v>
          </cell>
          <cell r="M14">
            <v>7.5</v>
          </cell>
          <cell r="N14">
            <v>7.5</v>
          </cell>
          <cell r="O14">
            <v>7.5</v>
          </cell>
        </row>
        <row r="15">
          <cell r="G15">
            <v>0</v>
          </cell>
          <cell r="H15">
            <v>0</v>
          </cell>
          <cell r="I15">
            <v>0</v>
          </cell>
          <cell r="N15">
            <v>0</v>
          </cell>
          <cell r="O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>
            <v>7.5</v>
          </cell>
          <cell r="H18">
            <v>7.5</v>
          </cell>
          <cell r="I18">
            <v>7.5</v>
          </cell>
          <cell r="M18">
            <v>7.5</v>
          </cell>
          <cell r="N18">
            <v>7.5</v>
          </cell>
          <cell r="O18">
            <v>7.5</v>
          </cell>
        </row>
        <row r="19"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G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>
            <v>7.5</v>
          </cell>
          <cell r="H23">
            <v>7.5</v>
          </cell>
          <cell r="I23">
            <v>7.5</v>
          </cell>
          <cell r="M23">
            <v>7.5</v>
          </cell>
          <cell r="N23">
            <v>7.5</v>
          </cell>
          <cell r="O23">
            <v>7.5</v>
          </cell>
        </row>
        <row r="24">
          <cell r="G24">
            <v>351.27300000000002</v>
          </cell>
          <cell r="H24">
            <v>351.27300000000002</v>
          </cell>
          <cell r="I24">
            <v>351.27300000000002</v>
          </cell>
          <cell r="M24">
            <v>351.27300000000002</v>
          </cell>
          <cell r="N24">
            <v>351.27300000000002</v>
          </cell>
          <cell r="O24">
            <v>351.27300000000002</v>
          </cell>
        </row>
        <row r="25">
          <cell r="G25">
            <v>2.6345475</v>
          </cell>
          <cell r="H25">
            <v>2.6345475</v>
          </cell>
          <cell r="I25">
            <v>2.6345475</v>
          </cell>
          <cell r="M25">
            <v>2.6345475</v>
          </cell>
          <cell r="N25">
            <v>2.6345475</v>
          </cell>
          <cell r="O25">
            <v>2.6345475</v>
          </cell>
        </row>
        <row r="26"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G29">
            <v>2.6345475</v>
          </cell>
          <cell r="H29">
            <v>2.6345475</v>
          </cell>
          <cell r="I29">
            <v>2.6345475</v>
          </cell>
          <cell r="M29">
            <v>2.6345475</v>
          </cell>
          <cell r="N29">
            <v>2.6345475</v>
          </cell>
          <cell r="O29">
            <v>2.6345475</v>
          </cell>
        </row>
        <row r="30">
          <cell r="G30">
            <v>100</v>
          </cell>
          <cell r="H30">
            <v>100</v>
          </cell>
          <cell r="I30">
            <v>100</v>
          </cell>
          <cell r="M30">
            <v>100</v>
          </cell>
          <cell r="N30">
            <v>100</v>
          </cell>
          <cell r="O30">
            <v>100</v>
          </cell>
        </row>
        <row r="33">
          <cell r="C33" t="str">
            <v>Уголь</v>
          </cell>
          <cell r="D33" t="str">
            <v>L18</v>
          </cell>
          <cell r="F33" t="str">
            <v>тыс.тут</v>
          </cell>
          <cell r="G33">
            <v>0</v>
          </cell>
          <cell r="H33">
            <v>0</v>
          </cell>
          <cell r="I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Уголь</v>
          </cell>
          <cell r="D34" t="str">
            <v>L18</v>
          </cell>
          <cell r="F34" t="str">
            <v>тыс.тут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</row>
        <row r="42">
          <cell r="C42" t="str">
            <v>Другие виды топлива</v>
          </cell>
          <cell r="D42" t="str">
            <v>L18</v>
          </cell>
          <cell r="E42" t="str">
            <v>18</v>
          </cell>
          <cell r="F42" t="str">
            <v>тыс.тут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 t="str">
            <v>Авиационный керосин</v>
          </cell>
          <cell r="C43" t="str">
            <v>Другие виды топлива</v>
          </cell>
          <cell r="D43" t="str">
            <v>L18</v>
          </cell>
          <cell r="E43" t="str">
            <v>18</v>
          </cell>
          <cell r="F43" t="str">
            <v>тыс.тут</v>
          </cell>
          <cell r="G43">
            <v>2.6345475</v>
          </cell>
          <cell r="H43">
            <v>2.6345475</v>
          </cell>
          <cell r="I43">
            <v>2.6345475</v>
          </cell>
          <cell r="M43">
            <v>2.6345475</v>
          </cell>
          <cell r="N43">
            <v>2.6345475</v>
          </cell>
          <cell r="O43">
            <v>2.6345475</v>
          </cell>
          <cell r="S43" t="str">
            <v>Удалить топливо</v>
          </cell>
        </row>
        <row r="44">
          <cell r="C44" t="str">
            <v>Другие виды топлива</v>
          </cell>
          <cell r="D44" t="str">
            <v>L18</v>
          </cell>
          <cell r="E44" t="str">
            <v>18</v>
          </cell>
          <cell r="F44" t="str">
            <v>тыс.тут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</row>
        <row r="50">
          <cell r="C50" t="str">
            <v>Уголь</v>
          </cell>
          <cell r="D50" t="str">
            <v>L19</v>
          </cell>
          <cell r="E50" t="str">
            <v>19</v>
          </cell>
          <cell r="F50" t="str">
            <v>%</v>
          </cell>
          <cell r="G50">
            <v>0</v>
          </cell>
          <cell r="H50">
            <v>0</v>
          </cell>
          <cell r="I50">
            <v>0</v>
          </cell>
          <cell r="N50">
            <v>0</v>
          </cell>
          <cell r="O50">
            <v>0</v>
          </cell>
        </row>
        <row r="51">
          <cell r="C51" t="str">
            <v>Уголь</v>
          </cell>
          <cell r="D51" t="str">
            <v>L19</v>
          </cell>
          <cell r="E51" t="str">
            <v>19</v>
          </cell>
          <cell r="F51" t="str">
            <v>%</v>
          </cell>
          <cell r="G51">
            <v>0</v>
          </cell>
          <cell r="H51">
            <v>0</v>
          </cell>
          <cell r="I51">
            <v>0</v>
          </cell>
          <cell r="N51">
            <v>0</v>
          </cell>
          <cell r="O51">
            <v>0</v>
          </cell>
        </row>
        <row r="58">
          <cell r="C58" t="str">
            <v>Другие виды топлива</v>
          </cell>
          <cell r="D58" t="str">
            <v>L19</v>
          </cell>
          <cell r="E58" t="str">
            <v>19</v>
          </cell>
          <cell r="F58" t="str">
            <v>%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</row>
        <row r="59">
          <cell r="B59" t="str">
            <v>Авиационный керосин</v>
          </cell>
          <cell r="C59" t="str">
            <v>Другие виды топлива</v>
          </cell>
          <cell r="D59" t="str">
            <v>L19</v>
          </cell>
          <cell r="E59" t="str">
            <v>19</v>
          </cell>
          <cell r="F59" t="str">
            <v>%</v>
          </cell>
          <cell r="G59">
            <v>100</v>
          </cell>
          <cell r="H59">
            <v>100</v>
          </cell>
          <cell r="I59">
            <v>100</v>
          </cell>
          <cell r="M59">
            <v>100</v>
          </cell>
          <cell r="N59">
            <v>100</v>
          </cell>
          <cell r="O59">
            <v>100</v>
          </cell>
        </row>
        <row r="60">
          <cell r="C60" t="str">
            <v>Другие виды топлива</v>
          </cell>
          <cell r="D60" t="str">
            <v>L19</v>
          </cell>
          <cell r="E60" t="str">
            <v>19</v>
          </cell>
          <cell r="F60" t="str">
            <v>%</v>
          </cell>
          <cell r="G60">
            <v>0</v>
          </cell>
          <cell r="H60">
            <v>0</v>
          </cell>
          <cell r="I60">
            <v>0</v>
          </cell>
          <cell r="N60">
            <v>0</v>
          </cell>
          <cell r="O60">
            <v>0</v>
          </cell>
        </row>
        <row r="64">
          <cell r="C64" t="str">
            <v>Уголь</v>
          </cell>
          <cell r="D64" t="str">
            <v>L20</v>
          </cell>
          <cell r="E64" t="str">
            <v>20</v>
          </cell>
          <cell r="G64">
            <v>0</v>
          </cell>
          <cell r="H64">
            <v>0</v>
          </cell>
          <cell r="I64">
            <v>0</v>
          </cell>
          <cell r="N64">
            <v>0</v>
          </cell>
          <cell r="O64">
            <v>0</v>
          </cell>
        </row>
        <row r="65">
          <cell r="C65" t="str">
            <v>Уголь</v>
          </cell>
          <cell r="D65" t="str">
            <v>L20</v>
          </cell>
          <cell r="E65" t="str">
            <v>20</v>
          </cell>
          <cell r="G65">
            <v>0</v>
          </cell>
          <cell r="H65">
            <v>0</v>
          </cell>
          <cell r="I65">
            <v>0</v>
          </cell>
          <cell r="N65">
            <v>0</v>
          </cell>
          <cell r="O65">
            <v>0</v>
          </cell>
        </row>
        <row r="72">
          <cell r="C72" t="str">
            <v>Другие виды топлива</v>
          </cell>
          <cell r="D72" t="str">
            <v>L20</v>
          </cell>
          <cell r="E72" t="str">
            <v>20</v>
          </cell>
          <cell r="G72">
            <v>0</v>
          </cell>
          <cell r="H72">
            <v>0</v>
          </cell>
          <cell r="I72">
            <v>0</v>
          </cell>
          <cell r="N72">
            <v>0</v>
          </cell>
          <cell r="O72">
            <v>0</v>
          </cell>
        </row>
        <row r="73">
          <cell r="B73" t="str">
            <v>Авиационный керосин</v>
          </cell>
          <cell r="C73" t="str">
            <v>Другие виды топлива</v>
          </cell>
          <cell r="D73" t="str">
            <v>L20</v>
          </cell>
          <cell r="E73" t="str">
            <v>20</v>
          </cell>
          <cell r="G73">
            <v>1.4736</v>
          </cell>
          <cell r="H73">
            <v>1.4736</v>
          </cell>
          <cell r="I73">
            <v>1.4736</v>
          </cell>
          <cell r="M73">
            <v>1.4736</v>
          </cell>
          <cell r="N73">
            <v>1.4736</v>
          </cell>
          <cell r="O73">
            <v>1.4736</v>
          </cell>
        </row>
        <row r="74">
          <cell r="C74" t="str">
            <v>Другие виды топлива</v>
          </cell>
          <cell r="D74" t="str">
            <v>L20</v>
          </cell>
          <cell r="E74" t="str">
            <v>20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</row>
        <row r="78">
          <cell r="C78" t="str">
            <v>Уголь</v>
          </cell>
          <cell r="D78" t="str">
            <v>L21</v>
          </cell>
          <cell r="E78" t="str">
            <v>21</v>
          </cell>
          <cell r="F78" t="str">
            <v>тыс. тнт</v>
          </cell>
          <cell r="G78">
            <v>0</v>
          </cell>
          <cell r="H78">
            <v>0</v>
          </cell>
          <cell r="I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 t="str">
            <v>Уголь</v>
          </cell>
          <cell r="D79" t="str">
            <v>L21</v>
          </cell>
          <cell r="E79" t="str">
            <v>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M79">
            <v>0</v>
          </cell>
          <cell r="N79">
            <v>0</v>
          </cell>
          <cell r="O79">
            <v>0</v>
          </cell>
        </row>
        <row r="86">
          <cell r="C86" t="str">
            <v>Другие виды топлива</v>
          </cell>
          <cell r="D86" t="str">
            <v>L21</v>
          </cell>
          <cell r="E86" t="str">
            <v>21</v>
          </cell>
          <cell r="F86" t="str">
            <v>тыс. тнт</v>
          </cell>
          <cell r="G86">
            <v>0</v>
          </cell>
          <cell r="H86">
            <v>0</v>
          </cell>
          <cell r="I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 t="str">
            <v>Авиационный керосин</v>
          </cell>
          <cell r="C87" t="str">
            <v>Другие виды топлива</v>
          </cell>
          <cell r="D87" t="str">
            <v>L21</v>
          </cell>
          <cell r="E87" t="str">
            <v>21</v>
          </cell>
          <cell r="F87" t="str">
            <v>тыс. тнт</v>
          </cell>
          <cell r="G87">
            <v>1.7878308224755701</v>
          </cell>
          <cell r="H87">
            <v>1.7878308224755701</v>
          </cell>
          <cell r="I87">
            <v>1.7878308224755701</v>
          </cell>
          <cell r="M87">
            <v>1.7878308224755701</v>
          </cell>
          <cell r="N87">
            <v>1.7878308224755701</v>
          </cell>
          <cell r="O87">
            <v>1.7878308224755701</v>
          </cell>
        </row>
        <row r="88">
          <cell r="C88" t="str">
            <v>Другие виды топлива</v>
          </cell>
          <cell r="D88" t="str">
            <v>L21</v>
          </cell>
          <cell r="E88" t="str">
            <v>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M88">
            <v>0</v>
          </cell>
          <cell r="N88">
            <v>0</v>
          </cell>
          <cell r="O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N92">
            <v>0</v>
          </cell>
          <cell r="O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</row>
        <row r="94">
          <cell r="N94">
            <v>0</v>
          </cell>
          <cell r="O94">
            <v>0</v>
          </cell>
        </row>
        <row r="96">
          <cell r="N96">
            <v>0</v>
          </cell>
          <cell r="O96">
            <v>0</v>
          </cell>
        </row>
        <row r="97">
          <cell r="N97">
            <v>0</v>
          </cell>
          <cell r="O97">
            <v>0</v>
          </cell>
        </row>
        <row r="98">
          <cell r="N98">
            <v>0</v>
          </cell>
          <cell r="O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</row>
        <row r="101">
          <cell r="B101" t="str">
            <v>Авиационный керосин</v>
          </cell>
          <cell r="C101" t="str">
            <v>Другие виды топлива</v>
          </cell>
          <cell r="D101" t="str">
            <v>L22</v>
          </cell>
          <cell r="E101" t="str">
            <v>Авиационный керосин22.</v>
          </cell>
          <cell r="F101" t="str">
            <v>руб/тнт</v>
          </cell>
          <cell r="G101">
            <v>18184.3112</v>
          </cell>
          <cell r="H101">
            <v>0</v>
          </cell>
          <cell r="I101">
            <v>0</v>
          </cell>
          <cell r="M101">
            <v>18184.3112</v>
          </cell>
          <cell r="N101" t="e">
            <v>#N/A</v>
          </cell>
          <cell r="O101" t="e">
            <v>#N/A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</row>
        <row r="106">
          <cell r="C106" t="str">
            <v>Уголь</v>
          </cell>
          <cell r="D106" t="str">
            <v>L23</v>
          </cell>
          <cell r="E106" t="str">
            <v>23.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M107">
            <v>0</v>
          </cell>
          <cell r="N107">
            <v>0</v>
          </cell>
          <cell r="O107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E114" t="str">
            <v>23.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B115" t="str">
            <v>Авиационный керосин</v>
          </cell>
          <cell r="C115" t="str">
            <v>Другие виды топлива</v>
          </cell>
          <cell r="D115" t="str">
            <v>L23</v>
          </cell>
          <cell r="E115" t="str">
            <v>Авиационный керосин23.</v>
          </cell>
          <cell r="F115" t="str">
            <v>тыс.руб.</v>
          </cell>
          <cell r="G115">
            <v>32510.472048847721</v>
          </cell>
          <cell r="H115" t="e">
            <v>#N/A</v>
          </cell>
          <cell r="I115" t="e">
            <v>#N/A</v>
          </cell>
          <cell r="M115">
            <v>32510.472048847721</v>
          </cell>
          <cell r="N115" t="e">
            <v>#N/A</v>
          </cell>
          <cell r="O115" t="e">
            <v>#N/A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M117">
            <v>32510.472048847721</v>
          </cell>
          <cell r="N117">
            <v>0</v>
          </cell>
          <cell r="O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N121">
            <v>0</v>
          </cell>
          <cell r="O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N122">
            <v>0</v>
          </cell>
          <cell r="O122">
            <v>0</v>
          </cell>
        </row>
        <row r="123">
          <cell r="N123">
            <v>0</v>
          </cell>
          <cell r="O123">
            <v>0</v>
          </cell>
        </row>
        <row r="125">
          <cell r="N125">
            <v>0</v>
          </cell>
          <cell r="O125">
            <v>0</v>
          </cell>
        </row>
        <row r="126">
          <cell r="N126">
            <v>0</v>
          </cell>
          <cell r="O126">
            <v>0</v>
          </cell>
        </row>
        <row r="127">
          <cell r="N127">
            <v>0</v>
          </cell>
          <cell r="O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N129">
            <v>0</v>
          </cell>
          <cell r="O129">
            <v>0</v>
          </cell>
        </row>
        <row r="130">
          <cell r="B130" t="str">
            <v>Авиационный керосин</v>
          </cell>
          <cell r="C130" t="str">
            <v>Другие виды топлива</v>
          </cell>
          <cell r="D130" t="str">
            <v>L24</v>
          </cell>
          <cell r="E130" t="str">
            <v>Авиационный керосин24.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N130" t="e">
            <v>#N/A</v>
          </cell>
          <cell r="O130" t="e">
            <v>#N/A</v>
          </cell>
        </row>
        <row r="131">
          <cell r="C131" t="str">
            <v>Другие виды топлива</v>
          </cell>
          <cell r="D131" t="str">
            <v>L24</v>
          </cell>
          <cell r="E131" t="str">
            <v>24.</v>
          </cell>
          <cell r="F131" t="str">
            <v>руб/тнт</v>
          </cell>
          <cell r="G131">
            <v>0</v>
          </cell>
          <cell r="H131">
            <v>0</v>
          </cell>
          <cell r="I131">
            <v>0</v>
          </cell>
          <cell r="N131">
            <v>0</v>
          </cell>
          <cell r="O131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C136" t="str">
            <v>Уголь</v>
          </cell>
          <cell r="D136" t="str">
            <v>L25</v>
          </cell>
          <cell r="F136" t="str">
            <v>тыс.руб.</v>
          </cell>
          <cell r="G136">
            <v>0</v>
          </cell>
          <cell r="H136">
            <v>0</v>
          </cell>
          <cell r="I136">
            <v>0</v>
          </cell>
          <cell r="M136">
            <v>0</v>
          </cell>
          <cell r="N136">
            <v>0</v>
          </cell>
          <cell r="O136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B144" t="str">
            <v>Авиационный керосин</v>
          </cell>
          <cell r="C144" t="str">
            <v>Другие виды топлива</v>
          </cell>
          <cell r="D144" t="str">
            <v>L25</v>
          </cell>
          <cell r="F144" t="str">
            <v>тыс.руб.</v>
          </cell>
          <cell r="G144">
            <v>0</v>
          </cell>
          <cell r="H144" t="e">
            <v>#N/A</v>
          </cell>
          <cell r="I144" t="e">
            <v>#N/A</v>
          </cell>
          <cell r="M144">
            <v>0</v>
          </cell>
          <cell r="N144" t="e">
            <v>#N/A</v>
          </cell>
          <cell r="O144" t="e">
            <v>#N/A</v>
          </cell>
        </row>
        <row r="145">
          <cell r="C145" t="str">
            <v>Другие виды топлива</v>
          </cell>
          <cell r="D145" t="str">
            <v>L25</v>
          </cell>
          <cell r="F145" t="str">
            <v>тыс.руб.</v>
          </cell>
          <cell r="G145">
            <v>0</v>
          </cell>
          <cell r="H145">
            <v>0</v>
          </cell>
          <cell r="I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M146">
            <v>0</v>
          </cell>
          <cell r="N146">
            <v>0</v>
          </cell>
          <cell r="O146">
            <v>0</v>
          </cell>
        </row>
        <row r="150">
          <cell r="C150" t="str">
            <v>Уголь</v>
          </cell>
          <cell r="D150" t="str">
            <v>L26</v>
          </cell>
          <cell r="F150" t="str">
            <v>тыс.руб.</v>
          </cell>
          <cell r="G150">
            <v>0</v>
          </cell>
          <cell r="H150">
            <v>0</v>
          </cell>
          <cell r="I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 t="str">
            <v>Уголь</v>
          </cell>
          <cell r="D151" t="str">
            <v>L26</v>
          </cell>
          <cell r="F151" t="str">
            <v>тыс.руб.</v>
          </cell>
          <cell r="G151">
            <v>0</v>
          </cell>
          <cell r="H151">
            <v>0</v>
          </cell>
          <cell r="I151">
            <v>0</v>
          </cell>
          <cell r="M151">
            <v>0</v>
          </cell>
          <cell r="N151">
            <v>0</v>
          </cell>
          <cell r="O151">
            <v>0</v>
          </cell>
        </row>
        <row r="158">
          <cell r="C158" t="str">
            <v>Другие виды топлива</v>
          </cell>
          <cell r="D158" t="str">
            <v>L26</v>
          </cell>
          <cell r="F158" t="str">
            <v>тыс.руб.</v>
          </cell>
          <cell r="G158">
            <v>0</v>
          </cell>
          <cell r="H158">
            <v>0</v>
          </cell>
          <cell r="I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B159" t="str">
            <v>Авиационный керосин</v>
          </cell>
          <cell r="C159" t="str">
            <v>Другие виды топлива</v>
          </cell>
          <cell r="D159" t="str">
            <v>L26</v>
          </cell>
          <cell r="F159" t="str">
            <v>тыс.руб.</v>
          </cell>
          <cell r="G159">
            <v>32510.472048847721</v>
          </cell>
          <cell r="H159" t="e">
            <v>#N/A</v>
          </cell>
          <cell r="I159" t="e">
            <v>#N/A</v>
          </cell>
          <cell r="M159">
            <v>32510.472048847721</v>
          </cell>
          <cell r="N159" t="e">
            <v>#N/A</v>
          </cell>
          <cell r="O159" t="e">
            <v>#N/A</v>
          </cell>
        </row>
        <row r="160">
          <cell r="C160" t="str">
            <v>Другие виды топлива</v>
          </cell>
          <cell r="D160" t="str">
            <v>L26</v>
          </cell>
          <cell r="F160" t="str">
            <v>тыс.руб.</v>
          </cell>
          <cell r="G160">
            <v>0</v>
          </cell>
          <cell r="H160">
            <v>0</v>
          </cell>
          <cell r="I160">
            <v>0</v>
          </cell>
          <cell r="M160">
            <v>0</v>
          </cell>
          <cell r="N160">
            <v>0</v>
          </cell>
          <cell r="O160">
            <v>0</v>
          </cell>
        </row>
        <row r="165">
          <cell r="C165" t="str">
            <v>Уголь</v>
          </cell>
          <cell r="D165" t="str">
            <v>L27</v>
          </cell>
          <cell r="F165" t="str">
            <v>руб/тут</v>
          </cell>
          <cell r="G165">
            <v>0</v>
          </cell>
          <cell r="H165">
            <v>0</v>
          </cell>
          <cell r="I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C166" t="str">
            <v>Уголь</v>
          </cell>
          <cell r="D166" t="str">
            <v>L27</v>
          </cell>
          <cell r="F166" t="str">
            <v>руб/тут</v>
          </cell>
          <cell r="G166">
            <v>0</v>
          </cell>
          <cell r="H166">
            <v>0</v>
          </cell>
          <cell r="I166">
            <v>0</v>
          </cell>
          <cell r="M166">
            <v>0</v>
          </cell>
          <cell r="N166">
            <v>0</v>
          </cell>
          <cell r="O166">
            <v>0</v>
          </cell>
        </row>
        <row r="173">
          <cell r="C173" t="str">
            <v>Другие виды топлива</v>
          </cell>
          <cell r="D173" t="str">
            <v>L27</v>
          </cell>
          <cell r="F173" t="str">
            <v>руб/тут</v>
          </cell>
          <cell r="G173">
            <v>0</v>
          </cell>
          <cell r="H173">
            <v>0</v>
          </cell>
          <cell r="I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B174" t="str">
            <v>Авиационный керосин</v>
          </cell>
          <cell r="C174" t="str">
            <v>Другие виды топлива</v>
          </cell>
          <cell r="D174" t="str">
            <v>L27</v>
          </cell>
          <cell r="F174" t="str">
            <v>руб/тут</v>
          </cell>
          <cell r="G174">
            <v>12340.059174809989</v>
          </cell>
          <cell r="H174">
            <v>0</v>
          </cell>
          <cell r="I174">
            <v>0</v>
          </cell>
          <cell r="M174">
            <v>12340.059174809989</v>
          </cell>
          <cell r="N174">
            <v>0</v>
          </cell>
          <cell r="O174">
            <v>0</v>
          </cell>
        </row>
        <row r="175">
          <cell r="C175" t="str">
            <v>Другие виды топлива</v>
          </cell>
          <cell r="D175" t="str">
            <v>L27</v>
          </cell>
          <cell r="F175" t="str">
            <v>руб/тут</v>
          </cell>
          <cell r="G175">
            <v>0</v>
          </cell>
          <cell r="H175">
            <v>0</v>
          </cell>
          <cell r="I175">
            <v>0</v>
          </cell>
          <cell r="M175">
            <v>0</v>
          </cell>
          <cell r="N175">
            <v>0</v>
          </cell>
          <cell r="O175">
            <v>0</v>
          </cell>
        </row>
        <row r="180">
          <cell r="C180" t="str">
            <v>Уголь</v>
          </cell>
          <cell r="D180" t="str">
            <v>L28</v>
          </cell>
          <cell r="F180" t="str">
            <v>руб/тнт</v>
          </cell>
          <cell r="G180">
            <v>0</v>
          </cell>
          <cell r="H180">
            <v>0</v>
          </cell>
          <cell r="I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C181" t="str">
            <v>Уголь</v>
          </cell>
          <cell r="D181" t="str">
            <v>L28</v>
          </cell>
          <cell r="F181" t="str">
            <v>руб/тнт</v>
          </cell>
          <cell r="G181">
            <v>0</v>
          </cell>
          <cell r="H181">
            <v>0</v>
          </cell>
          <cell r="I181">
            <v>0</v>
          </cell>
          <cell r="M181">
            <v>0</v>
          </cell>
          <cell r="N181">
            <v>0</v>
          </cell>
          <cell r="O181">
            <v>0</v>
          </cell>
        </row>
        <row r="188">
          <cell r="C188" t="str">
            <v>Другие виды топлива</v>
          </cell>
          <cell r="D188" t="str">
            <v>L28</v>
          </cell>
          <cell r="F188" t="str">
            <v>руб/тнт</v>
          </cell>
          <cell r="G188">
            <v>0</v>
          </cell>
          <cell r="H188">
            <v>0</v>
          </cell>
          <cell r="I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Авиационный керосин</v>
          </cell>
          <cell r="C189" t="str">
            <v>Другие виды топлива</v>
          </cell>
          <cell r="D189" t="str">
            <v>L28</v>
          </cell>
          <cell r="F189" t="str">
            <v>руб/тнт</v>
          </cell>
          <cell r="G189">
            <v>18184.3112</v>
          </cell>
          <cell r="H189">
            <v>0</v>
          </cell>
          <cell r="I189">
            <v>0</v>
          </cell>
          <cell r="M189">
            <v>18184.3112</v>
          </cell>
          <cell r="N189" t="e">
            <v>#N/A</v>
          </cell>
          <cell r="O189" t="e">
            <v>#N/A</v>
          </cell>
        </row>
        <row r="190">
          <cell r="C190" t="str">
            <v>Другие виды топлива</v>
          </cell>
          <cell r="D190" t="str">
            <v>L28</v>
          </cell>
          <cell r="F190" t="str">
            <v>руб/тнт</v>
          </cell>
          <cell r="G190">
            <v>0</v>
          </cell>
          <cell r="H190">
            <v>0</v>
          </cell>
          <cell r="I190">
            <v>0</v>
          </cell>
          <cell r="M190">
            <v>0</v>
          </cell>
          <cell r="N190">
            <v>0</v>
          </cell>
          <cell r="O190">
            <v>0</v>
          </cell>
        </row>
        <row r="192">
          <cell r="G192">
            <v>4334.7296065130295</v>
          </cell>
          <cell r="H192">
            <v>0</v>
          </cell>
          <cell r="I192">
            <v>0</v>
          </cell>
          <cell r="M192">
            <v>4334.7296065130295</v>
          </cell>
          <cell r="N192">
            <v>0</v>
          </cell>
          <cell r="O192">
            <v>0</v>
          </cell>
        </row>
      </sheetData>
      <sheetData sheetId="12">
        <row r="8">
          <cell r="G8">
            <v>7.5</v>
          </cell>
          <cell r="H8">
            <v>7.5</v>
          </cell>
          <cell r="I8">
            <v>7.5</v>
          </cell>
          <cell r="M8">
            <v>7.5</v>
          </cell>
          <cell r="N8">
            <v>7.5</v>
          </cell>
          <cell r="O8">
            <v>7.5</v>
          </cell>
        </row>
        <row r="9"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G14">
            <v>7.5</v>
          </cell>
          <cell r="H14">
            <v>7.5</v>
          </cell>
          <cell r="I14">
            <v>7.5</v>
          </cell>
          <cell r="M14">
            <v>7.5</v>
          </cell>
          <cell r="N14">
            <v>7.5</v>
          </cell>
          <cell r="O14">
            <v>7.5</v>
          </cell>
        </row>
        <row r="15">
          <cell r="G15">
            <v>0</v>
          </cell>
          <cell r="H15">
            <v>0</v>
          </cell>
          <cell r="I15">
            <v>0</v>
          </cell>
          <cell r="N15">
            <v>0</v>
          </cell>
          <cell r="O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G18">
            <v>7.5</v>
          </cell>
          <cell r="H18">
            <v>7.5</v>
          </cell>
          <cell r="I18">
            <v>7.5</v>
          </cell>
          <cell r="M18">
            <v>7.5</v>
          </cell>
          <cell r="N18">
            <v>7.5</v>
          </cell>
          <cell r="O18">
            <v>7.5</v>
          </cell>
        </row>
        <row r="19"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G23">
            <v>7.5</v>
          </cell>
          <cell r="H23">
            <v>7.5</v>
          </cell>
          <cell r="I23">
            <v>7.5</v>
          </cell>
          <cell r="M23">
            <v>7.5</v>
          </cell>
          <cell r="N23">
            <v>7.5</v>
          </cell>
          <cell r="O23">
            <v>7.5</v>
          </cell>
        </row>
        <row r="24">
          <cell r="G24">
            <v>354.63</v>
          </cell>
          <cell r="H24">
            <v>354.63</v>
          </cell>
          <cell r="I24">
            <v>354.63</v>
          </cell>
          <cell r="M24">
            <v>354.63</v>
          </cell>
          <cell r="N24">
            <v>354.63</v>
          </cell>
          <cell r="O24">
            <v>354.63</v>
          </cell>
        </row>
        <row r="25">
          <cell r="G25">
            <v>2.6597249999999999</v>
          </cell>
          <cell r="H25">
            <v>2.6597249999999999</v>
          </cell>
          <cell r="I25">
            <v>2.6597249999999999</v>
          </cell>
          <cell r="M25">
            <v>2.6597249999999999</v>
          </cell>
          <cell r="N25">
            <v>2.6597249999999999</v>
          </cell>
          <cell r="O25">
            <v>2.6597249999999999</v>
          </cell>
        </row>
        <row r="26"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G29">
            <v>2.6597249999999999</v>
          </cell>
          <cell r="H29">
            <v>2.6597249999999999</v>
          </cell>
          <cell r="I29">
            <v>2.6597249999999999</v>
          </cell>
          <cell r="M29">
            <v>2.6597249999999999</v>
          </cell>
          <cell r="N29">
            <v>2.6597249999999999</v>
          </cell>
          <cell r="O29">
            <v>2.6597249999999999</v>
          </cell>
        </row>
        <row r="30">
          <cell r="G30">
            <v>100</v>
          </cell>
          <cell r="H30">
            <v>100</v>
          </cell>
          <cell r="I30">
            <v>100</v>
          </cell>
          <cell r="M30">
            <v>100</v>
          </cell>
          <cell r="N30">
            <v>100</v>
          </cell>
          <cell r="O30">
            <v>100</v>
          </cell>
        </row>
        <row r="33">
          <cell r="C33" t="str">
            <v>Уголь</v>
          </cell>
          <cell r="D33" t="str">
            <v>L18</v>
          </cell>
          <cell r="F33" t="str">
            <v>тыс.тут</v>
          </cell>
          <cell r="G33">
            <v>0</v>
          </cell>
          <cell r="H33">
            <v>0</v>
          </cell>
          <cell r="I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Уголь</v>
          </cell>
          <cell r="D34" t="str">
            <v>L18</v>
          </cell>
          <cell r="F34" t="str">
            <v>тыс.тут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</row>
        <row r="42">
          <cell r="C42" t="str">
            <v>Другие виды топлива</v>
          </cell>
          <cell r="D42" t="str">
            <v>L18</v>
          </cell>
          <cell r="F42" t="str">
            <v>тыс.тут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str">
            <v>Другие виды топлива</v>
          </cell>
          <cell r="D43" t="str">
            <v>L18</v>
          </cell>
          <cell r="F43" t="str">
            <v>тыс.тут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</row>
        <row r="49">
          <cell r="C49" t="str">
            <v>Уголь</v>
          </cell>
          <cell r="D49" t="str">
            <v>L19</v>
          </cell>
          <cell r="F49" t="str">
            <v>%</v>
          </cell>
          <cell r="G49">
            <v>0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</row>
        <row r="50">
          <cell r="C50" t="str">
            <v>Уголь</v>
          </cell>
          <cell r="D50" t="str">
            <v>L19</v>
          </cell>
          <cell r="F50" t="str">
            <v>%</v>
          </cell>
          <cell r="G50">
            <v>0</v>
          </cell>
          <cell r="H50">
            <v>0</v>
          </cell>
          <cell r="I50">
            <v>0</v>
          </cell>
          <cell r="N50">
            <v>0</v>
          </cell>
          <cell r="O50">
            <v>0</v>
          </cell>
        </row>
        <row r="51">
          <cell r="N51">
            <v>0</v>
          </cell>
          <cell r="O51">
            <v>0</v>
          </cell>
        </row>
        <row r="53">
          <cell r="N53">
            <v>0</v>
          </cell>
          <cell r="O53">
            <v>0</v>
          </cell>
        </row>
        <row r="54">
          <cell r="N54">
            <v>0</v>
          </cell>
          <cell r="O54">
            <v>0</v>
          </cell>
        </row>
        <row r="55">
          <cell r="N55">
            <v>0</v>
          </cell>
          <cell r="O55">
            <v>0</v>
          </cell>
        </row>
        <row r="57">
          <cell r="C57" t="str">
            <v>Другие виды топлива</v>
          </cell>
          <cell r="D57" t="str">
            <v>L19</v>
          </cell>
          <cell r="F57" t="str">
            <v>%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</row>
        <row r="58">
          <cell r="C58" t="str">
            <v>Другие виды топлива</v>
          </cell>
          <cell r="D58" t="str">
            <v>L19</v>
          </cell>
          <cell r="F58" t="str">
            <v>%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</row>
        <row r="62">
          <cell r="C62" t="str">
            <v>Уголь</v>
          </cell>
          <cell r="D62" t="str">
            <v>L20</v>
          </cell>
          <cell r="G62">
            <v>0</v>
          </cell>
          <cell r="H62">
            <v>0</v>
          </cell>
          <cell r="I62">
            <v>0</v>
          </cell>
          <cell r="N62">
            <v>0</v>
          </cell>
          <cell r="O62">
            <v>0</v>
          </cell>
        </row>
        <row r="63">
          <cell r="C63" t="str">
            <v>Уголь</v>
          </cell>
          <cell r="D63" t="str">
            <v>L20</v>
          </cell>
          <cell r="G63">
            <v>0</v>
          </cell>
          <cell r="H63">
            <v>0</v>
          </cell>
          <cell r="I63">
            <v>0</v>
          </cell>
          <cell r="N63">
            <v>0</v>
          </cell>
          <cell r="O63">
            <v>0</v>
          </cell>
        </row>
        <row r="64">
          <cell r="N64">
            <v>0</v>
          </cell>
          <cell r="O64">
            <v>0</v>
          </cell>
        </row>
        <row r="66">
          <cell r="N66">
            <v>0</v>
          </cell>
          <cell r="O66">
            <v>0</v>
          </cell>
        </row>
        <row r="67">
          <cell r="N67">
            <v>0</v>
          </cell>
          <cell r="O67">
            <v>0</v>
          </cell>
        </row>
        <row r="68">
          <cell r="N68">
            <v>0</v>
          </cell>
          <cell r="O68">
            <v>0</v>
          </cell>
        </row>
        <row r="70">
          <cell r="C70" t="str">
            <v>Другие виды топлива</v>
          </cell>
          <cell r="D70" t="str">
            <v>L20</v>
          </cell>
          <cell r="G70">
            <v>0</v>
          </cell>
          <cell r="H70">
            <v>0</v>
          </cell>
          <cell r="I70">
            <v>0</v>
          </cell>
          <cell r="N70">
            <v>0</v>
          </cell>
          <cell r="O70">
            <v>0</v>
          </cell>
        </row>
        <row r="71">
          <cell r="C71" t="str">
            <v>Другие виды топлива</v>
          </cell>
          <cell r="D71" t="str">
            <v>L20</v>
          </cell>
          <cell r="G71">
            <v>0</v>
          </cell>
          <cell r="H71">
            <v>0</v>
          </cell>
          <cell r="I71">
            <v>0</v>
          </cell>
          <cell r="N71">
            <v>0</v>
          </cell>
          <cell r="O71">
            <v>0</v>
          </cell>
        </row>
        <row r="75">
          <cell r="C75" t="str">
            <v>Уголь</v>
          </cell>
          <cell r="D75" t="str">
            <v>L21</v>
          </cell>
          <cell r="F75" t="str">
            <v>тыс. тнт</v>
          </cell>
          <cell r="G75">
            <v>0</v>
          </cell>
          <cell r="H75">
            <v>0</v>
          </cell>
          <cell r="I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 t="str">
            <v>Уголь</v>
          </cell>
          <cell r="D76" t="str">
            <v>L21</v>
          </cell>
          <cell r="F76" t="str">
            <v>тыс. тнт</v>
          </cell>
          <cell r="G76">
            <v>0</v>
          </cell>
          <cell r="H76">
            <v>0</v>
          </cell>
          <cell r="I76">
            <v>0</v>
          </cell>
          <cell r="M76">
            <v>0</v>
          </cell>
          <cell r="N76">
            <v>0</v>
          </cell>
          <cell r="O76">
            <v>0</v>
          </cell>
        </row>
        <row r="83">
          <cell r="C83" t="str">
            <v>Другие виды топлива</v>
          </cell>
          <cell r="D83" t="str">
            <v>L21</v>
          </cell>
          <cell r="F83" t="str">
            <v>тыс. тнт</v>
          </cell>
          <cell r="G83">
            <v>0</v>
          </cell>
          <cell r="H83">
            <v>0</v>
          </cell>
          <cell r="I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C84" t="str">
            <v>Другие виды топлива</v>
          </cell>
          <cell r="D84" t="str">
            <v>L21</v>
          </cell>
          <cell r="F84" t="str">
            <v>тыс. тнт</v>
          </cell>
          <cell r="G84">
            <v>0</v>
          </cell>
          <cell r="H84">
            <v>0</v>
          </cell>
          <cell r="I84">
            <v>0</v>
          </cell>
          <cell r="M84">
            <v>0</v>
          </cell>
          <cell r="N84">
            <v>0</v>
          </cell>
          <cell r="O84">
            <v>0</v>
          </cell>
        </row>
        <row r="88">
          <cell r="C88" t="str">
            <v>Уголь</v>
          </cell>
          <cell r="D88" t="str">
            <v>L22</v>
          </cell>
          <cell r="E88" t="str">
            <v>22.</v>
          </cell>
          <cell r="F88" t="str">
            <v>руб/тнт</v>
          </cell>
          <cell r="G88">
            <v>0</v>
          </cell>
          <cell r="H88">
            <v>0</v>
          </cell>
          <cell r="I88">
            <v>0</v>
          </cell>
          <cell r="N88">
            <v>0</v>
          </cell>
          <cell r="O88">
            <v>0</v>
          </cell>
        </row>
        <row r="89">
          <cell r="C89" t="str">
            <v>Уголь</v>
          </cell>
          <cell r="D89" t="str">
            <v>L22</v>
          </cell>
          <cell r="E89" t="str">
            <v>22.</v>
          </cell>
          <cell r="F89" t="str">
            <v>руб/тнт</v>
          </cell>
          <cell r="G89">
            <v>0</v>
          </cell>
          <cell r="H89">
            <v>0</v>
          </cell>
          <cell r="I89">
            <v>0</v>
          </cell>
          <cell r="N89">
            <v>0</v>
          </cell>
          <cell r="O89">
            <v>0</v>
          </cell>
        </row>
        <row r="90">
          <cell r="N90">
            <v>0</v>
          </cell>
          <cell r="O90">
            <v>0</v>
          </cell>
        </row>
        <row r="92">
          <cell r="N92">
            <v>0</v>
          </cell>
          <cell r="O92">
            <v>0</v>
          </cell>
        </row>
        <row r="93">
          <cell r="N93">
            <v>0</v>
          </cell>
          <cell r="O93">
            <v>0</v>
          </cell>
        </row>
        <row r="94">
          <cell r="N94">
            <v>0</v>
          </cell>
          <cell r="O94">
            <v>0</v>
          </cell>
        </row>
        <row r="96">
          <cell r="C96" t="str">
            <v>Другие виды топлива</v>
          </cell>
          <cell r="D96" t="str">
            <v>L22</v>
          </cell>
          <cell r="E96" t="str">
            <v>22.</v>
          </cell>
          <cell r="F96" t="str">
            <v>руб/тнт</v>
          </cell>
          <cell r="G96">
            <v>0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</row>
        <row r="97">
          <cell r="C97" t="str">
            <v>Другие виды топлива</v>
          </cell>
          <cell r="D97" t="str">
            <v>L22</v>
          </cell>
          <cell r="E97" t="str">
            <v>22.</v>
          </cell>
          <cell r="F97" t="str">
            <v>руб/тнт</v>
          </cell>
          <cell r="G97">
            <v>0</v>
          </cell>
          <cell r="H97">
            <v>0</v>
          </cell>
          <cell r="I97">
            <v>0</v>
          </cell>
          <cell r="N97">
            <v>0</v>
          </cell>
          <cell r="O97">
            <v>0</v>
          </cell>
        </row>
        <row r="101">
          <cell r="C101" t="str">
            <v>Уголь</v>
          </cell>
          <cell r="D101" t="str">
            <v>L23</v>
          </cell>
          <cell r="F101" t="str">
            <v>тыс.руб.</v>
          </cell>
          <cell r="G101">
            <v>0</v>
          </cell>
          <cell r="H101">
            <v>0</v>
          </cell>
          <cell r="I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C102" t="str">
            <v>Уголь</v>
          </cell>
          <cell r="D102" t="str">
            <v>L23</v>
          </cell>
          <cell r="F102" t="str">
            <v>тыс.руб.</v>
          </cell>
          <cell r="G102">
            <v>0</v>
          </cell>
          <cell r="H102">
            <v>0</v>
          </cell>
          <cell r="I102">
            <v>0</v>
          </cell>
          <cell r="M102">
            <v>0</v>
          </cell>
          <cell r="N102">
            <v>0</v>
          </cell>
          <cell r="O102">
            <v>0</v>
          </cell>
        </row>
        <row r="109">
          <cell r="C109" t="str">
            <v>Другие виды топлива</v>
          </cell>
          <cell r="D109" t="str">
            <v>L23</v>
          </cell>
          <cell r="F109" t="str">
            <v>тыс.руб.</v>
          </cell>
          <cell r="G109">
            <v>0</v>
          </cell>
          <cell r="H109">
            <v>0</v>
          </cell>
          <cell r="I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C110" t="str">
            <v>Другие виды топлива</v>
          </cell>
          <cell r="D110" t="str">
            <v>L23</v>
          </cell>
          <cell r="F110" t="str">
            <v>тыс.руб.</v>
          </cell>
          <cell r="G110">
            <v>0</v>
          </cell>
          <cell r="H110">
            <v>0</v>
          </cell>
          <cell r="I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M111">
            <v>0</v>
          </cell>
          <cell r="N111">
            <v>0</v>
          </cell>
          <cell r="O111">
            <v>0</v>
          </cell>
        </row>
        <row r="115">
          <cell r="C115" t="str">
            <v>Уголь</v>
          </cell>
          <cell r="D115" t="str">
            <v>L24</v>
          </cell>
          <cell r="E115" t="str">
            <v>24.</v>
          </cell>
          <cell r="F115" t="str">
            <v>руб/тнт</v>
          </cell>
          <cell r="G115">
            <v>0</v>
          </cell>
          <cell r="H115">
            <v>0</v>
          </cell>
          <cell r="I115">
            <v>0</v>
          </cell>
          <cell r="N115">
            <v>0</v>
          </cell>
          <cell r="O115">
            <v>0</v>
          </cell>
        </row>
        <row r="116">
          <cell r="C116" t="str">
            <v>Уголь</v>
          </cell>
          <cell r="D116" t="str">
            <v>L24</v>
          </cell>
          <cell r="E116" t="str">
            <v>24.</v>
          </cell>
          <cell r="F116" t="str">
            <v>руб/тнт</v>
          </cell>
          <cell r="G116">
            <v>0</v>
          </cell>
          <cell r="H116">
            <v>0</v>
          </cell>
          <cell r="I116">
            <v>0</v>
          </cell>
          <cell r="N116">
            <v>0</v>
          </cell>
          <cell r="O116">
            <v>0</v>
          </cell>
        </row>
        <row r="117">
          <cell r="N117">
            <v>0</v>
          </cell>
          <cell r="O117">
            <v>0</v>
          </cell>
        </row>
        <row r="119">
          <cell r="N119">
            <v>0</v>
          </cell>
          <cell r="O119">
            <v>0</v>
          </cell>
        </row>
        <row r="120">
          <cell r="N120">
            <v>0</v>
          </cell>
          <cell r="O120">
            <v>0</v>
          </cell>
        </row>
        <row r="121">
          <cell r="N121">
            <v>0</v>
          </cell>
          <cell r="O121">
            <v>0</v>
          </cell>
        </row>
        <row r="123">
          <cell r="C123" t="str">
            <v>Другие виды топлива</v>
          </cell>
          <cell r="D123" t="str">
            <v>L24</v>
          </cell>
          <cell r="E123" t="str">
            <v>24.</v>
          </cell>
          <cell r="F123" t="str">
            <v>руб/тнт</v>
          </cell>
          <cell r="G123">
            <v>0</v>
          </cell>
          <cell r="H123">
            <v>0</v>
          </cell>
          <cell r="I123">
            <v>0</v>
          </cell>
          <cell r="N123">
            <v>0</v>
          </cell>
          <cell r="O123">
            <v>0</v>
          </cell>
        </row>
        <row r="124">
          <cell r="C124" t="str">
            <v>Другие виды топлива</v>
          </cell>
          <cell r="D124" t="str">
            <v>L24</v>
          </cell>
          <cell r="E124" t="str">
            <v>24.</v>
          </cell>
          <cell r="F124" t="str">
            <v>руб/тнт</v>
          </cell>
          <cell r="G124">
            <v>0</v>
          </cell>
          <cell r="H124">
            <v>0</v>
          </cell>
          <cell r="I124">
            <v>0</v>
          </cell>
          <cell r="N124">
            <v>0</v>
          </cell>
          <cell r="O124">
            <v>0</v>
          </cell>
        </row>
        <row r="128">
          <cell r="C128" t="str">
            <v>Уголь</v>
          </cell>
          <cell r="D128" t="str">
            <v>L25</v>
          </cell>
          <cell r="F128" t="str">
            <v>тыс.руб.</v>
          </cell>
          <cell r="G128">
            <v>0</v>
          </cell>
          <cell r="H128">
            <v>0</v>
          </cell>
          <cell r="I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C129" t="str">
            <v>Уголь</v>
          </cell>
          <cell r="D129" t="str">
            <v>L25</v>
          </cell>
          <cell r="F129" t="str">
            <v>тыс.руб.</v>
          </cell>
          <cell r="G129">
            <v>0</v>
          </cell>
          <cell r="H129">
            <v>0</v>
          </cell>
          <cell r="I129">
            <v>0</v>
          </cell>
          <cell r="M129">
            <v>0</v>
          </cell>
          <cell r="N129">
            <v>0</v>
          </cell>
          <cell r="O129">
            <v>0</v>
          </cell>
        </row>
        <row r="136">
          <cell r="C136" t="str">
            <v>Другие виды топлива</v>
          </cell>
          <cell r="D136" t="str">
            <v>L25</v>
          </cell>
          <cell r="F136" t="str">
            <v>тыс.руб.</v>
          </cell>
          <cell r="G136">
            <v>0</v>
          </cell>
          <cell r="H136">
            <v>0</v>
          </cell>
          <cell r="I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C137" t="str">
            <v>Другие виды топлива</v>
          </cell>
          <cell r="D137" t="str">
            <v>L25</v>
          </cell>
          <cell r="F137" t="str">
            <v>тыс.руб.</v>
          </cell>
          <cell r="G137">
            <v>0</v>
          </cell>
          <cell r="H137">
            <v>0</v>
          </cell>
          <cell r="I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M138">
            <v>0</v>
          </cell>
          <cell r="N138">
            <v>0</v>
          </cell>
          <cell r="O138">
            <v>0</v>
          </cell>
        </row>
        <row r="142">
          <cell r="C142" t="str">
            <v>Уголь</v>
          </cell>
          <cell r="D142" t="str">
            <v>L26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 t="str">
            <v>Уголь</v>
          </cell>
          <cell r="D143" t="str">
            <v>L26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M143">
            <v>0</v>
          </cell>
          <cell r="N143">
            <v>0</v>
          </cell>
          <cell r="O143">
            <v>0</v>
          </cell>
        </row>
        <row r="150">
          <cell r="C150" t="str">
            <v>Другие виды топлива</v>
          </cell>
          <cell r="D150" t="str">
            <v>L26</v>
          </cell>
          <cell r="F150" t="str">
            <v>тыс.руб.</v>
          </cell>
          <cell r="G150">
            <v>0</v>
          </cell>
          <cell r="H150">
            <v>0</v>
          </cell>
          <cell r="I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 t="str">
            <v>Другие виды топлива</v>
          </cell>
          <cell r="D151" t="str">
            <v>L26</v>
          </cell>
          <cell r="F151" t="str">
            <v>тыс.руб.</v>
          </cell>
          <cell r="G151">
            <v>0</v>
          </cell>
          <cell r="H151">
            <v>0</v>
          </cell>
          <cell r="I151">
            <v>0</v>
          </cell>
          <cell r="M151">
            <v>0</v>
          </cell>
          <cell r="N151">
            <v>0</v>
          </cell>
          <cell r="O151">
            <v>0</v>
          </cell>
        </row>
        <row r="156">
          <cell r="C156" t="str">
            <v>Уголь</v>
          </cell>
          <cell r="D156" t="str">
            <v>L27</v>
          </cell>
          <cell r="F156" t="str">
            <v>руб/тут</v>
          </cell>
          <cell r="G156">
            <v>0</v>
          </cell>
          <cell r="H156">
            <v>0</v>
          </cell>
          <cell r="I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C157" t="str">
            <v>Уголь</v>
          </cell>
          <cell r="D157" t="str">
            <v>L27</v>
          </cell>
          <cell r="F157" t="str">
            <v>руб/тут</v>
          </cell>
          <cell r="G157">
            <v>0</v>
          </cell>
          <cell r="H157">
            <v>0</v>
          </cell>
          <cell r="I157">
            <v>0</v>
          </cell>
          <cell r="M157">
            <v>0</v>
          </cell>
          <cell r="N157">
            <v>0</v>
          </cell>
          <cell r="O157">
            <v>0</v>
          </cell>
        </row>
        <row r="164">
          <cell r="C164" t="str">
            <v>Другие виды топлива</v>
          </cell>
          <cell r="D164" t="str">
            <v>L27</v>
          </cell>
          <cell r="F164" t="str">
            <v>руб/тут</v>
          </cell>
          <cell r="G164">
            <v>0</v>
          </cell>
          <cell r="H164">
            <v>0</v>
          </cell>
          <cell r="I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C165" t="str">
            <v>Другие виды топлива</v>
          </cell>
          <cell r="D165" t="str">
            <v>L27</v>
          </cell>
          <cell r="F165" t="str">
            <v>руб/тут</v>
          </cell>
          <cell r="G165">
            <v>0</v>
          </cell>
          <cell r="H165">
            <v>0</v>
          </cell>
          <cell r="I165">
            <v>0</v>
          </cell>
          <cell r="M165">
            <v>0</v>
          </cell>
          <cell r="N165">
            <v>0</v>
          </cell>
          <cell r="O165">
            <v>0</v>
          </cell>
        </row>
        <row r="170">
          <cell r="C170" t="str">
            <v>Уголь</v>
          </cell>
          <cell r="D170" t="str">
            <v>L28</v>
          </cell>
          <cell r="F170" t="str">
            <v>руб/тнт</v>
          </cell>
          <cell r="G170">
            <v>0</v>
          </cell>
          <cell r="H170">
            <v>0</v>
          </cell>
          <cell r="I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C171" t="str">
            <v>Уголь</v>
          </cell>
          <cell r="D171" t="str">
            <v>L28</v>
          </cell>
          <cell r="F171" t="str">
            <v>руб/тнт</v>
          </cell>
          <cell r="G171">
            <v>0</v>
          </cell>
          <cell r="H171">
            <v>0</v>
          </cell>
          <cell r="I171">
            <v>0</v>
          </cell>
          <cell r="M171">
            <v>0</v>
          </cell>
          <cell r="N171">
            <v>0</v>
          </cell>
          <cell r="O171">
            <v>0</v>
          </cell>
        </row>
        <row r="178">
          <cell r="C178" t="str">
            <v>Другие виды топлива</v>
          </cell>
          <cell r="D178" t="str">
            <v>L28</v>
          </cell>
          <cell r="F178" t="str">
            <v>руб/тнт</v>
          </cell>
          <cell r="G178">
            <v>0</v>
          </cell>
          <cell r="H178">
            <v>0</v>
          </cell>
          <cell r="I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C179" t="str">
            <v>Другие виды топлива</v>
          </cell>
          <cell r="D179" t="str">
            <v>L28</v>
          </cell>
          <cell r="F179" t="str">
            <v>руб/тнт</v>
          </cell>
          <cell r="G179">
            <v>0</v>
          </cell>
          <cell r="H179">
            <v>0</v>
          </cell>
          <cell r="I179">
            <v>0</v>
          </cell>
          <cell r="M179">
            <v>0</v>
          </cell>
          <cell r="N179">
            <v>0</v>
          </cell>
          <cell r="O179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M181">
            <v>0</v>
          </cell>
          <cell r="N181">
            <v>0</v>
          </cell>
          <cell r="O181">
            <v>0</v>
          </cell>
        </row>
      </sheetData>
      <sheetData sheetId="13">
        <row r="8">
          <cell r="G8">
            <v>0</v>
          </cell>
          <cell r="H8">
            <v>0</v>
          </cell>
          <cell r="K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K9">
            <v>0</v>
          </cell>
          <cell r="L9">
            <v>0</v>
          </cell>
        </row>
        <row r="10">
          <cell r="G10">
            <v>0</v>
          </cell>
          <cell r="H10">
            <v>0</v>
          </cell>
          <cell r="K10">
            <v>0</v>
          </cell>
          <cell r="L10">
            <v>0</v>
          </cell>
        </row>
        <row r="11">
          <cell r="G11">
            <v>0</v>
          </cell>
          <cell r="H11">
            <v>0</v>
          </cell>
          <cell r="K11">
            <v>0</v>
          </cell>
          <cell r="L11">
            <v>0</v>
          </cell>
        </row>
        <row r="12">
          <cell r="G12">
            <v>0</v>
          </cell>
          <cell r="H12">
            <v>0</v>
          </cell>
          <cell r="L12">
            <v>0</v>
          </cell>
        </row>
        <row r="13">
          <cell r="G13">
            <v>0</v>
          </cell>
          <cell r="H13">
            <v>0</v>
          </cell>
          <cell r="K13">
            <v>0</v>
          </cell>
          <cell r="L13">
            <v>0</v>
          </cell>
        </row>
        <row r="14">
          <cell r="G14">
            <v>0</v>
          </cell>
          <cell r="H14">
            <v>0</v>
          </cell>
          <cell r="K14">
            <v>0</v>
          </cell>
          <cell r="L14">
            <v>0</v>
          </cell>
        </row>
        <row r="15">
          <cell r="G15">
            <v>0</v>
          </cell>
          <cell r="H15">
            <v>0</v>
          </cell>
          <cell r="L15">
            <v>0</v>
          </cell>
        </row>
        <row r="16">
          <cell r="G16">
            <v>0</v>
          </cell>
          <cell r="H16">
            <v>0</v>
          </cell>
          <cell r="L16">
            <v>0</v>
          </cell>
        </row>
        <row r="17">
          <cell r="G17">
            <v>0</v>
          </cell>
          <cell r="H17">
            <v>0</v>
          </cell>
          <cell r="K17">
            <v>0</v>
          </cell>
          <cell r="L17">
            <v>0</v>
          </cell>
        </row>
        <row r="18">
          <cell r="G18">
            <v>0</v>
          </cell>
          <cell r="H18">
            <v>0</v>
          </cell>
          <cell r="K18">
            <v>0</v>
          </cell>
          <cell r="L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K21">
            <v>0</v>
          </cell>
          <cell r="L21">
            <v>0</v>
          </cell>
        </row>
        <row r="22">
          <cell r="G22">
            <v>0</v>
          </cell>
          <cell r="H22">
            <v>0</v>
          </cell>
          <cell r="K22">
            <v>0</v>
          </cell>
          <cell r="L22">
            <v>0</v>
          </cell>
        </row>
        <row r="23">
          <cell r="G23">
            <v>0</v>
          </cell>
          <cell r="H23">
            <v>0</v>
          </cell>
          <cell r="K23">
            <v>0</v>
          </cell>
          <cell r="L23">
            <v>0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6">
          <cell r="G26">
            <v>0</v>
          </cell>
          <cell r="H26">
            <v>0</v>
          </cell>
          <cell r="K26">
            <v>0</v>
          </cell>
          <cell r="L26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</row>
        <row r="33">
          <cell r="C33" t="str">
            <v>Уголь</v>
          </cell>
          <cell r="D33" t="str">
            <v>L18</v>
          </cell>
          <cell r="F33" t="str">
            <v>тыс.тут</v>
          </cell>
          <cell r="G33">
            <v>0</v>
          </cell>
          <cell r="H33">
            <v>0</v>
          </cell>
          <cell r="K33">
            <v>0</v>
          </cell>
          <cell r="L33">
            <v>0</v>
          </cell>
        </row>
        <row r="34">
          <cell r="C34" t="str">
            <v>Уголь</v>
          </cell>
          <cell r="D34" t="str">
            <v>L18</v>
          </cell>
          <cell r="F34" t="str">
            <v>тыс.тут</v>
          </cell>
          <cell r="G34">
            <v>0</v>
          </cell>
          <cell r="H34">
            <v>0</v>
          </cell>
          <cell r="K34">
            <v>0</v>
          </cell>
          <cell r="L34">
            <v>0</v>
          </cell>
        </row>
        <row r="42">
          <cell r="C42" t="str">
            <v>Другие виды топлива</v>
          </cell>
          <cell r="D42" t="str">
            <v>L18</v>
          </cell>
          <cell r="F42" t="str">
            <v>тыс.тут</v>
          </cell>
          <cell r="G42">
            <v>0</v>
          </cell>
          <cell r="H42">
            <v>0</v>
          </cell>
          <cell r="K42">
            <v>0</v>
          </cell>
          <cell r="L42">
            <v>0</v>
          </cell>
        </row>
        <row r="43">
          <cell r="C43" t="str">
            <v>Другие виды топлива</v>
          </cell>
          <cell r="D43" t="str">
            <v>L18</v>
          </cell>
          <cell r="F43" t="str">
            <v>тыс.тут</v>
          </cell>
          <cell r="G43">
            <v>0</v>
          </cell>
          <cell r="H43">
            <v>0</v>
          </cell>
          <cell r="K43">
            <v>0</v>
          </cell>
          <cell r="L43">
            <v>0</v>
          </cell>
        </row>
        <row r="49">
          <cell r="C49" t="str">
            <v>Уголь</v>
          </cell>
          <cell r="D49" t="str">
            <v>L19</v>
          </cell>
          <cell r="F49" t="str">
            <v>%</v>
          </cell>
          <cell r="G49">
            <v>0</v>
          </cell>
          <cell r="H49">
            <v>0</v>
          </cell>
          <cell r="L49">
            <v>0</v>
          </cell>
        </row>
        <row r="50">
          <cell r="C50" t="str">
            <v>Уголь</v>
          </cell>
          <cell r="D50" t="str">
            <v>L19</v>
          </cell>
          <cell r="F50" t="str">
            <v>%</v>
          </cell>
          <cell r="G50">
            <v>0</v>
          </cell>
          <cell r="H50">
            <v>0</v>
          </cell>
          <cell r="L50">
            <v>0</v>
          </cell>
        </row>
        <row r="51">
          <cell r="L51">
            <v>0</v>
          </cell>
        </row>
        <row r="53">
          <cell r="L53">
            <v>0</v>
          </cell>
        </row>
        <row r="54">
          <cell r="L54">
            <v>0</v>
          </cell>
        </row>
        <row r="55">
          <cell r="L55">
            <v>0</v>
          </cell>
        </row>
        <row r="57">
          <cell r="C57" t="str">
            <v>Другие виды топлива</v>
          </cell>
          <cell r="D57" t="str">
            <v>L19</v>
          </cell>
          <cell r="F57" t="str">
            <v>%</v>
          </cell>
          <cell r="G57">
            <v>0</v>
          </cell>
          <cell r="H57">
            <v>0</v>
          </cell>
          <cell r="L57">
            <v>0</v>
          </cell>
        </row>
        <row r="58">
          <cell r="C58" t="str">
            <v>Другие виды топлива</v>
          </cell>
          <cell r="D58" t="str">
            <v>L19</v>
          </cell>
          <cell r="F58" t="str">
            <v>%</v>
          </cell>
          <cell r="G58">
            <v>0</v>
          </cell>
          <cell r="H58">
            <v>0</v>
          </cell>
          <cell r="L58">
            <v>0</v>
          </cell>
        </row>
        <row r="62">
          <cell r="C62" t="str">
            <v>Уголь</v>
          </cell>
          <cell r="D62" t="str">
            <v>L20</v>
          </cell>
          <cell r="G62">
            <v>0</v>
          </cell>
          <cell r="H62">
            <v>0</v>
          </cell>
          <cell r="L62">
            <v>0</v>
          </cell>
        </row>
        <row r="63">
          <cell r="C63" t="str">
            <v>Уголь</v>
          </cell>
          <cell r="D63" t="str">
            <v>L20</v>
          </cell>
          <cell r="G63">
            <v>0</v>
          </cell>
          <cell r="H63">
            <v>0</v>
          </cell>
          <cell r="L63">
            <v>0</v>
          </cell>
        </row>
        <row r="64">
          <cell r="L64">
            <v>0</v>
          </cell>
        </row>
        <row r="66">
          <cell r="L66">
            <v>0</v>
          </cell>
        </row>
        <row r="67">
          <cell r="L67">
            <v>0</v>
          </cell>
        </row>
        <row r="68">
          <cell r="L68">
            <v>0</v>
          </cell>
        </row>
        <row r="70">
          <cell r="C70" t="str">
            <v>Другие виды топлива</v>
          </cell>
          <cell r="D70" t="str">
            <v>L20</v>
          </cell>
          <cell r="G70">
            <v>0</v>
          </cell>
          <cell r="H70">
            <v>0</v>
          </cell>
          <cell r="L70">
            <v>0</v>
          </cell>
        </row>
        <row r="71">
          <cell r="C71" t="str">
            <v>Другие виды топлива</v>
          </cell>
          <cell r="D71" t="str">
            <v>L20</v>
          </cell>
          <cell r="G71">
            <v>0</v>
          </cell>
          <cell r="H71">
            <v>0</v>
          </cell>
          <cell r="L71">
            <v>0</v>
          </cell>
        </row>
        <row r="75">
          <cell r="C75" t="str">
            <v>Уголь</v>
          </cell>
          <cell r="D75" t="str">
            <v>L21</v>
          </cell>
          <cell r="F75" t="str">
            <v>тыс. тнт</v>
          </cell>
          <cell r="G75">
            <v>0</v>
          </cell>
          <cell r="H75">
            <v>0</v>
          </cell>
          <cell r="K75">
            <v>0</v>
          </cell>
          <cell r="L75">
            <v>0</v>
          </cell>
        </row>
        <row r="76">
          <cell r="C76" t="str">
            <v>Уголь</v>
          </cell>
          <cell r="D76" t="str">
            <v>L21</v>
          </cell>
          <cell r="F76" t="str">
            <v>тыс. тнт</v>
          </cell>
          <cell r="G76">
            <v>0</v>
          </cell>
          <cell r="H76">
            <v>0</v>
          </cell>
          <cell r="K76">
            <v>0</v>
          </cell>
          <cell r="L76">
            <v>0</v>
          </cell>
        </row>
        <row r="83">
          <cell r="C83" t="str">
            <v>Другие виды топлива</v>
          </cell>
          <cell r="D83" t="str">
            <v>L21</v>
          </cell>
          <cell r="F83" t="str">
            <v>тыс. тнт</v>
          </cell>
          <cell r="G83">
            <v>0</v>
          </cell>
          <cell r="H83">
            <v>0</v>
          </cell>
          <cell r="K83">
            <v>0</v>
          </cell>
          <cell r="L83">
            <v>0</v>
          </cell>
        </row>
        <row r="84">
          <cell r="C84" t="str">
            <v>Другие виды топлива</v>
          </cell>
          <cell r="D84" t="str">
            <v>L21</v>
          </cell>
          <cell r="F84" t="str">
            <v>тыс. тнт</v>
          </cell>
          <cell r="G84">
            <v>0</v>
          </cell>
          <cell r="H84">
            <v>0</v>
          </cell>
          <cell r="K84">
            <v>0</v>
          </cell>
          <cell r="L84">
            <v>0</v>
          </cell>
        </row>
        <row r="88">
          <cell r="C88" t="str">
            <v>Уголь</v>
          </cell>
          <cell r="D88" t="str">
            <v>L22</v>
          </cell>
          <cell r="E88" t="str">
            <v>22.</v>
          </cell>
          <cell r="F88" t="str">
            <v>руб/тнт</v>
          </cell>
          <cell r="G88">
            <v>0</v>
          </cell>
          <cell r="H88">
            <v>0</v>
          </cell>
          <cell r="L88">
            <v>0</v>
          </cell>
        </row>
        <row r="89">
          <cell r="C89" t="str">
            <v>Уголь</v>
          </cell>
          <cell r="D89" t="str">
            <v>L22</v>
          </cell>
          <cell r="E89" t="str">
            <v>22.</v>
          </cell>
          <cell r="F89" t="str">
            <v>руб/тнт</v>
          </cell>
          <cell r="G89">
            <v>0</v>
          </cell>
          <cell r="H89">
            <v>0</v>
          </cell>
          <cell r="L89">
            <v>0</v>
          </cell>
        </row>
        <row r="90">
          <cell r="L90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6">
          <cell r="C96" t="str">
            <v>Другие виды топлива</v>
          </cell>
          <cell r="D96" t="str">
            <v>L22</v>
          </cell>
          <cell r="E96" t="str">
            <v>22.</v>
          </cell>
          <cell r="F96" t="str">
            <v>руб/тнт</v>
          </cell>
          <cell r="G96">
            <v>0</v>
          </cell>
          <cell r="H96">
            <v>0</v>
          </cell>
          <cell r="L96">
            <v>0</v>
          </cell>
        </row>
        <row r="97">
          <cell r="C97" t="str">
            <v>Другие виды топлива</v>
          </cell>
          <cell r="D97" t="str">
            <v>L22</v>
          </cell>
          <cell r="E97" t="str">
            <v>22.</v>
          </cell>
          <cell r="F97" t="str">
            <v>руб/тнт</v>
          </cell>
          <cell r="G97">
            <v>0</v>
          </cell>
          <cell r="H97">
            <v>0</v>
          </cell>
          <cell r="L97">
            <v>0</v>
          </cell>
        </row>
        <row r="101">
          <cell r="C101" t="str">
            <v>Уголь</v>
          </cell>
          <cell r="D101" t="str">
            <v>L23</v>
          </cell>
          <cell r="F101" t="str">
            <v>тыс.руб.</v>
          </cell>
          <cell r="G101">
            <v>0</v>
          </cell>
          <cell r="H101">
            <v>0</v>
          </cell>
          <cell r="K101">
            <v>0</v>
          </cell>
          <cell r="L101">
            <v>0</v>
          </cell>
        </row>
        <row r="102">
          <cell r="C102" t="str">
            <v>Уголь</v>
          </cell>
          <cell r="D102" t="str">
            <v>L23</v>
          </cell>
          <cell r="F102" t="str">
            <v>тыс.руб.</v>
          </cell>
          <cell r="G102">
            <v>0</v>
          </cell>
          <cell r="H102">
            <v>0</v>
          </cell>
          <cell r="K102">
            <v>0</v>
          </cell>
          <cell r="L102">
            <v>0</v>
          </cell>
        </row>
        <row r="109">
          <cell r="C109" t="str">
            <v>Другие виды топлива</v>
          </cell>
          <cell r="D109" t="str">
            <v>L23</v>
          </cell>
          <cell r="F109" t="str">
            <v>тыс.руб.</v>
          </cell>
          <cell r="G109">
            <v>0</v>
          </cell>
          <cell r="H109">
            <v>0</v>
          </cell>
          <cell r="K109">
            <v>0</v>
          </cell>
          <cell r="L109">
            <v>0</v>
          </cell>
        </row>
        <row r="110">
          <cell r="C110" t="str">
            <v>Другие виды топлива</v>
          </cell>
          <cell r="D110" t="str">
            <v>L23</v>
          </cell>
          <cell r="F110" t="str">
            <v>тыс.руб.</v>
          </cell>
          <cell r="G110">
            <v>0</v>
          </cell>
          <cell r="H110">
            <v>0</v>
          </cell>
          <cell r="K110">
            <v>0</v>
          </cell>
          <cell r="L110">
            <v>0</v>
          </cell>
        </row>
        <row r="111">
          <cell r="K111">
            <v>0</v>
          </cell>
          <cell r="L111">
            <v>0</v>
          </cell>
        </row>
        <row r="115">
          <cell r="C115" t="str">
            <v>Уголь</v>
          </cell>
          <cell r="D115" t="str">
            <v>L24</v>
          </cell>
          <cell r="E115" t="str">
            <v>24.</v>
          </cell>
          <cell r="F115" t="str">
            <v>руб/тнт</v>
          </cell>
          <cell r="G115">
            <v>0</v>
          </cell>
          <cell r="H115">
            <v>0</v>
          </cell>
          <cell r="L115">
            <v>0</v>
          </cell>
        </row>
        <row r="116">
          <cell r="C116" t="str">
            <v>Уголь</v>
          </cell>
          <cell r="D116" t="str">
            <v>L24</v>
          </cell>
          <cell r="E116" t="str">
            <v>24.</v>
          </cell>
          <cell r="F116" t="str">
            <v>руб/тнт</v>
          </cell>
          <cell r="G116">
            <v>0</v>
          </cell>
          <cell r="H116">
            <v>0</v>
          </cell>
          <cell r="L116">
            <v>0</v>
          </cell>
        </row>
        <row r="117">
          <cell r="L117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3">
          <cell r="C123" t="str">
            <v>Другие виды топлива</v>
          </cell>
          <cell r="D123" t="str">
            <v>L24</v>
          </cell>
          <cell r="E123" t="str">
            <v>24.</v>
          </cell>
          <cell r="F123" t="str">
            <v>руб/тнт</v>
          </cell>
          <cell r="G123">
            <v>0</v>
          </cell>
          <cell r="H123">
            <v>0</v>
          </cell>
          <cell r="L123">
            <v>0</v>
          </cell>
        </row>
        <row r="124">
          <cell r="C124" t="str">
            <v>Другие виды топлива</v>
          </cell>
          <cell r="D124" t="str">
            <v>L24</v>
          </cell>
          <cell r="E124" t="str">
            <v>24.</v>
          </cell>
          <cell r="F124" t="str">
            <v>руб/тнт</v>
          </cell>
          <cell r="G124">
            <v>0</v>
          </cell>
          <cell r="H124">
            <v>0</v>
          </cell>
          <cell r="L124">
            <v>0</v>
          </cell>
        </row>
        <row r="128">
          <cell r="C128" t="str">
            <v>Уголь</v>
          </cell>
          <cell r="D128" t="str">
            <v>L25</v>
          </cell>
          <cell r="F128" t="str">
            <v>тыс.руб.</v>
          </cell>
          <cell r="G128">
            <v>0</v>
          </cell>
          <cell r="H128">
            <v>0</v>
          </cell>
          <cell r="K128">
            <v>0</v>
          </cell>
          <cell r="L128">
            <v>0</v>
          </cell>
        </row>
        <row r="129">
          <cell r="C129" t="str">
            <v>Уголь</v>
          </cell>
          <cell r="D129" t="str">
            <v>L25</v>
          </cell>
          <cell r="F129" t="str">
            <v>тыс.руб.</v>
          </cell>
          <cell r="G129">
            <v>0</v>
          </cell>
          <cell r="H129">
            <v>0</v>
          </cell>
          <cell r="K129">
            <v>0</v>
          </cell>
          <cell r="L129">
            <v>0</v>
          </cell>
        </row>
        <row r="136">
          <cell r="C136" t="str">
            <v>Другие виды топлива</v>
          </cell>
          <cell r="D136" t="str">
            <v>L25</v>
          </cell>
          <cell r="F136" t="str">
            <v>тыс.руб.</v>
          </cell>
          <cell r="G136">
            <v>0</v>
          </cell>
          <cell r="H136">
            <v>0</v>
          </cell>
          <cell r="K136">
            <v>0</v>
          </cell>
          <cell r="L136">
            <v>0</v>
          </cell>
        </row>
        <row r="137">
          <cell r="C137" t="str">
            <v>Другие виды топлива</v>
          </cell>
          <cell r="D137" t="str">
            <v>L25</v>
          </cell>
          <cell r="F137" t="str">
            <v>тыс.руб.</v>
          </cell>
          <cell r="G137">
            <v>0</v>
          </cell>
          <cell r="H137">
            <v>0</v>
          </cell>
          <cell r="K137">
            <v>0</v>
          </cell>
          <cell r="L137">
            <v>0</v>
          </cell>
        </row>
        <row r="138">
          <cell r="K138">
            <v>0</v>
          </cell>
          <cell r="L138">
            <v>0</v>
          </cell>
        </row>
        <row r="142">
          <cell r="C142" t="str">
            <v>Уголь</v>
          </cell>
          <cell r="D142" t="str">
            <v>L26</v>
          </cell>
          <cell r="F142" t="str">
            <v>тыс.руб.</v>
          </cell>
          <cell r="G142">
            <v>0</v>
          </cell>
          <cell r="H142">
            <v>0</v>
          </cell>
          <cell r="K142">
            <v>0</v>
          </cell>
          <cell r="L142">
            <v>0</v>
          </cell>
        </row>
        <row r="143">
          <cell r="C143" t="str">
            <v>Уголь</v>
          </cell>
          <cell r="D143" t="str">
            <v>L26</v>
          </cell>
          <cell r="F143" t="str">
            <v>тыс.руб.</v>
          </cell>
          <cell r="G143">
            <v>0</v>
          </cell>
          <cell r="H143">
            <v>0</v>
          </cell>
          <cell r="K143">
            <v>0</v>
          </cell>
          <cell r="L143">
            <v>0</v>
          </cell>
        </row>
        <row r="150">
          <cell r="C150" t="str">
            <v>Другие виды топлива</v>
          </cell>
          <cell r="D150" t="str">
            <v>L26</v>
          </cell>
          <cell r="F150" t="str">
            <v>тыс.руб.</v>
          </cell>
          <cell r="G150">
            <v>0</v>
          </cell>
          <cell r="H150">
            <v>0</v>
          </cell>
          <cell r="K150">
            <v>0</v>
          </cell>
          <cell r="L150">
            <v>0</v>
          </cell>
        </row>
        <row r="151">
          <cell r="C151" t="str">
            <v>Другие виды топлива</v>
          </cell>
          <cell r="D151" t="str">
            <v>L26</v>
          </cell>
          <cell r="F151" t="str">
            <v>тыс.руб.</v>
          </cell>
          <cell r="G151">
            <v>0</v>
          </cell>
          <cell r="H151">
            <v>0</v>
          </cell>
          <cell r="K151">
            <v>0</v>
          </cell>
          <cell r="L151">
            <v>0</v>
          </cell>
        </row>
        <row r="156">
          <cell r="C156" t="str">
            <v>Уголь</v>
          </cell>
          <cell r="D156" t="str">
            <v>L27</v>
          </cell>
          <cell r="F156" t="str">
            <v>руб/тут</v>
          </cell>
          <cell r="G156">
            <v>0</v>
          </cell>
          <cell r="H156">
            <v>0</v>
          </cell>
          <cell r="K156">
            <v>0</v>
          </cell>
          <cell r="L156">
            <v>0</v>
          </cell>
        </row>
        <row r="157">
          <cell r="C157" t="str">
            <v>Уголь</v>
          </cell>
          <cell r="D157" t="str">
            <v>L27</v>
          </cell>
          <cell r="F157" t="str">
            <v>руб/тут</v>
          </cell>
          <cell r="G157">
            <v>0</v>
          </cell>
          <cell r="H157">
            <v>0</v>
          </cell>
          <cell r="K157">
            <v>0</v>
          </cell>
          <cell r="L157">
            <v>0</v>
          </cell>
        </row>
        <row r="164">
          <cell r="C164" t="str">
            <v>Другие виды топлива</v>
          </cell>
          <cell r="D164" t="str">
            <v>L27</v>
          </cell>
          <cell r="F164" t="str">
            <v>руб/тут</v>
          </cell>
          <cell r="G164">
            <v>0</v>
          </cell>
          <cell r="H164">
            <v>0</v>
          </cell>
          <cell r="K164">
            <v>0</v>
          </cell>
          <cell r="L164">
            <v>0</v>
          </cell>
        </row>
        <row r="165">
          <cell r="C165" t="str">
            <v>Другие виды топлива</v>
          </cell>
          <cell r="D165" t="str">
            <v>L27</v>
          </cell>
          <cell r="F165" t="str">
            <v>руб/тут</v>
          </cell>
          <cell r="G165">
            <v>0</v>
          </cell>
          <cell r="H165">
            <v>0</v>
          </cell>
          <cell r="K165">
            <v>0</v>
          </cell>
          <cell r="L165">
            <v>0</v>
          </cell>
        </row>
        <row r="170">
          <cell r="C170" t="str">
            <v>Уголь</v>
          </cell>
          <cell r="D170" t="str">
            <v>L28</v>
          </cell>
          <cell r="F170" t="str">
            <v>руб/тнт</v>
          </cell>
          <cell r="G170">
            <v>0</v>
          </cell>
          <cell r="H170">
            <v>0</v>
          </cell>
          <cell r="K170">
            <v>0</v>
          </cell>
          <cell r="L170">
            <v>0</v>
          </cell>
        </row>
        <row r="171">
          <cell r="C171" t="str">
            <v>Уголь</v>
          </cell>
          <cell r="D171" t="str">
            <v>L28</v>
          </cell>
          <cell r="F171" t="str">
            <v>руб/тнт</v>
          </cell>
          <cell r="G171">
            <v>0</v>
          </cell>
          <cell r="H171">
            <v>0</v>
          </cell>
          <cell r="K171">
            <v>0</v>
          </cell>
          <cell r="L171">
            <v>0</v>
          </cell>
        </row>
        <row r="178">
          <cell r="C178" t="str">
            <v>Другие виды топлива</v>
          </cell>
          <cell r="D178" t="str">
            <v>L28</v>
          </cell>
          <cell r="F178" t="str">
            <v>руб/тнт</v>
          </cell>
          <cell r="G178">
            <v>0</v>
          </cell>
          <cell r="H178">
            <v>0</v>
          </cell>
          <cell r="K178">
            <v>0</v>
          </cell>
          <cell r="L178">
            <v>0</v>
          </cell>
        </row>
        <row r="179">
          <cell r="C179" t="str">
            <v>Другие виды топлива</v>
          </cell>
          <cell r="D179" t="str">
            <v>L28</v>
          </cell>
          <cell r="F179" t="str">
            <v>руб/тнт</v>
          </cell>
          <cell r="G179">
            <v>0</v>
          </cell>
          <cell r="H179">
            <v>0</v>
          </cell>
          <cell r="K179">
            <v>0</v>
          </cell>
          <cell r="L179">
            <v>0</v>
          </cell>
        </row>
        <row r="181">
          <cell r="G181">
            <v>0</v>
          </cell>
          <cell r="H181">
            <v>0</v>
          </cell>
          <cell r="K181">
            <v>0</v>
          </cell>
          <cell r="L181">
            <v>0</v>
          </cell>
        </row>
      </sheetData>
      <sheetData sheetId="14">
        <row r="10">
          <cell r="U10">
            <v>0</v>
          </cell>
        </row>
        <row r="11">
          <cell r="U11">
            <v>0</v>
          </cell>
        </row>
        <row r="12">
          <cell r="T12">
            <v>354.63</v>
          </cell>
          <cell r="U12">
            <v>0</v>
          </cell>
          <cell r="V12">
            <v>351.27300000000002</v>
          </cell>
          <cell r="W12">
            <v>350.8</v>
          </cell>
        </row>
        <row r="13">
          <cell r="U13">
            <v>0</v>
          </cell>
        </row>
        <row r="14">
          <cell r="U14">
            <v>0</v>
          </cell>
        </row>
        <row r="15">
          <cell r="U15">
            <v>0</v>
          </cell>
        </row>
        <row r="16">
          <cell r="U16">
            <v>0</v>
          </cell>
        </row>
        <row r="20">
          <cell r="C20" t="str">
            <v>Уголь</v>
          </cell>
          <cell r="D20" t="str">
            <v>L5</v>
          </cell>
          <cell r="E20" t="str">
            <v>тыс.тут</v>
          </cell>
          <cell r="I20">
            <v>0</v>
          </cell>
          <cell r="O20">
            <v>0</v>
          </cell>
          <cell r="U20">
            <v>0</v>
          </cell>
          <cell r="AA20">
            <v>0</v>
          </cell>
        </row>
        <row r="21">
          <cell r="C21" t="str">
            <v>Уголь</v>
          </cell>
          <cell r="D21" t="str">
            <v>L5</v>
          </cell>
          <cell r="E21" t="str">
            <v>тыс.тут</v>
          </cell>
          <cell r="I21">
            <v>0</v>
          </cell>
          <cell r="O21">
            <v>0</v>
          </cell>
          <cell r="U21">
            <v>0</v>
          </cell>
          <cell r="AA21">
            <v>0</v>
          </cell>
        </row>
        <row r="23">
          <cell r="U23">
            <v>0</v>
          </cell>
        </row>
        <row r="25">
          <cell r="U25">
            <v>0</v>
          </cell>
        </row>
        <row r="26">
          <cell r="U26">
            <v>0</v>
          </cell>
        </row>
        <row r="27">
          <cell r="U27">
            <v>0</v>
          </cell>
        </row>
        <row r="29">
          <cell r="C29" t="str">
            <v>Другие виды топлива</v>
          </cell>
          <cell r="D29" t="str">
            <v>L5</v>
          </cell>
          <cell r="E29" t="str">
            <v>тыс.тут</v>
          </cell>
          <cell r="I29">
            <v>0</v>
          </cell>
          <cell r="O29">
            <v>0</v>
          </cell>
          <cell r="U29">
            <v>0</v>
          </cell>
          <cell r="AA29">
            <v>0</v>
          </cell>
        </row>
        <row r="30">
          <cell r="B30" t="str">
            <v>Авиационный керосин</v>
          </cell>
          <cell r="C30" t="str">
            <v>Другие виды топлива</v>
          </cell>
          <cell r="D30" t="str">
            <v>L5</v>
          </cell>
          <cell r="E30" t="str">
            <v>тыс.тут</v>
          </cell>
          <cell r="I30">
            <v>0</v>
          </cell>
          <cell r="O30">
            <v>0</v>
          </cell>
          <cell r="T30">
            <v>2.6589999999999998</v>
          </cell>
          <cell r="U30">
            <v>0.88633333333333331</v>
          </cell>
          <cell r="V30">
            <v>2.6589999999999998</v>
          </cell>
          <cell r="W30">
            <v>1.9466666666666665</v>
          </cell>
          <cell r="AA30">
            <v>0</v>
          </cell>
          <cell r="AD30" t="str">
            <v>Удалить топливо</v>
          </cell>
        </row>
        <row r="31">
          <cell r="C31" t="str">
            <v>Другие виды топлива</v>
          </cell>
          <cell r="D31" t="str">
            <v>L5</v>
          </cell>
          <cell r="E31" t="str">
            <v>тыс.тут</v>
          </cell>
          <cell r="I31">
            <v>0</v>
          </cell>
          <cell r="O31">
            <v>0</v>
          </cell>
          <cell r="U31">
            <v>0</v>
          </cell>
          <cell r="AA31">
            <v>0</v>
          </cell>
        </row>
        <row r="33">
          <cell r="T33">
            <v>2.6589999999999998</v>
          </cell>
          <cell r="U33">
            <v>0.88633333333333331</v>
          </cell>
          <cell r="V33">
            <v>2.6589999999999998</v>
          </cell>
          <cell r="W33">
            <v>1.9466666666666665</v>
          </cell>
        </row>
        <row r="37">
          <cell r="C37" t="str">
            <v>Уголь</v>
          </cell>
          <cell r="D37" t="str">
            <v>L6</v>
          </cell>
          <cell r="E37" t="str">
            <v>%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</row>
        <row r="38">
          <cell r="C38" t="str">
            <v>Уголь</v>
          </cell>
          <cell r="D38" t="str">
            <v>L6</v>
          </cell>
          <cell r="E38" t="str">
            <v>%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45">
          <cell r="C45" t="str">
            <v>Другие виды топлива</v>
          </cell>
          <cell r="D45" t="str">
            <v>L6</v>
          </cell>
          <cell r="E45" t="str">
            <v>%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</row>
        <row r="46">
          <cell r="B46" t="str">
            <v>Авиационный керосин</v>
          </cell>
          <cell r="C46" t="str">
            <v>Другие виды топлива</v>
          </cell>
          <cell r="D46" t="str">
            <v>L6</v>
          </cell>
          <cell r="E46" t="str">
            <v>%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</row>
        <row r="47">
          <cell r="C47" t="str">
            <v>Другие виды топлива</v>
          </cell>
          <cell r="D47" t="str">
            <v>L6</v>
          </cell>
          <cell r="E47" t="str">
            <v>%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</row>
        <row r="51">
          <cell r="C51" t="str">
            <v>Уголь</v>
          </cell>
          <cell r="D51" t="str">
            <v>L7</v>
          </cell>
        </row>
        <row r="52">
          <cell r="C52" t="str">
            <v>Уголь</v>
          </cell>
          <cell r="D52" t="str">
            <v>L7</v>
          </cell>
        </row>
        <row r="59">
          <cell r="C59" t="str">
            <v>Другие виды топлива</v>
          </cell>
          <cell r="D59" t="str">
            <v>L7</v>
          </cell>
        </row>
        <row r="60">
          <cell r="B60" t="str">
            <v>Авиационный керосин</v>
          </cell>
          <cell r="C60" t="str">
            <v>Другие виды топлива</v>
          </cell>
          <cell r="D60" t="str">
            <v>L7</v>
          </cell>
          <cell r="T60">
            <v>1.47</v>
          </cell>
          <cell r="V60">
            <v>1.47</v>
          </cell>
          <cell r="W60">
            <v>1.47</v>
          </cell>
        </row>
        <row r="61">
          <cell r="C61" t="str">
            <v>Другие виды топлива</v>
          </cell>
          <cell r="D61" t="str">
            <v>L7</v>
          </cell>
        </row>
        <row r="63">
          <cell r="F63" t="str">
            <v>удалить</v>
          </cell>
        </row>
      </sheetData>
      <sheetData sheetId="15"/>
      <sheetData sheetId="16"/>
      <sheetData sheetId="17"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</row>
        <row r="23">
          <cell r="U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U25">
            <v>0</v>
          </cell>
        </row>
      </sheetData>
      <sheetData sheetId="18">
        <row r="32">
          <cell r="B32" t="str">
            <v>* - указываются плановые показатели, учтенные при утверждении тарифов</v>
          </cell>
        </row>
      </sheetData>
      <sheetData sheetId="19"/>
      <sheetData sheetId="20"/>
      <sheetData sheetId="21"/>
      <sheetData sheetId="22">
        <row r="2">
          <cell r="G2" t="str">
            <v>ГП "Омскгазстройэксплуатация"</v>
          </cell>
        </row>
        <row r="3">
          <cell r="G3" t="str">
            <v>ГУП "Лермонтовское ГГХ"</v>
          </cell>
        </row>
        <row r="4">
          <cell r="G4" t="str">
            <v>ГУП "Мосгаз"</v>
          </cell>
        </row>
        <row r="5">
          <cell r="G5" t="str">
            <v>ГУП "Мособлгаз"</v>
          </cell>
        </row>
        <row r="6">
          <cell r="G6" t="str">
            <v>ГУП «УЭВ СО РАН»</v>
          </cell>
        </row>
        <row r="7">
          <cell r="G7" t="str">
            <v>ГУП СО "Газовые сети"</v>
          </cell>
        </row>
        <row r="8">
          <cell r="G8" t="str">
            <v>ЗАО "Балашовгазстрой"</v>
          </cell>
        </row>
        <row r="9">
          <cell r="G9" t="str">
            <v>ЗАО "Газэкс"</v>
          </cell>
        </row>
        <row r="10">
          <cell r="G10" t="str">
            <v>ЗАО "Городищерайгаз"</v>
          </cell>
        </row>
        <row r="11">
          <cell r="G11" t="str">
            <v>ЗАО "Карачаево-Черкесскгаз"</v>
          </cell>
        </row>
        <row r="12">
          <cell r="G12" t="str">
            <v>ЗАО "Карелтрансгаз"</v>
          </cell>
        </row>
        <row r="13">
          <cell r="G13" t="str">
            <v>ЗАО "Ленскгазэнерго"</v>
          </cell>
        </row>
        <row r="14">
          <cell r="G14" t="str">
            <v>ЗАО "Прометей"</v>
          </cell>
        </row>
        <row r="15">
          <cell r="G15" t="str">
            <v>ЗАО "Радугаэнерго"</v>
          </cell>
        </row>
        <row r="16">
          <cell r="G16" t="str">
            <v>ЗАО "Регионгаз-инвест"</v>
          </cell>
        </row>
        <row r="17">
          <cell r="G17" t="str">
            <v>ЗАО "Русский проект"</v>
          </cell>
        </row>
        <row r="18">
          <cell r="G18" t="str">
            <v>ЗАО "Тулагоргаз"</v>
          </cell>
        </row>
        <row r="19">
          <cell r="G19" t="str">
            <v>ЗАО "Тулачермет"</v>
          </cell>
        </row>
        <row r="20">
          <cell r="G20" t="str">
            <v>ЗАО "Фирма Уралгазсервис"</v>
          </cell>
        </row>
        <row r="21">
          <cell r="G21" t="str">
            <v>ЗАО "Шиханыгоргаз"</v>
          </cell>
        </row>
        <row r="22">
          <cell r="G22" t="str">
            <v>ЗАО НП "Жуковмежрайгаз"</v>
          </cell>
        </row>
        <row r="23">
          <cell r="G23" t="str">
            <v>МП "Горгаз" г. Заречный</v>
          </cell>
        </row>
        <row r="24">
          <cell r="G24" t="str">
            <v>МП "Ханты-Мансийскгаз"</v>
          </cell>
        </row>
        <row r="25">
          <cell r="G25" t="str">
            <v>МУП "Новоуральскгаз"</v>
          </cell>
        </row>
        <row r="26">
          <cell r="G26" t="str">
            <v>МУП "Ухтаэнерго"</v>
          </cell>
        </row>
        <row r="27">
          <cell r="G27" t="str">
            <v>МУП МПОЭ  г.Трехгорный</v>
          </cell>
        </row>
        <row r="28">
          <cell r="G28" t="str">
            <v>ОАО " Вологдаоблгаз"</v>
          </cell>
        </row>
        <row r="29">
          <cell r="G29" t="str">
            <v>ОАО "Адыггаз"</v>
          </cell>
        </row>
        <row r="30">
          <cell r="G30" t="str">
            <v>ОАО "Алроса-газ"</v>
          </cell>
        </row>
        <row r="31">
          <cell r="G31" t="str">
            <v>ОАО "Алтайгазпром"</v>
          </cell>
        </row>
        <row r="32">
          <cell r="G32" t="str">
            <v>ОАО "Апшеронскрайгаз"</v>
          </cell>
        </row>
        <row r="33">
          <cell r="G33" t="str">
            <v>ОАО "Архангельскоблгаз"</v>
          </cell>
        </row>
        <row r="34">
          <cell r="G34" t="str">
            <v>ОАО "Астраханьгазсервис"</v>
          </cell>
        </row>
        <row r="35">
          <cell r="G35" t="str">
            <v>ОАО "Астраханьоблгаз"</v>
          </cell>
        </row>
        <row r="36">
          <cell r="G36" t="str">
            <v>ОАО "Белгородоблгаз"</v>
          </cell>
        </row>
        <row r="37">
          <cell r="G37" t="str">
            <v>ОАО "Белоярскгаз"</v>
          </cell>
        </row>
        <row r="38">
          <cell r="G38" t="str">
            <v>ОАО "Березовогаз"</v>
          </cell>
        </row>
        <row r="39">
          <cell r="G39" t="str">
            <v>ОАО "Брянскоблгаз"</v>
          </cell>
        </row>
        <row r="40">
          <cell r="G40" t="str">
            <v>ОАО "Владимироблгаз"</v>
          </cell>
        </row>
        <row r="41">
          <cell r="G41" t="str">
            <v>ОАО "Волгоградоблгаз"</v>
          </cell>
        </row>
        <row r="42">
          <cell r="G42" t="str">
            <v>ОАО "Вологдагаз"</v>
          </cell>
        </row>
        <row r="43">
          <cell r="G43" t="str">
            <v>ОАО "Воронежоблгаз"</v>
          </cell>
        </row>
        <row r="44">
          <cell r="G44" t="str">
            <v>ОАО "Газпромрегионгаз" (Архангельская область)</v>
          </cell>
        </row>
        <row r="45">
          <cell r="G45" t="str">
            <v>ОАО "Газпромрегионгаз" (Астраханская область)</v>
          </cell>
        </row>
        <row r="46">
          <cell r="G46" t="str">
            <v>ОАО "Газпромрегионгаз" (Вологодская область)</v>
          </cell>
        </row>
        <row r="47">
          <cell r="G47" t="str">
            <v>ОАО "Газпромрегионгаз" (Калининградская область)</v>
          </cell>
        </row>
        <row r="48">
          <cell r="G48" t="str">
            <v>ОАО "Газпромрегионгаз" (Москва)</v>
          </cell>
        </row>
        <row r="49">
          <cell r="G49" t="str">
            <v>ОАО "Газпромрегионгаз" (Московская область)</v>
          </cell>
        </row>
        <row r="50">
          <cell r="G50" t="str">
            <v>ОАО "Газпромрегионгаз" (Орловская область)</v>
          </cell>
        </row>
        <row r="51">
          <cell r="G51" t="str">
            <v>ОАО "Газпромрегионгаз" (Республика Коми)</v>
          </cell>
        </row>
        <row r="52">
          <cell r="G52" t="str">
            <v>ОАО "Газсбытсервис"</v>
          </cell>
        </row>
        <row r="53">
          <cell r="G53" t="str">
            <v>ОАО "Газ-сервис"</v>
          </cell>
        </row>
        <row r="54">
          <cell r="G54" t="str">
            <v>ОАО "Газснаб"</v>
          </cell>
        </row>
        <row r="55">
          <cell r="G55" t="str">
            <v>ОАО "Даггаз"</v>
          </cell>
        </row>
        <row r="56">
          <cell r="G56" t="str">
            <v>ОАО "Екатеринбурггаз"</v>
          </cell>
        </row>
        <row r="57">
          <cell r="G57" t="str">
            <v>ОАО "Ивановооблгаз"</v>
          </cell>
        </row>
        <row r="58">
          <cell r="G58" t="str">
            <v>ОАО "Ингушгаз"</v>
          </cell>
        </row>
        <row r="59">
          <cell r="G59" t="str">
            <v>ОАО "Каббалкгаз"</v>
          </cell>
        </row>
        <row r="60">
          <cell r="G60" t="str">
            <v>ОАО "Калмгаз"</v>
          </cell>
        </row>
        <row r="61">
          <cell r="G61" t="str">
            <v>ОАО "Калугаоблгаз"</v>
          </cell>
        </row>
        <row r="62">
          <cell r="G62" t="str">
            <v>ОАО "Каменскгаз"</v>
          </cell>
        </row>
        <row r="63">
          <cell r="G63" t="str">
            <v>ОАО "Кировоблгаз"</v>
          </cell>
        </row>
        <row r="64">
          <cell r="G64" t="str">
            <v>ОАО "Когалымгоргаз"</v>
          </cell>
        </row>
        <row r="65">
          <cell r="G65" t="str">
            <v>ОАО "Комигаз"</v>
          </cell>
        </row>
        <row r="66">
          <cell r="G66" t="str">
            <v>ОАО "Костромаоблгаз"</v>
          </cell>
        </row>
        <row r="67">
          <cell r="G67" t="str">
            <v>ОАО "Котласгазсервис"</v>
          </cell>
        </row>
        <row r="68">
          <cell r="G68" t="str">
            <v>ОАО "Краснодаргоргаз"</v>
          </cell>
        </row>
        <row r="69">
          <cell r="G69" t="str">
            <v>ОАО "Краснодаркрайгаз"</v>
          </cell>
        </row>
        <row r="70">
          <cell r="G70" t="str">
            <v>ОАО "Кубанская газовая компания"</v>
          </cell>
        </row>
        <row r="71">
          <cell r="G71" t="str">
            <v>ОАО "Кузбассгазификация"</v>
          </cell>
        </row>
        <row r="72">
          <cell r="G72" t="str">
            <v>ОАО "Кузнецкмежрайгаз"</v>
          </cell>
        </row>
        <row r="73">
          <cell r="G73" t="str">
            <v>ОАО "Кургангазком"</v>
          </cell>
        </row>
        <row r="74">
          <cell r="G74" t="str">
            <v>ОАО "Курганоблгаз"</v>
          </cell>
        </row>
        <row r="75">
          <cell r="G75" t="str">
            <v>ОАО "Курскгаз"</v>
          </cell>
        </row>
        <row r="76">
          <cell r="G76" t="str">
            <v>ОАО "Кушвамежрайгаз"</v>
          </cell>
        </row>
        <row r="77">
          <cell r="G77" t="str">
            <v>ОАО "Леноблгаз"</v>
          </cell>
        </row>
        <row r="78">
          <cell r="G78" t="str">
            <v>ОАО "Леноблгаз" ЛО</v>
          </cell>
        </row>
        <row r="79">
          <cell r="G79" t="str">
            <v>ОАО "Липецкоблгаз"</v>
          </cell>
        </row>
        <row r="80">
          <cell r="G80" t="str">
            <v>ОАО "Малоярославецмежрайгаз"</v>
          </cell>
        </row>
        <row r="81">
          <cell r="G81" t="str">
            <v>ОАО "Мегионгазсервис"</v>
          </cell>
        </row>
        <row r="82">
          <cell r="G82" t="str">
            <v>ОАО "Метан"</v>
          </cell>
        </row>
        <row r="83">
          <cell r="G83" t="str">
            <v>ОАО "Мордовгаз"</v>
          </cell>
        </row>
        <row r="84">
          <cell r="G84" t="str">
            <v>ОАО "Нарьян-Марокргаз"</v>
          </cell>
        </row>
        <row r="85">
          <cell r="G85" t="str">
            <v>ОАО "Нефтеюганскгаз"</v>
          </cell>
        </row>
        <row r="86">
          <cell r="G86" t="str">
            <v>ОАО "Нижегородоблгаз"</v>
          </cell>
        </row>
        <row r="87">
          <cell r="G87" t="str">
            <v>ОАО "НЛМК"</v>
          </cell>
        </row>
        <row r="88">
          <cell r="G88" t="str">
            <v>ОАО "Новгородоблгаз"</v>
          </cell>
        </row>
        <row r="89">
          <cell r="G89" t="str">
            <v>ОАО "Ново-Уренгоймежрайгаз"</v>
          </cell>
        </row>
        <row r="90">
          <cell r="G90" t="str">
            <v>ОАО "Ноябрьскгазсервис"</v>
          </cell>
        </row>
        <row r="91">
          <cell r="G91" t="str">
            <v>ОАО "Обнинскгоргаз"</v>
          </cell>
        </row>
        <row r="92">
          <cell r="G92" t="str">
            <v>ОАО "Обьгаз" (кроме с.Цингалы)</v>
          </cell>
        </row>
        <row r="93">
          <cell r="G93" t="str">
            <v>ОАО "Обьгаз" (с. Цингалы)</v>
          </cell>
        </row>
        <row r="94">
          <cell r="G94" t="str">
            <v>ОАО "Октябрьскрайгаз"</v>
          </cell>
        </row>
        <row r="95">
          <cell r="G95" t="str">
            <v>ОАО "Омскгоргаз"</v>
          </cell>
        </row>
        <row r="96">
          <cell r="G96" t="str">
            <v>ОАО "Омскоблгаз"</v>
          </cell>
        </row>
        <row r="97">
          <cell r="G97" t="str">
            <v>ОАО "Орелоблгаз"</v>
          </cell>
        </row>
        <row r="98">
          <cell r="G98" t="str">
            <v>ОАО "Оренбургоблгаз"</v>
          </cell>
        </row>
        <row r="99">
          <cell r="G99" t="str">
            <v>ОАО "П "Усть-Лабинскрайгаз"</v>
          </cell>
        </row>
        <row r="100">
          <cell r="G100" t="str">
            <v>ОАО "Павловскаярайгаз"</v>
          </cell>
        </row>
        <row r="101">
          <cell r="G101" t="str">
            <v>ОАО "Пензагазификация"</v>
          </cell>
        </row>
        <row r="102">
          <cell r="G102" t="str">
            <v>ОАО "Псковоблгаз"</v>
          </cell>
        </row>
        <row r="103">
          <cell r="G103" t="str">
            <v>ОАО "Ростовоблгаз"</v>
          </cell>
        </row>
        <row r="104">
          <cell r="G104" t="str">
            <v>ОАО "Рыбинскгазсервис"</v>
          </cell>
        </row>
        <row r="105">
          <cell r="G105" t="str">
            <v>ОАО "Рязаньгоргаз"</v>
          </cell>
        </row>
        <row r="106">
          <cell r="G106" t="str">
            <v>ОАО "Рязаньоблгаз"</v>
          </cell>
        </row>
        <row r="107">
          <cell r="G107" t="str">
            <v>ОАО "Самарагаз"</v>
          </cell>
        </row>
        <row r="108">
          <cell r="G108" t="str">
            <v>ОАО "Саранскмежрайгаз"</v>
          </cell>
        </row>
        <row r="109">
          <cell r="G109" t="str">
            <v>ОАО "Саратовгаз"</v>
          </cell>
        </row>
        <row r="110">
          <cell r="G110" t="str">
            <v>ОАО "Саратовоблгаз"</v>
          </cell>
        </row>
        <row r="111">
          <cell r="G111" t="str">
            <v>ОАО "Сахалиноблгаз"</v>
          </cell>
        </row>
        <row r="112">
          <cell r="G112" t="str">
            <v>ОАО "Сахатранснефтегаз"</v>
          </cell>
        </row>
        <row r="113">
          <cell r="G113" t="str">
            <v>ОАО "Свердловскоблгаз"</v>
          </cell>
        </row>
        <row r="114">
          <cell r="G114" t="str">
            <v>ОАО "Сибирьгазсервис"</v>
          </cell>
        </row>
        <row r="115">
          <cell r="G115" t="str">
            <v>ОАО "Сибирьгазсервис" (Новосибирскжилкомъоз)</v>
          </cell>
        </row>
        <row r="116">
          <cell r="G116" t="str">
            <v>ОАО "Сибнефть-Омский НПЗ"</v>
          </cell>
        </row>
        <row r="117">
          <cell r="G117" t="str">
            <v>ОАО "Славянскгоргаз"</v>
          </cell>
        </row>
        <row r="118">
          <cell r="G118" t="str">
            <v>ОАО "Смоленскоблгаз"</v>
          </cell>
        </row>
        <row r="119">
          <cell r="G119" t="str">
            <v>ОАО "Ставрополькрайгаз"</v>
          </cell>
        </row>
        <row r="120">
          <cell r="G120" t="str">
            <v>ОАО "Сургутгаз"</v>
          </cell>
        </row>
        <row r="121">
          <cell r="G121" t="str">
            <v>ОАО "Сызраньгаз"</v>
          </cell>
        </row>
        <row r="122">
          <cell r="G122" t="str">
            <v>ОАО "Тамбовоблгаз"</v>
          </cell>
        </row>
        <row r="123">
          <cell r="G123" t="str">
            <v>ОАО "Тверьоблгаз"</v>
          </cell>
        </row>
        <row r="124">
          <cell r="G124" t="str">
            <v>ОАО "ТГК №4"</v>
          </cell>
        </row>
        <row r="125">
          <cell r="G125" t="str">
            <v>ОАО "Томскоблгаз"</v>
          </cell>
        </row>
        <row r="126">
          <cell r="G126" t="str">
            <v>ОАО "Тулаоблгаз"</v>
          </cell>
        </row>
        <row r="127">
          <cell r="G127" t="str">
            <v>ОАО "Тюменьмежрайгаз"</v>
          </cell>
        </row>
        <row r="128">
          <cell r="G128" t="str">
            <v>ОАО "Хабаровсккрайгаз"</v>
          </cell>
        </row>
        <row r="129">
          <cell r="G129" t="str">
            <v>ОАО "Челябинскгазком"</v>
          </cell>
        </row>
        <row r="130">
          <cell r="G130" t="str">
            <v>ОАО "Челябинскгоргаз"</v>
          </cell>
        </row>
        <row r="131">
          <cell r="G131" t="str">
            <v>ОАО "Череповецгаз"</v>
          </cell>
        </row>
        <row r="132">
          <cell r="G132" t="str">
            <v>ОАО "Чувашсетьгаз"</v>
          </cell>
        </row>
        <row r="133">
          <cell r="G133" t="str">
            <v>ОАО "Шаимгаз"</v>
          </cell>
        </row>
        <row r="134">
          <cell r="G134" t="str">
            <v>ОАО "Энерго-Газ-Ноябрьск"</v>
          </cell>
        </row>
        <row r="135">
          <cell r="G135" t="str">
            <v>ОАО "Юггазсервис"</v>
          </cell>
        </row>
        <row r="136">
          <cell r="G136" t="str">
            <v>ОАО "Юграгаз"</v>
          </cell>
        </row>
        <row r="137">
          <cell r="G137" t="str">
            <v>ОАО "Яргазсервис"</v>
          </cell>
        </row>
        <row r="138">
          <cell r="G138" t="str">
            <v>ОАО "Ярославльоблгаз"</v>
          </cell>
        </row>
        <row r="139">
          <cell r="G139" t="str">
            <v>ОГУП "Сахалинская НК"</v>
          </cell>
        </row>
        <row r="140">
          <cell r="G140" t="str">
            <v>ОГУП "Управление по строительству газопроводов и газификации автономного округа"</v>
          </cell>
        </row>
        <row r="141">
          <cell r="G141" t="str">
            <v>ООО "Автогазсервис"</v>
          </cell>
        </row>
        <row r="142">
          <cell r="G142" t="str">
            <v>ООО "Аланиягаз"</v>
          </cell>
        </row>
        <row r="143">
          <cell r="G143" t="str">
            <v>ООО "БЭЛФ-ГАЗ" (Иваново)</v>
          </cell>
        </row>
        <row r="144">
          <cell r="G144" t="str">
            <v>ООО "БЭЛФ-ГАЗ" (Сочи)</v>
          </cell>
        </row>
        <row r="145">
          <cell r="G145" t="str">
            <v>ООО "Вина Прикумья-2000"</v>
          </cell>
        </row>
        <row r="146">
          <cell r="G146" t="str">
            <v>ООО "ВМГК"</v>
          </cell>
        </row>
        <row r="147">
          <cell r="G147" t="str">
            <v>ООО "ВМГК" ( г. Колпашево)</v>
          </cell>
        </row>
        <row r="148">
          <cell r="G148" t="str">
            <v>ООО "ВМГК" (Кемеровская область)</v>
          </cell>
        </row>
        <row r="149">
          <cell r="G149" t="str">
            <v>ООО "ВМГК" (Новосибирская область)</v>
          </cell>
        </row>
        <row r="150">
          <cell r="G150" t="str">
            <v>ООО "ВМГК" (Омская область)</v>
          </cell>
        </row>
        <row r="151">
          <cell r="G151" t="str">
            <v>ООО "ВМГК" (Томская область)</v>
          </cell>
        </row>
        <row r="152">
          <cell r="G152" t="str">
            <v>ООО "Газ-Гарант"</v>
          </cell>
        </row>
        <row r="153">
          <cell r="G153" t="str">
            <v>ООО "Газконтракт"</v>
          </cell>
        </row>
        <row r="154">
          <cell r="G154" t="str">
            <v>ООО "Дагестангазсервис"</v>
          </cell>
        </row>
        <row r="155">
          <cell r="G155" t="str">
            <v>ООО "Жигулевскгоргаз"</v>
          </cell>
        </row>
        <row r="156">
          <cell r="G156" t="str">
            <v>ООО "Земледелец"</v>
          </cell>
        </row>
        <row r="157">
          <cell r="G157" t="str">
            <v>ООО "Калашниковская ЭК"</v>
          </cell>
        </row>
        <row r="158">
          <cell r="G158" t="str">
            <v>ООО "Каскад"</v>
          </cell>
        </row>
        <row r="159">
          <cell r="G159" t="str">
            <v>ООО "Кондатехгаз"</v>
          </cell>
        </row>
        <row r="160">
          <cell r="G160" t="str">
            <v>ООО "Кроника"</v>
          </cell>
        </row>
        <row r="161">
          <cell r="G161" t="str">
            <v>ООО "Ленавтогаз"</v>
          </cell>
        </row>
        <row r="162">
          <cell r="G162" t="str">
            <v>ООО "ЛУКОЙЛ-ЭНЕРГОГАЗ"</v>
          </cell>
        </row>
        <row r="163">
          <cell r="G163" t="str">
            <v>ООО "Марийскгаз"</v>
          </cell>
        </row>
        <row r="164">
          <cell r="G164" t="str">
            <v>ООО "Надымгоргаз"</v>
          </cell>
        </row>
        <row r="165">
          <cell r="G165" t="str">
            <v>ООО "Нижневартовскгаз"</v>
          </cell>
        </row>
        <row r="166">
          <cell r="G166" t="str">
            <v>ООО "Няганьгоргаз"</v>
          </cell>
        </row>
        <row r="167">
          <cell r="G167" t="str">
            <v>ООО "Озерскгаз"</v>
          </cell>
        </row>
        <row r="168">
          <cell r="G168" t="str">
            <v>ООО "Пермгазэнергосервис"</v>
          </cell>
        </row>
        <row r="169">
          <cell r="G169" t="str">
            <v>ООО "ПетербургГаз"</v>
          </cell>
        </row>
        <row r="170">
          <cell r="G170" t="str">
            <v>ООО "ПромРегионГаз"</v>
          </cell>
        </row>
        <row r="171">
          <cell r="G171" t="str">
            <v>ООО "Промэнерго-Строммашполимер"</v>
          </cell>
        </row>
        <row r="172">
          <cell r="G172" t="str">
            <v>ООО "Пургазсервис"</v>
          </cell>
        </row>
        <row r="173">
          <cell r="G173" t="str">
            <v>ООО "Районные газовые сети"</v>
          </cell>
        </row>
        <row r="174">
          <cell r="G174" t="str">
            <v>ООО "Региональные Газовые Системы"</v>
          </cell>
        </row>
        <row r="175">
          <cell r="G175" t="str">
            <v>ООО "РН-Сахалинморнефтегаз"</v>
          </cell>
        </row>
        <row r="176">
          <cell r="G176" t="str">
            <v>ООО "Русгаз"</v>
          </cell>
        </row>
        <row r="177">
          <cell r="G177" t="str">
            <v>ООО "Самараоблгаз"</v>
          </cell>
        </row>
        <row r="178">
          <cell r="G178" t="str">
            <v>ООО "Сибгазснабсервис"</v>
          </cell>
        </row>
        <row r="179">
          <cell r="G179" t="str">
            <v>ООО "СМФ "Прометей"</v>
          </cell>
        </row>
        <row r="180">
          <cell r="G180" t="str">
            <v>ООО "Средневолжская газовая компания"</v>
          </cell>
        </row>
        <row r="181">
          <cell r="G181" t="str">
            <v>ООО "Таттрансгаз"</v>
          </cell>
        </row>
        <row r="182">
          <cell r="G182" t="str">
            <v>ООО "Ульяновскоблгаз"</v>
          </cell>
        </row>
        <row r="183">
          <cell r="G183" t="str">
            <v>ООО "Устюггаз"</v>
          </cell>
        </row>
        <row r="184">
          <cell r="G184" t="str">
            <v>ООО "Факел"</v>
          </cell>
        </row>
        <row r="185">
          <cell r="G185" t="str">
            <v>ООО "Энергоснабжающая компания"</v>
          </cell>
        </row>
        <row r="186">
          <cell r="G186" t="str">
            <v>ООО ГТК Кировского р-она</v>
          </cell>
        </row>
        <row r="187">
          <cell r="G187" t="str">
            <v>ООО ГТК Коммунально-бытового сектора</v>
          </cell>
        </row>
        <row r="188">
          <cell r="G188" t="str">
            <v>ООО ГТК Ленинского р-она г.Махачкала</v>
          </cell>
        </row>
        <row r="189">
          <cell r="G189" t="str">
            <v>ООО ГТК Советского р-она г.Махачкала</v>
          </cell>
        </row>
        <row r="190">
          <cell r="G190" t="str">
            <v>ООО ПФ "ЮМЕНС"</v>
          </cell>
        </row>
        <row r="191">
          <cell r="G191" t="str">
            <v>РОАО "Удмуртгаз"</v>
          </cell>
        </row>
        <row r="192">
          <cell r="G192" t="str">
            <v>РОАО "Удмуртгаз" (Газпромрегионгаз)</v>
          </cell>
        </row>
        <row r="193">
          <cell r="G193" t="str">
            <v>СПК ПЗК "Наша Родина"</v>
          </cell>
        </row>
        <row r="194">
          <cell r="G194" t="str">
            <v>ТОГУП "Водгазхоз"</v>
          </cell>
        </row>
        <row r="195">
          <cell r="G195" t="str">
            <v>ФГУП "Калининградгазификация"</v>
          </cell>
        </row>
        <row r="196">
          <cell r="G196" t="str">
            <v>ФГУП "Комбинат "Электрохимприбор"</v>
          </cell>
        </row>
        <row r="197">
          <cell r="G197" t="str">
            <v>ФГУП "РФЯЦ-ВНИИТФ"</v>
          </cell>
        </row>
        <row r="198">
          <cell r="G198" t="str">
            <v>ФГУП "РФЯЦ-ВНИИЭФ" (Саров)</v>
          </cell>
        </row>
        <row r="199">
          <cell r="G199" t="str">
            <v>ФГУП "Усть-Катавский ВСЗ"</v>
          </cell>
        </row>
        <row r="200">
          <cell r="G200" t="str">
            <v>ФГУП "Чеченгаз"</v>
          </cell>
        </row>
      </sheetData>
      <sheetData sheetId="23"/>
      <sheetData sheetId="24"/>
      <sheetData sheetId="25"/>
      <sheetData sheetId="26">
        <row r="2">
          <cell r="D2" t="str">
            <v>Волоколамский муниципальный район</v>
          </cell>
        </row>
        <row r="3">
          <cell r="D3" t="str">
            <v>Воскресенский муниципальный район</v>
          </cell>
        </row>
        <row r="4">
          <cell r="D4" t="str">
            <v>Город Балашиха</v>
          </cell>
        </row>
        <row r="5">
          <cell r="D5" t="str">
            <v>Город Бронницы</v>
          </cell>
        </row>
        <row r="6">
          <cell r="D6" t="str">
            <v>Город Дзержинский</v>
          </cell>
        </row>
        <row r="7">
          <cell r="D7" t="str">
            <v>Город Долгопрудный</v>
          </cell>
        </row>
        <row r="8">
          <cell r="D8" t="str">
            <v>Город Домодедово</v>
          </cell>
        </row>
        <row r="9">
          <cell r="D9" t="str">
            <v>Город Дубна</v>
          </cell>
        </row>
        <row r="10">
          <cell r="D10" t="str">
            <v>Город Железнодорожный</v>
          </cell>
        </row>
        <row r="11">
          <cell r="D11" t="str">
            <v>Город Жуковский</v>
          </cell>
        </row>
        <row r="12">
          <cell r="D12" t="str">
            <v>Город Звенигород</v>
          </cell>
        </row>
        <row r="13">
          <cell r="D13" t="str">
            <v>Город Ивантеевка</v>
          </cell>
        </row>
        <row r="14">
          <cell r="D14" t="str">
            <v>Город Климовск</v>
          </cell>
        </row>
        <row r="15">
          <cell r="D15" t="str">
            <v>Город Коломна</v>
          </cell>
        </row>
        <row r="16">
          <cell r="D16" t="str">
            <v>Город Королев</v>
          </cell>
        </row>
        <row r="17">
          <cell r="D17" t="str">
            <v>Город Котельники</v>
          </cell>
        </row>
        <row r="18">
          <cell r="D18" t="str">
            <v>Город Красноармейск</v>
          </cell>
        </row>
        <row r="19">
          <cell r="D19" t="str">
            <v>Город Краснознаменск (ЗАТО)</v>
          </cell>
        </row>
        <row r="20">
          <cell r="D20" t="str">
            <v>Город Лобня</v>
          </cell>
        </row>
        <row r="21">
          <cell r="D21" t="str">
            <v>Город Лосино-Петровский</v>
          </cell>
        </row>
        <row r="22">
          <cell r="D22" t="str">
            <v>Город Лыткарино</v>
          </cell>
        </row>
        <row r="23">
          <cell r="D23" t="str">
            <v>Город Орехово-Зуево</v>
          </cell>
        </row>
        <row r="24">
          <cell r="D24" t="str">
            <v>Город Подольск</v>
          </cell>
        </row>
        <row r="25">
          <cell r="D25" t="str">
            <v>Город Протвино</v>
          </cell>
        </row>
        <row r="26">
          <cell r="D26" t="str">
            <v>Город Пущино</v>
          </cell>
        </row>
        <row r="27">
          <cell r="D27" t="str">
            <v>Город Реутов</v>
          </cell>
        </row>
        <row r="28">
          <cell r="D28" t="str">
            <v>Город Рошаль</v>
          </cell>
        </row>
        <row r="29">
          <cell r="D29" t="str">
            <v>Город Серпухов</v>
          </cell>
        </row>
        <row r="30">
          <cell r="D30" t="str">
            <v>Город Троицк</v>
          </cell>
        </row>
        <row r="31">
          <cell r="D31" t="str">
            <v>Город Фрязино</v>
          </cell>
        </row>
        <row r="32">
          <cell r="D32" t="str">
            <v>Город Химки</v>
          </cell>
        </row>
        <row r="33">
          <cell r="D33" t="str">
            <v>Город Черноголовка</v>
          </cell>
        </row>
        <row r="34">
          <cell r="D34" t="str">
            <v>Город Щербинка</v>
          </cell>
        </row>
        <row r="35">
          <cell r="D35" t="str">
            <v>Город Электрогорск</v>
          </cell>
        </row>
        <row r="36">
          <cell r="D36" t="str">
            <v>Город Электросталь</v>
          </cell>
        </row>
        <row r="37">
          <cell r="D37" t="str">
            <v>Город Юбилейный</v>
          </cell>
        </row>
        <row r="38">
          <cell r="D38" t="str">
            <v>Городской округ Власиха</v>
          </cell>
        </row>
        <row r="39">
          <cell r="D39" t="str">
            <v>Городской округ Звездный городок (ЗАТО)</v>
          </cell>
        </row>
        <row r="40">
          <cell r="D40" t="str">
            <v>Дмитровский муниципальный район</v>
          </cell>
        </row>
        <row r="41">
          <cell r="D41" t="str">
            <v>Егорьевский муниципальный район</v>
          </cell>
        </row>
        <row r="42">
          <cell r="D42" t="str">
            <v>Зарайский муниципальный район</v>
          </cell>
        </row>
        <row r="43">
          <cell r="D43" t="str">
            <v>Истринский муниципальный район</v>
          </cell>
        </row>
        <row r="44">
          <cell r="D44" t="str">
            <v>Каширский муниципальный район</v>
          </cell>
        </row>
        <row r="45">
          <cell r="D45" t="str">
            <v>Клинский муниципальный район</v>
          </cell>
        </row>
        <row r="46">
          <cell r="D46" t="str">
            <v>Коломенский муниципальный район</v>
          </cell>
        </row>
        <row r="47">
          <cell r="D47" t="str">
            <v>Красногорский муниципальный район</v>
          </cell>
        </row>
        <row r="48">
          <cell r="D48" t="str">
            <v>Ленинский муниципальный район</v>
          </cell>
        </row>
        <row r="49">
          <cell r="D49" t="str">
            <v>Лотошинский муниципальный район</v>
          </cell>
        </row>
        <row r="50">
          <cell r="D50" t="str">
            <v>Луховицкий муниципальный район</v>
          </cell>
        </row>
        <row r="51">
          <cell r="D51" t="str">
            <v>Люберецкий муниципальный район</v>
          </cell>
        </row>
        <row r="52">
          <cell r="D52" t="str">
            <v>Можайский муниципальный район</v>
          </cell>
        </row>
        <row r="53">
          <cell r="D53" t="str">
            <v>Москва</v>
          </cell>
        </row>
        <row r="54">
          <cell r="D54" t="str">
            <v>Мытищинский муниципальный район</v>
          </cell>
        </row>
        <row r="55">
          <cell r="D55" t="str">
            <v>Наро-Фоминский муниципальный район</v>
          </cell>
        </row>
        <row r="56">
          <cell r="D56" t="str">
            <v>Ногинский муниципальный район</v>
          </cell>
        </row>
        <row r="57">
          <cell r="D57" t="str">
            <v>Одинцовский муниципальный район</v>
          </cell>
        </row>
        <row r="58">
          <cell r="D58" t="str">
            <v>Озерский муниципальный район</v>
          </cell>
        </row>
        <row r="59">
          <cell r="D59" t="str">
            <v>Орехово-Зуевский муниципальный район</v>
          </cell>
        </row>
        <row r="60">
          <cell r="D60" t="str">
            <v>Павлово-Посадский муниципальный район</v>
          </cell>
        </row>
        <row r="61">
          <cell r="D61" t="str">
            <v>Подольский муниципальный район</v>
          </cell>
        </row>
        <row r="62">
          <cell r="D62" t="str">
            <v>Поселок Восход (ЗАТО)</v>
          </cell>
        </row>
        <row r="63">
          <cell r="D63" t="str">
            <v>Поселок Молодежный (ЗАТО)</v>
          </cell>
        </row>
        <row r="64">
          <cell r="D64" t="str">
            <v>Пушкинский муниципальный район</v>
          </cell>
        </row>
        <row r="65">
          <cell r="D65" t="str">
            <v>Раменский муниципальный район</v>
          </cell>
        </row>
        <row r="66">
          <cell r="D66" t="str">
            <v>Рузский муниципальный район</v>
          </cell>
        </row>
        <row r="67">
          <cell r="D67" t="str">
            <v>Сергиево-Посадский муниципальный район</v>
          </cell>
        </row>
        <row r="68">
          <cell r="D68" t="str">
            <v>Серебряно-Прудский муниципальный район</v>
          </cell>
        </row>
        <row r="69">
          <cell r="D69" t="str">
            <v>Серпуховский муниципальный район</v>
          </cell>
        </row>
        <row r="70">
          <cell r="D70" t="str">
            <v>Солнечногорский муниципальный район</v>
          </cell>
        </row>
        <row r="71">
          <cell r="D71" t="str">
            <v>Ступинский муниципальный район</v>
          </cell>
        </row>
        <row r="72">
          <cell r="D72" t="str">
            <v>Талдомский муниципальный район</v>
          </cell>
        </row>
        <row r="73">
          <cell r="D73" t="str">
            <v>Чеховский муниципальный район</v>
          </cell>
        </row>
        <row r="74">
          <cell r="D74" t="str">
            <v>Шатурский муниципальный район</v>
          </cell>
        </row>
        <row r="75">
          <cell r="D75" t="str">
            <v>Шаховской муниципальный район</v>
          </cell>
        </row>
        <row r="76">
          <cell r="D76" t="str">
            <v>Щелковский муниципальный район</v>
          </cell>
        </row>
      </sheetData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FES"/>
      <sheetName val="TEHSHEET"/>
      <sheetName val="Топливо2009"/>
      <sheetName val="2009"/>
      <sheetName val="Титульный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Список_форм"/>
      <sheetName val="Приложение_(ТЭЦ)_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перекрестка"/>
      <sheetName val="16"/>
      <sheetName val="18.2"/>
      <sheetName val="4"/>
      <sheetName val="6"/>
      <sheetName val="15"/>
      <sheetName val="17.1"/>
      <sheetName val="2.3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8">
          <cell r="D8">
            <v>15739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>
        <row r="8">
          <cell r="D8">
            <v>15739</v>
          </cell>
        </row>
      </sheetData>
      <sheetData sheetId="257">
        <row r="8">
          <cell r="D8">
            <v>15739</v>
          </cell>
        </row>
      </sheetData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8">
          <cell r="D8">
            <v>15739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 t="str">
            <v>ТЭС-1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>
        <row r="2">
          <cell r="A2">
            <v>0</v>
          </cell>
        </row>
      </sheetData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Сопроводительные материалы"/>
      <sheetName val="Список листов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Комментарии"/>
      <sheetName val="Проверка"/>
      <sheetName val="et_union"/>
      <sheetName val="TEHSHEET"/>
      <sheetName val="AllSheetsInThisWorkbook"/>
      <sheetName val="REESTR_ORG"/>
      <sheetName val="REESTR_FILTERED"/>
      <sheetName val="modfrmReestr"/>
      <sheetName val="modProv"/>
      <sheetName val="modCommandButton"/>
      <sheetName val="modHyp"/>
      <sheetName val="modUpdTemplMain"/>
      <sheetName val="modListSopr"/>
    </sheetNames>
    <sheetDataSet>
      <sheetData sheetId="0">
        <row r="3">
          <cell r="B3" t="str">
            <v>Версия 1.0</v>
          </cell>
        </row>
      </sheetData>
      <sheetData sheetId="1"/>
      <sheetData sheetId="2"/>
      <sheetData sheetId="3"/>
      <sheetData sheetId="4">
        <row r="8">
          <cell r="F8" t="str">
            <v>Калининградская область</v>
          </cell>
        </row>
        <row r="15">
          <cell r="F15" t="str">
            <v>7706627050</v>
          </cell>
        </row>
        <row r="16">
          <cell r="F16" t="str">
            <v>770601001</v>
          </cell>
        </row>
        <row r="18">
          <cell r="F18" t="str">
            <v>Мобильные ГТЭС на ТЭЦ-1, г. Калининград, ТГ-1</v>
          </cell>
        </row>
      </sheetData>
      <sheetData sheetId="5"/>
      <sheetData sheetId="6"/>
      <sheetData sheetId="7">
        <row r="5">
          <cell r="D5" t="str">
            <v>Азейский</v>
          </cell>
        </row>
      </sheetData>
      <sheetData sheetId="8"/>
      <sheetData sheetId="9">
        <row r="5">
          <cell r="E5" t="str">
            <v>ОАО "Мобильные ГТЭС"</v>
          </cell>
          <cell r="F5" t="str">
            <v>Мобильные ГТЭС на ТЭЦ-1, г. Калининград, ТГ-1</v>
          </cell>
          <cell r="H5" t="str">
            <v>ОАО "Мобильные ГТЭС"</v>
          </cell>
          <cell r="I5" t="str">
            <v>Мобильные ГТЭС на ТЭЦ-1, г. Калининград, ТГ-1</v>
          </cell>
          <cell r="K5" t="str">
            <v>ОАО "Мобильные ГТЭС"</v>
          </cell>
          <cell r="L5" t="str">
            <v>Мобильные ГТЭС на ТЭЦ-1, г. Калининград, ТГ-1</v>
          </cell>
        </row>
      </sheetData>
      <sheetData sheetId="10">
        <row r="5">
          <cell r="H5" t="str">
            <v>ОАО "Мобильные ГТЭС"</v>
          </cell>
        </row>
      </sheetData>
      <sheetData sheetId="11">
        <row r="5">
          <cell r="E5" t="str">
            <v>ОАО "Мобильные ГТЭС"</v>
          </cell>
          <cell r="F5" t="str">
            <v>Мобильные ГТЭС на ТЭЦ-1, г. Калининград, ТГ-1</v>
          </cell>
        </row>
        <row r="6">
          <cell r="F6">
            <v>3.5649999999999999</v>
          </cell>
        </row>
        <row r="8">
          <cell r="F8">
            <v>0</v>
          </cell>
        </row>
        <row r="13">
          <cell r="F13">
            <v>0.51029348222222004</v>
          </cell>
        </row>
        <row r="14">
          <cell r="F14">
            <v>14.313982671030015</v>
          </cell>
        </row>
        <row r="18">
          <cell r="F18">
            <v>0</v>
          </cell>
        </row>
        <row r="19">
          <cell r="F19">
            <v>0</v>
          </cell>
        </row>
        <row r="23">
          <cell r="F23">
            <v>372.52300000000002</v>
          </cell>
        </row>
        <row r="26">
          <cell r="F26">
            <v>0</v>
          </cell>
        </row>
        <row r="29">
          <cell r="E29">
            <v>100</v>
          </cell>
        </row>
        <row r="40">
          <cell r="B40" t="str">
            <v>Авиационный керосин</v>
          </cell>
        </row>
        <row r="46">
          <cell r="B46">
            <v>0</v>
          </cell>
        </row>
        <row r="54">
          <cell r="B54" t="str">
            <v>Авиационный керосин</v>
          </cell>
          <cell r="F54">
            <v>100</v>
          </cell>
        </row>
        <row r="59">
          <cell r="B59">
            <v>0</v>
          </cell>
        </row>
        <row r="67">
          <cell r="B67" t="str">
            <v>Авиационный керосин</v>
          </cell>
          <cell r="F67">
            <v>1.47</v>
          </cell>
        </row>
        <row r="72">
          <cell r="B72">
            <v>0</v>
          </cell>
        </row>
        <row r="80">
          <cell r="B80" t="str">
            <v>Авиационный керосин</v>
          </cell>
        </row>
        <row r="85">
          <cell r="B85">
            <v>0</v>
          </cell>
        </row>
        <row r="93">
          <cell r="B93" t="str">
            <v>Авиационный керосин</v>
          </cell>
          <cell r="F93">
            <v>26271.186440677968</v>
          </cell>
        </row>
        <row r="98">
          <cell r="B98">
            <v>0</v>
          </cell>
        </row>
        <row r="106">
          <cell r="B106" t="str">
            <v>Авиационный керосин</v>
          </cell>
        </row>
        <row r="108">
          <cell r="F108">
            <v>23734.220768476884</v>
          </cell>
        </row>
        <row r="112">
          <cell r="B112">
            <v>0</v>
          </cell>
        </row>
        <row r="120">
          <cell r="B120" t="str">
            <v>Авиационный керосин</v>
          </cell>
        </row>
        <row r="125">
          <cell r="B125">
            <v>0</v>
          </cell>
        </row>
        <row r="133">
          <cell r="B133" t="str">
            <v>Авиационный керосин</v>
          </cell>
        </row>
        <row r="135">
          <cell r="F135">
            <v>0</v>
          </cell>
        </row>
        <row r="139">
          <cell r="B139">
            <v>0</v>
          </cell>
        </row>
        <row r="147">
          <cell r="B147" t="str">
            <v>Авиационный керосин</v>
          </cell>
        </row>
        <row r="153">
          <cell r="B153">
            <v>0</v>
          </cell>
        </row>
        <row r="161">
          <cell r="B161" t="str">
            <v>Авиационный керосин</v>
          </cell>
        </row>
        <row r="167">
          <cell r="B167">
            <v>0</v>
          </cell>
        </row>
        <row r="175">
          <cell r="B175" t="str">
            <v>Авиационный керосин</v>
          </cell>
        </row>
        <row r="182">
          <cell r="B182" t="str">
            <v>Начальник ПЭО</v>
          </cell>
        </row>
      </sheetData>
      <sheetData sheetId="12">
        <row r="4">
          <cell r="E4" t="str">
            <v>ОАО "Мобильные ГТЭС"</v>
          </cell>
          <cell r="G4" t="str">
            <v>Мобильные ГТЭС на ТЭЦ-1, г. Калининград, ТГ-1</v>
          </cell>
        </row>
        <row r="5">
          <cell r="E5" t="str">
            <v>ОАО "Мобильные ГТЭС"</v>
          </cell>
          <cell r="F5" t="str">
            <v>ОАО "Мобильные ГТЭС"</v>
          </cell>
          <cell r="G5" t="str">
            <v>Мобильные ГТЭС на ТЭЦ-1, г. Калининград, ТГ-1</v>
          </cell>
          <cell r="H5" t="str">
            <v>Мобильные ГТЭС на ТЭЦ-1, г. Калининград, ТГ-1</v>
          </cell>
        </row>
        <row r="9">
          <cell r="G9">
            <v>0</v>
          </cell>
          <cell r="H9">
            <v>0</v>
          </cell>
        </row>
        <row r="30">
          <cell r="E30">
            <v>0</v>
          </cell>
          <cell r="F30">
            <v>0</v>
          </cell>
        </row>
        <row r="41">
          <cell r="B41" t="str">
            <v>Авиационный керосин</v>
          </cell>
        </row>
        <row r="47">
          <cell r="B47">
            <v>0</v>
          </cell>
        </row>
        <row r="55">
          <cell r="B55" t="str">
            <v>Авиационный керосин</v>
          </cell>
        </row>
        <row r="60">
          <cell r="B60">
            <v>0</v>
          </cell>
        </row>
        <row r="68">
          <cell r="B68" t="str">
            <v>Авиационный керосин</v>
          </cell>
        </row>
        <row r="73">
          <cell r="B73">
            <v>0</v>
          </cell>
        </row>
        <row r="81">
          <cell r="B81" t="str">
            <v>Авиационный керосин</v>
          </cell>
        </row>
        <row r="86">
          <cell r="B86">
            <v>0</v>
          </cell>
        </row>
        <row r="94">
          <cell r="B94" t="str">
            <v>Авиационный керосин</v>
          </cell>
        </row>
        <row r="99">
          <cell r="B99">
            <v>0</v>
          </cell>
        </row>
        <row r="107">
          <cell r="B107" t="str">
            <v>Авиационный керосин</v>
          </cell>
        </row>
        <row r="109">
          <cell r="G109">
            <v>0</v>
          </cell>
          <cell r="H109">
            <v>0</v>
          </cell>
        </row>
        <row r="113">
          <cell r="B113">
            <v>0</v>
          </cell>
        </row>
        <row r="121">
          <cell r="B121" t="str">
            <v>Авиационный керосин</v>
          </cell>
        </row>
        <row r="126">
          <cell r="B126">
            <v>0</v>
          </cell>
        </row>
        <row r="134">
          <cell r="B134" t="str">
            <v>Авиационный керосин</v>
          </cell>
        </row>
        <row r="136">
          <cell r="G136">
            <v>0</v>
          </cell>
          <cell r="H136">
            <v>0</v>
          </cell>
        </row>
        <row r="140">
          <cell r="B140">
            <v>0</v>
          </cell>
        </row>
        <row r="148">
          <cell r="B148" t="str">
            <v>Авиационный керосин</v>
          </cell>
        </row>
        <row r="154">
          <cell r="B154">
            <v>0</v>
          </cell>
        </row>
        <row r="162">
          <cell r="B162" t="str">
            <v>Авиационный керосин</v>
          </cell>
        </row>
        <row r="168">
          <cell r="B168">
            <v>0</v>
          </cell>
        </row>
        <row r="176">
          <cell r="B176" t="str">
            <v>Авиационный керосин</v>
          </cell>
        </row>
      </sheetData>
      <sheetData sheetId="13">
        <row r="4">
          <cell r="E4" t="str">
            <v>ОАО "Мобильные ГТЭС"</v>
          </cell>
          <cell r="G4" t="str">
            <v>Мобильные ГТЭС на ТЭЦ-1, г. Калининград, ТГ-1</v>
          </cell>
        </row>
        <row r="5">
          <cell r="E5" t="str">
            <v>ОАО "Мобильные ГТЭС"</v>
          </cell>
          <cell r="F5" t="str">
            <v>ОАО "Мобильные ГТЭС"</v>
          </cell>
          <cell r="G5" t="str">
            <v>Мобильные ГТЭС на ТЭЦ-1, г. Калининград, ТГ-1</v>
          </cell>
          <cell r="H5" t="str">
            <v>Мобильные ГТЭС на ТЭЦ-1, г. Калининград, ТГ-1</v>
          </cell>
        </row>
        <row r="41">
          <cell r="B41" t="str">
            <v>Авиационный керосин</v>
          </cell>
        </row>
        <row r="47">
          <cell r="B47">
            <v>0</v>
          </cell>
        </row>
        <row r="55">
          <cell r="B55" t="str">
            <v>Авиационный керосин</v>
          </cell>
        </row>
        <row r="60">
          <cell r="B60">
            <v>0</v>
          </cell>
        </row>
        <row r="68">
          <cell r="B68" t="str">
            <v>Авиационный керосин</v>
          </cell>
        </row>
        <row r="73">
          <cell r="B73">
            <v>0</v>
          </cell>
        </row>
        <row r="81">
          <cell r="B81" t="str">
            <v>Авиационный керосин</v>
          </cell>
        </row>
        <row r="86">
          <cell r="B86">
            <v>0</v>
          </cell>
        </row>
        <row r="94">
          <cell r="B94" t="str">
            <v>Авиационный керосин</v>
          </cell>
        </row>
        <row r="99">
          <cell r="B99">
            <v>0</v>
          </cell>
        </row>
        <row r="107">
          <cell r="B107" t="str">
            <v>Авиационный керосин</v>
          </cell>
        </row>
        <row r="109">
          <cell r="G109">
            <v>0</v>
          </cell>
          <cell r="H109">
            <v>0</v>
          </cell>
        </row>
        <row r="113">
          <cell r="B113">
            <v>0</v>
          </cell>
        </row>
        <row r="121">
          <cell r="B121" t="str">
            <v>Авиационный керосин</v>
          </cell>
        </row>
        <row r="126">
          <cell r="B126">
            <v>0</v>
          </cell>
        </row>
        <row r="134">
          <cell r="B134" t="str">
            <v>Авиационный керосин</v>
          </cell>
        </row>
        <row r="136">
          <cell r="G136">
            <v>0</v>
          </cell>
          <cell r="H136">
            <v>0</v>
          </cell>
        </row>
        <row r="140">
          <cell r="B140">
            <v>0</v>
          </cell>
        </row>
        <row r="148">
          <cell r="B148" t="str">
            <v>Авиационный керосин</v>
          </cell>
        </row>
        <row r="154">
          <cell r="B154">
            <v>0</v>
          </cell>
        </row>
        <row r="162">
          <cell r="B162" t="str">
            <v>Авиационный керосин</v>
          </cell>
        </row>
        <row r="168">
          <cell r="B168">
            <v>0</v>
          </cell>
        </row>
        <row r="176">
          <cell r="B176" t="str">
            <v>Авиационный керосин</v>
          </cell>
        </row>
      </sheetData>
      <sheetData sheetId="14"/>
      <sheetData sheetId="15"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H19">
            <v>42372.881355932208</v>
          </cell>
          <cell r="J19">
            <v>42372.881355932208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18</v>
          </cell>
          <cell r="J94">
            <v>4.5</v>
          </cell>
          <cell r="K94">
            <v>4.5</v>
          </cell>
          <cell r="L94">
            <v>4.5</v>
          </cell>
          <cell r="M94">
            <v>4.5</v>
          </cell>
        </row>
        <row r="113">
          <cell r="B113" t="str">
            <v>Начальник ПЭО</v>
          </cell>
        </row>
      </sheetData>
      <sheetData sheetId="16">
        <row r="7">
          <cell r="H7">
            <v>54</v>
          </cell>
        </row>
        <row r="9">
          <cell r="H9">
            <v>54</v>
          </cell>
        </row>
        <row r="11">
          <cell r="H11">
            <v>35</v>
          </cell>
        </row>
        <row r="14">
          <cell r="H14">
            <v>35</v>
          </cell>
        </row>
        <row r="21">
          <cell r="H21">
            <v>12.5</v>
          </cell>
        </row>
        <row r="24">
          <cell r="H24">
            <v>80</v>
          </cell>
        </row>
        <row r="30">
          <cell r="H30">
            <v>33</v>
          </cell>
        </row>
      </sheetData>
      <sheetData sheetId="17">
        <row r="5">
          <cell r="C5">
            <v>4463.28</v>
          </cell>
        </row>
        <row r="6">
          <cell r="C6">
            <v>1.0383843272212365</v>
          </cell>
          <cell r="D6">
            <v>1.0110387088421871</v>
          </cell>
          <cell r="E6">
            <v>0.9980003243870792</v>
          </cell>
          <cell r="F6">
            <v>1.0130549419530877</v>
          </cell>
          <cell r="G6">
            <v>1.0150756526731737</v>
          </cell>
          <cell r="H6">
            <v>1.0999987523030406</v>
          </cell>
          <cell r="I6">
            <v>1.0025710148324871</v>
          </cell>
          <cell r="L6">
            <v>1.0619998609690458</v>
          </cell>
        </row>
      </sheetData>
      <sheetData sheetId="18">
        <row r="6">
          <cell r="H6">
            <v>326.2</v>
          </cell>
        </row>
        <row r="13">
          <cell r="B13" t="str">
            <v>Начальник ПЭО</v>
          </cell>
        </row>
      </sheetData>
      <sheetData sheetId="19">
        <row r="23">
          <cell r="H23">
            <v>2061</v>
          </cell>
        </row>
        <row r="45">
          <cell r="B45" t="str">
            <v>Начальник ПЭО</v>
          </cell>
        </row>
      </sheetData>
      <sheetData sheetId="20">
        <row r="8">
          <cell r="F8">
            <v>0</v>
          </cell>
          <cell r="G8">
            <v>0</v>
          </cell>
        </row>
        <row r="16">
          <cell r="H16">
            <v>0.81091999999999997</v>
          </cell>
        </row>
        <row r="19">
          <cell r="H19">
            <v>8758.1314149999998</v>
          </cell>
        </row>
        <row r="24">
          <cell r="B24" t="str">
            <v>Начальник ПЭО</v>
          </cell>
        </row>
      </sheetData>
      <sheetData sheetId="21"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80</v>
          </cell>
        </row>
        <row r="8">
          <cell r="C8" t="str">
            <v xml:space="preserve">    в том числе:</v>
          </cell>
        </row>
        <row r="9">
          <cell r="K9">
            <v>80</v>
          </cell>
        </row>
        <row r="10">
          <cell r="C10" t="str">
            <v>Добавить договор</v>
          </cell>
        </row>
        <row r="11">
          <cell r="C11" t="str">
            <v>Всего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C12" t="str">
            <v xml:space="preserve">    в том числе:</v>
          </cell>
        </row>
        <row r="14">
          <cell r="C14" t="str">
            <v>Добавить договор</v>
          </cell>
        </row>
        <row r="15">
          <cell r="C15" t="str">
            <v>Всего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C16" t="str">
            <v xml:space="preserve">    в том числе:</v>
          </cell>
        </row>
        <row r="18">
          <cell r="C18" t="str">
            <v>Добавить договор</v>
          </cell>
        </row>
        <row r="19">
          <cell r="B19" t="str">
            <v>Услуги производственного характера</v>
          </cell>
          <cell r="C19" t="str">
            <v>Всего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1151</v>
          </cell>
        </row>
        <row r="20">
          <cell r="C20" t="str">
            <v xml:space="preserve">    в том числе:</v>
          </cell>
        </row>
        <row r="21">
          <cell r="K21">
            <v>1151</v>
          </cell>
        </row>
        <row r="22">
          <cell r="C22" t="str">
            <v>Добавить договор</v>
          </cell>
        </row>
        <row r="23">
          <cell r="P23" t="str">
            <v>Удалить услугу</v>
          </cell>
        </row>
        <row r="27">
          <cell r="P27" t="str">
            <v>Удалить услугу</v>
          </cell>
        </row>
        <row r="31">
          <cell r="P31" t="str">
            <v>Удалить услугу</v>
          </cell>
        </row>
        <row r="39">
          <cell r="B39" t="str">
            <v>Начальник ПЭО</v>
          </cell>
        </row>
      </sheetData>
      <sheetData sheetId="22">
        <row r="6">
          <cell r="C6" t="str">
            <v>Всего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500</v>
          </cell>
        </row>
        <row r="7">
          <cell r="C7" t="str">
            <v xml:space="preserve">    в том числе:</v>
          </cell>
        </row>
        <row r="8">
          <cell r="J8">
            <v>500</v>
          </cell>
        </row>
        <row r="9">
          <cell r="C9" t="str">
            <v>Добавить договор</v>
          </cell>
        </row>
        <row r="10">
          <cell r="C10" t="str">
            <v>Всего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5062.26</v>
          </cell>
        </row>
        <row r="11">
          <cell r="C11" t="str">
            <v xml:space="preserve">    в том числе:</v>
          </cell>
        </row>
        <row r="12">
          <cell r="J12">
            <v>5062.26</v>
          </cell>
        </row>
        <row r="13">
          <cell r="C13" t="str">
            <v>Добавить договор</v>
          </cell>
        </row>
        <row r="14">
          <cell r="C14" t="str">
            <v>Услуги по пожарной безопасности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200</v>
          </cell>
        </row>
        <row r="15">
          <cell r="C15" t="str">
            <v xml:space="preserve">    в том числе:</v>
          </cell>
        </row>
        <row r="16">
          <cell r="J16">
            <v>200</v>
          </cell>
        </row>
        <row r="17">
          <cell r="C17" t="str">
            <v>Добавить договор</v>
          </cell>
        </row>
        <row r="18">
          <cell r="C18" t="str">
            <v>Всего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100</v>
          </cell>
        </row>
        <row r="19">
          <cell r="C19" t="str">
            <v xml:space="preserve">    в том числе:</v>
          </cell>
        </row>
        <row r="20">
          <cell r="J20">
            <v>100</v>
          </cell>
        </row>
        <row r="21">
          <cell r="C21" t="str">
            <v>Добавить договор</v>
          </cell>
        </row>
        <row r="22">
          <cell r="C22" t="str">
            <v>Всего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263.3</v>
          </cell>
        </row>
        <row r="23">
          <cell r="C23" t="str">
            <v xml:space="preserve">    в том числе:</v>
          </cell>
        </row>
        <row r="24">
          <cell r="J24">
            <v>263.3</v>
          </cell>
        </row>
        <row r="25">
          <cell r="C25" t="str">
            <v>Добавить договор</v>
          </cell>
        </row>
        <row r="26">
          <cell r="C26" t="str">
            <v>Всего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25</v>
          </cell>
        </row>
        <row r="27">
          <cell r="C27" t="str">
            <v xml:space="preserve">    в том числе:</v>
          </cell>
        </row>
        <row r="28">
          <cell r="J28">
            <v>25</v>
          </cell>
        </row>
        <row r="29">
          <cell r="C29" t="str">
            <v>Добавить договор</v>
          </cell>
        </row>
        <row r="30">
          <cell r="C30" t="str">
            <v>Всего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C31" t="str">
            <v>Всего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C32" t="str">
            <v xml:space="preserve">    в том числе:</v>
          </cell>
        </row>
        <row r="34">
          <cell r="C34" t="str">
            <v>Добавить договор</v>
          </cell>
        </row>
        <row r="35">
          <cell r="C35" t="str">
            <v>Всего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C36" t="str">
            <v xml:space="preserve">    в том числе:</v>
          </cell>
        </row>
        <row r="38">
          <cell r="C38" t="str">
            <v>Добавить договор</v>
          </cell>
        </row>
        <row r="39">
          <cell r="B39" t="str">
            <v>Услуги по профдезинфекции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C40" t="str">
            <v xml:space="preserve">    в том числе:</v>
          </cell>
        </row>
        <row r="42">
          <cell r="C42" t="str">
            <v>Добавить договор</v>
          </cell>
        </row>
        <row r="43">
          <cell r="B43" t="str">
            <v>Прочие (расходы на рекламу, транспортные не связанные с перевозкой грузов)</v>
          </cell>
          <cell r="C43" t="str">
            <v>Всего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125</v>
          </cell>
        </row>
        <row r="44">
          <cell r="C44" t="str">
            <v xml:space="preserve">    в том числе:</v>
          </cell>
        </row>
        <row r="45">
          <cell r="J45">
            <v>125</v>
          </cell>
        </row>
        <row r="46">
          <cell r="C46" t="str">
            <v>Добавить договор</v>
          </cell>
        </row>
        <row r="47">
          <cell r="O47" t="str">
            <v>Удалить услугу</v>
          </cell>
        </row>
        <row r="55">
          <cell r="B55" t="str">
            <v>Начальник ПЭО</v>
          </cell>
        </row>
      </sheetData>
      <sheetData sheetId="23">
        <row r="16">
          <cell r="G16">
            <v>0</v>
          </cell>
        </row>
      </sheetData>
      <sheetData sheetId="24">
        <row r="15">
          <cell r="I15">
            <v>0</v>
          </cell>
        </row>
        <row r="16">
          <cell r="C16" t="str">
            <v>Мобильные ГТЭС на ТЭЦ-1, г. Калининград, ТГ-1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9">
          <cell r="C29" t="str">
            <v>Начальник ПЭО</v>
          </cell>
        </row>
      </sheetData>
      <sheetData sheetId="25">
        <row r="11">
          <cell r="G11">
            <v>0</v>
          </cell>
        </row>
      </sheetData>
      <sheetData sheetId="26">
        <row r="6">
          <cell r="H6">
            <v>55</v>
          </cell>
        </row>
      </sheetData>
      <sheetData sheetId="27">
        <row r="13">
          <cell r="J13">
            <v>0</v>
          </cell>
        </row>
      </sheetData>
      <sheetData sheetId="28">
        <row r="6">
          <cell r="E6">
            <v>0</v>
          </cell>
        </row>
      </sheetData>
      <sheetData sheetId="29"/>
      <sheetData sheetId="30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2687.2</v>
          </cell>
        </row>
        <row r="7">
          <cell r="C7" t="str">
            <v xml:space="preserve">    в том числе:</v>
          </cell>
        </row>
        <row r="8">
          <cell r="K8">
            <v>2687.2</v>
          </cell>
        </row>
        <row r="9">
          <cell r="C9" t="str">
            <v>Добавить договор</v>
          </cell>
        </row>
        <row r="10">
          <cell r="B10" t="str">
            <v>страхование ответственности опасных произв.объектов</v>
          </cell>
          <cell r="C10" t="str">
            <v>Всего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186.6</v>
          </cell>
        </row>
        <row r="11">
          <cell r="C11" t="str">
            <v xml:space="preserve">    в том числе:</v>
          </cell>
        </row>
        <row r="12">
          <cell r="K12">
            <v>186.6</v>
          </cell>
        </row>
        <row r="13">
          <cell r="C13" t="str">
            <v>Добавить договор</v>
          </cell>
        </row>
        <row r="14">
          <cell r="B14" t="str">
            <v>страхование ответственности гидротехн.сооружений</v>
          </cell>
          <cell r="C14" t="str">
            <v>Всего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C15" t="str">
            <v xml:space="preserve">    в том числе:</v>
          </cell>
        </row>
        <row r="17">
          <cell r="C17" t="str">
            <v>Добавить договор</v>
          </cell>
        </row>
        <row r="18">
          <cell r="B18" t="str">
            <v xml:space="preserve">страхование ГО владельцев АТС 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 t="str">
            <v xml:space="preserve">    в том числе:</v>
          </cell>
        </row>
        <row r="21">
          <cell r="C21" t="str">
            <v>Добавить договор</v>
          </cell>
        </row>
        <row r="22">
          <cell r="B22" t="str">
            <v>страх.работников от несчастных случаев</v>
          </cell>
          <cell r="C22" t="str">
            <v>Всего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C23" t="str">
            <v xml:space="preserve">    в том числе:</v>
          </cell>
        </row>
        <row r="25">
          <cell r="C25" t="str">
            <v>Добавить договор</v>
          </cell>
        </row>
        <row r="26">
          <cell r="B26" t="str">
            <v>Прочие виды страхования</v>
          </cell>
          <cell r="C26" t="str">
            <v>Всего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609.5</v>
          </cell>
        </row>
        <row r="27">
          <cell r="C27" t="str">
            <v xml:space="preserve">    в том числе:</v>
          </cell>
        </row>
        <row r="28">
          <cell r="K28">
            <v>609.5</v>
          </cell>
        </row>
        <row r="29">
          <cell r="C29" t="str">
            <v>Добавить договор</v>
          </cell>
        </row>
        <row r="34">
          <cell r="B34" t="str">
            <v>Начальник ПЭО</v>
          </cell>
        </row>
      </sheetData>
      <sheetData sheetId="31">
        <row r="6">
          <cell r="A6">
            <v>1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C7" t="str">
            <v xml:space="preserve">    в том числе:</v>
          </cell>
        </row>
        <row r="14">
          <cell r="B14" t="str">
            <v>Начальник ПЭО</v>
          </cell>
        </row>
      </sheetData>
      <sheetData sheetId="32">
        <row r="8">
          <cell r="G8">
            <v>0</v>
          </cell>
        </row>
      </sheetData>
      <sheetData sheetId="33">
        <row r="11">
          <cell r="B11" t="str">
            <v>расходы на обеспечение нормальных условий
труда и ТБ</v>
          </cell>
          <cell r="I11">
            <v>291.5</v>
          </cell>
        </row>
        <row r="19">
          <cell r="B19" t="str">
            <v>Начальник ПЭО</v>
          </cell>
        </row>
      </sheetData>
      <sheetData sheetId="34">
        <row r="11">
          <cell r="I11">
            <v>0</v>
          </cell>
        </row>
      </sheetData>
      <sheetData sheetId="35">
        <row r="6">
          <cell r="H6">
            <v>42372.881355932208</v>
          </cell>
        </row>
        <row r="12">
          <cell r="H12">
            <v>2.2000000000000002</v>
          </cell>
        </row>
        <row r="16">
          <cell r="B16" t="str">
            <v>Начальник ПЭО</v>
          </cell>
        </row>
      </sheetData>
      <sheetData sheetId="36">
        <row r="6">
          <cell r="F6">
            <v>0</v>
          </cell>
        </row>
        <row r="10">
          <cell r="G10">
            <v>0</v>
          </cell>
          <cell r="H10">
            <v>0</v>
          </cell>
        </row>
        <row r="11">
          <cell r="G11">
            <v>0</v>
          </cell>
          <cell r="H11">
            <v>0</v>
          </cell>
        </row>
        <row r="12">
          <cell r="G12">
            <v>0</v>
          </cell>
          <cell r="H12">
            <v>0</v>
          </cell>
        </row>
        <row r="22">
          <cell r="B22" t="str">
            <v>Начальник ПЭО</v>
          </cell>
        </row>
      </sheetData>
      <sheetData sheetId="37">
        <row r="18">
          <cell r="B18" t="str">
            <v>Начальник ПЭО</v>
          </cell>
        </row>
      </sheetData>
      <sheetData sheetId="38">
        <row r="7">
          <cell r="C7" t="str">
            <v>Всего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C8" t="str">
            <v xml:space="preserve">    в том числе:</v>
          </cell>
        </row>
        <row r="10">
          <cell r="C10" t="str">
            <v>Добавить договор</v>
          </cell>
        </row>
        <row r="12">
          <cell r="C12" t="str">
            <v>Всего, стоимость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C13" t="str">
            <v xml:space="preserve"> - площадь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 xml:space="preserve">    в том числе:</v>
          </cell>
        </row>
        <row r="16">
          <cell r="C16" t="str">
            <v xml:space="preserve"> - площадь</v>
          </cell>
        </row>
        <row r="34">
          <cell r="B34" t="str">
            <v>Начальник ПЭО</v>
          </cell>
        </row>
      </sheetData>
      <sheetData sheetId="39">
        <row r="6">
          <cell r="F6">
            <v>0</v>
          </cell>
        </row>
        <row r="23">
          <cell r="B23" t="str">
            <v>Начальник ПЭО</v>
          </cell>
        </row>
      </sheetData>
      <sheetData sheetId="40">
        <row r="6">
          <cell r="L6">
            <v>0</v>
          </cell>
        </row>
      </sheetData>
      <sheetData sheetId="41">
        <row r="14">
          <cell r="B14" t="str">
            <v>Начальник ПЭО</v>
          </cell>
        </row>
      </sheetData>
      <sheetData sheetId="42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12">
          <cell r="B12" t="str">
            <v>Начальник ПЭО</v>
          </cell>
        </row>
      </sheetData>
      <sheetData sheetId="43">
        <row r="8">
          <cell r="F8">
            <v>0</v>
          </cell>
        </row>
        <row r="11">
          <cell r="B11" t="str">
            <v>Начальник ПЭО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TOC"/>
      <sheetName val="Inputs Sheet"/>
      <sheetName val="sensitivity"/>
      <sheetName val="PS"/>
      <sheetName val="DCF"/>
      <sheetName val="GLC"/>
      <sheetName val="sens"/>
      <sheetName val="AAM"/>
      <sheetName val="Доля в выработке"/>
      <sheetName val="Ввод данных Эл. 1"/>
      <sheetName val="Ввод данных Эл.2"/>
      <sheetName val="Ввод данных Эл.3"/>
      <sheetName val="Ввод данных Эл.4"/>
      <sheetName val="Ввод данных Эл. 5"/>
      <sheetName val="NERA corr"/>
      <sheetName val="WorkCap"/>
      <sheetName val="Рабочий лист"/>
      <sheetName val="Выработка"/>
      <sheetName val="Расчет_аренды"/>
      <sheetName val="Социальные расходы"/>
      <sheetName val="Расчет тарифов и выручки"/>
      <sheetName val="HBS initial"/>
      <sheetName val="HIS initial"/>
      <sheetName val="HIS"/>
      <sheetName val="WACC "/>
      <sheetName val="Assets"/>
      <sheetName val="Liab"/>
      <sheetName val="TV"/>
      <sheetName val="Capex по ТС"/>
      <sheetName val="CapEx_Depr"/>
      <sheetName val="Sum"/>
      <sheetName val="HBS"/>
      <sheetName val="GLC_data"/>
      <sheetName val="FRA"/>
      <sheetName val="Fixed Assets"/>
      <sheetName val="Страховые платежи"/>
      <sheetName val="Ввод незавершенки"/>
      <sheetName val="Gen"/>
      <sheetName val="Exh_DCF"/>
    </sheetNames>
    <sheetDataSet>
      <sheetData sheetId="0"/>
      <sheetData sheetId="1"/>
      <sheetData sheetId="2">
        <row r="11">
          <cell r="D11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Прог05_00(27.06)"/>
    </sheetNames>
    <sheetDataSet>
      <sheetData sheetId="0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s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control"/>
      <sheetName val="Гр5(о)"/>
      <sheetName val="Curves"/>
      <sheetName val="Note"/>
      <sheetName val="Heads"/>
      <sheetName val="Dbase"/>
      <sheetName val="Tables"/>
      <sheetName val="Page 2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8А"/>
      <sheetName val="8Б"/>
      <sheetName val="9"/>
      <sheetName val="10"/>
      <sheetName val="11"/>
      <sheetName val="12"/>
      <sheetName val="Приложения"/>
      <sheetName val="Значения"/>
      <sheetName val="Поставка"/>
      <sheetName val="ИзмПоставки"/>
      <sheetName val="Разногласия"/>
      <sheetName val="ИзмПоставки (2)"/>
      <sheetName val="Разногласия (3)"/>
      <sheetName val="Привязка поставки"/>
      <sheetName val="Заказчику-3"/>
      <sheetName val="СР-разбивка"/>
      <sheetName val="Строительные работы"/>
      <sheetName val="Монтаж"/>
      <sheetName val="Шефнадзор"/>
      <sheetName val="Прочее"/>
      <sheetName val="Разногласия (2)"/>
      <sheetName val="Банковские расходы"/>
      <sheetName val="ИзмПоставки(Заказчик)"/>
      <sheetName val="Поставка-вс"/>
      <sheetName val="Заказчику"/>
      <sheetName val="Заказчику-2"/>
      <sheetName val="Увеличение цен"/>
      <sheetName val="Сравнение"/>
      <sheetName val="Форма А-2-new"/>
      <sheetName val="Форма5-new"/>
      <sheetName val="Siemens"/>
      <sheetName val="Искл-Доб"/>
      <sheetName val="Трубопроводы"/>
      <sheetName val="Поставка-доп"/>
      <sheetName val="Искл-Доб (2)"/>
      <sheetName val="Поставщики"/>
      <sheetName val="Южная"/>
      <sheetName val="!"/>
      <sheetName val="Поставка-old"/>
      <sheetName val="Стройка"/>
      <sheetName val="Монтаж-old"/>
      <sheetName val="Разбивка"/>
      <sheetName val="Форма А-2"/>
      <sheetName val="Форма А-2-2"/>
      <sheetName val="Форма А-4"/>
      <sheetName val="Форма5"/>
      <sheetName val="Лист1"/>
      <sheetName val="Цена предложения"/>
      <sheetName val="Форма А-2 (2)"/>
      <sheetName val="Замена труб"/>
      <sheetName val="Шефнадзор-old"/>
      <sheetName val="Прочее-old"/>
      <sheetName val="Сводка общая"/>
      <sheetName val="Cash-flow"/>
      <sheetName val="Пост-Прил"/>
      <sheetName val="Договор лизинга"/>
      <sheetName val="Стройка - Прил"/>
      <sheetName val="Поставка ОВК"/>
      <sheetName val="ОВК - Прил"/>
      <sheetName val="Вознаграждение"/>
      <sheetName val="Сводка - лизин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16">
          <cell r="C16">
            <v>23.46</v>
          </cell>
        </row>
        <row r="17">
          <cell r="C17">
            <v>7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ivers"/>
      <sheetName val="TOC"/>
      <sheetName val="sum"/>
      <sheetName val="ownership"/>
      <sheetName val="type"/>
      <sheetName val="region"/>
      <sheetName val="BS_h&amp;p"/>
      <sheetName val="IS_h&amp;p"/>
      <sheetName val="Ratios"/>
      <sheetName val="WorkCap"/>
      <sheetName val="proj"/>
      <sheetName val="DCF_CAPM"/>
      <sheetName val="WACC"/>
      <sheetName val="Rf"/>
      <sheetName val="glc-CS"/>
      <sheetName val="GLC_ratios"/>
      <sheetName val="AWF1"/>
      <sheetName val="Valuation BS"/>
      <sheetName val="Transaction"/>
      <sheetName val="GLC_analysis"/>
      <sheetName val="Trans."/>
      <sheetName val="beta"/>
      <sheetName val="venturecapital"/>
      <sheetName val="control"/>
      <sheetName val="market"/>
      <sheetName val="BS_cz"/>
      <sheetName val="IS_cz"/>
      <sheetName val="IAS_Conv"/>
      <sheetName val="GLC_gen_info"/>
      <sheetName val="CapEx"/>
      <sheetName val="Гр5(о)"/>
    </sheetNames>
    <sheetDataSet>
      <sheetData sheetId="0" refreshError="1">
        <row r="6">
          <cell r="C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1ПП"/>
      <sheetName val="8БДИР_ПИР"/>
      <sheetName val="1ПП (без НЗП)"/>
      <sheetName val="2ИП"/>
      <sheetName val="6ФОТ_МЭП"/>
      <sheetName val="7Н_МЭП"/>
      <sheetName val="9БДДС_ПИР"/>
      <sheetName val="ШР"/>
      <sheetName val="Премии"/>
      <sheetName val="Свод"/>
      <sheetName val="№10 БДДС_МЭП (мес)"/>
      <sheetName val="ФОТ"/>
      <sheetName val="БНПР(мес)"/>
      <sheetName val="БДР"/>
      <sheetName val="БПЗ"/>
      <sheetName val="ПП (2)"/>
      <sheetName val="ИП(осн.деят-ть)"/>
      <sheetName val="№8 НР_МЭП"/>
      <sheetName val="ПП 2012"/>
      <sheetName val="выработка 2011"/>
      <sheetName val="ПП (на распределение) НЗП%"/>
      <sheetName val="Анализ ТЭП"/>
      <sheetName val="Числ_отделы"/>
      <sheetName val="Численность"/>
      <sheetName val="SET"/>
      <sheetName val="IT ИП"/>
      <sheetName val="IT БУР"/>
      <sheetName val="Аренда"/>
      <sheetName val="Транспорт"/>
      <sheetName val="АХО"/>
      <sheetName val="Лис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>
        <row r="3">
          <cell r="B3">
            <v>0.3</v>
          </cell>
        </row>
        <row r="4">
          <cell r="B4">
            <v>512000</v>
          </cell>
        </row>
        <row r="5">
          <cell r="B5">
            <v>0.1</v>
          </cell>
        </row>
      </sheetData>
      <sheetData sheetId="26" refreshError="1"/>
      <sheetData sheetId="27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Вводные данные систем"/>
      <sheetName val="drivers"/>
      <sheetName val="1.6"/>
      <sheetName val="УрРасч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Титульный"/>
      <sheetName val="Сопроводительные материалы"/>
      <sheetName val="Список листов"/>
      <sheetName val="0"/>
      <sheetName val="ПУ 2011"/>
      <sheetName val="1"/>
      <sheetName val="2"/>
      <sheetName val="2.1"/>
      <sheetName val="2.2"/>
      <sheetName val="4"/>
      <sheetName val="5"/>
      <sheetName val="6"/>
      <sheetName val="6.1"/>
      <sheetName val="9"/>
      <sheetName val="11"/>
      <sheetName val="12"/>
      <sheetName val="13"/>
      <sheetName val="15"/>
      <sheetName val="20"/>
      <sheetName val="22"/>
      <sheetName val="23"/>
      <sheetName val="25"/>
      <sheetName val="Комментарии"/>
      <sheetName val="Проверка"/>
      <sheetName val="Диапазоны"/>
      <sheetName val="AllSheetsInThisWorkbook"/>
      <sheetName val="REESTR_ORG"/>
      <sheetName val="REESTR_FILTERED"/>
      <sheetName val="REESTR_MO"/>
      <sheetName val="modfrmReestr"/>
      <sheetName val="modProv"/>
      <sheetName val="modCommandButton"/>
      <sheetName val="modReestr"/>
      <sheetName val="modChange"/>
      <sheetName val="modHyp"/>
      <sheetName val="TEHSHEET"/>
      <sheetName val="ээ"/>
    </sheetNames>
    <sheetDataSet>
      <sheetData sheetId="0" refreshError="1"/>
      <sheetData sheetId="1" refreshError="1"/>
      <sheetData sheetId="2">
        <row r="20">
          <cell r="F20" t="str">
            <v>да</v>
          </cell>
        </row>
        <row r="22">
          <cell r="F22" t="str">
            <v>да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"/>
      <sheetName val="Input_BS"/>
      <sheetName val="Input_P&amp;L"/>
      <sheetName val="Sales_assumptions"/>
      <sheetName val="COS_assumptions"/>
      <sheetName val="W1_WorkCap"/>
      <sheetName val="W2_CAPEX"/>
      <sheetName val="Exh_P&amp;L"/>
      <sheetName val="Exh_BS"/>
      <sheetName val="Exh_CF"/>
      <sheetName val="Exh_DCF"/>
      <sheetName val="WP_WACC"/>
      <sheetName val="&lt;&lt;&lt;EXHIBITS&gt;&gt;&gt;"/>
      <sheetName val="Баланс"/>
      <sheetName val="P&amp;L"/>
      <sheetName val="Exhibit"/>
      <sheetName val="&lt;&lt;&lt;BULK&gt;&gt;&gt;"/>
      <sheetName val="CF"/>
      <sheetName val="P&amp;L (2)"/>
      <sheetName val="salesBackup"/>
      <sheetName val="2001-2002 intel"/>
      <sheetName val="Cost 2004-2008"/>
      <sheetName val="Титульный"/>
      <sheetName val="ээ"/>
    </sheetNames>
    <sheetDataSet>
      <sheetData sheetId="0" refreshError="1">
        <row r="19">
          <cell r="B19">
            <v>30.611899999999999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B1" t="str">
            <v>долл.</v>
          </cell>
        </row>
      </sheetData>
      <sheetData sheetId="22" refreshError="1"/>
      <sheetData sheetId="2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"/>
      <sheetName val="Вклад"/>
      <sheetName val="Кредитный калькулятор"/>
      <sheetName val="Анализ вкладов (образец)"/>
      <sheetName val="Анализ вкладов (заготовка)"/>
      <sheetName val="Лист1"/>
      <sheetName val="Cost 2004-2008"/>
      <sheetName val="&lt;&lt;&lt;EXHIBITS&gt;&gt;&gt;"/>
      <sheetName val="Gen"/>
    </sheetNames>
    <sheetDataSet>
      <sheetData sheetId="0" refreshError="1"/>
      <sheetData sheetId="1" refreshError="1"/>
      <sheetData sheetId="2">
        <row r="5">
          <cell r="D5">
            <v>10000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Сведения"/>
      <sheetName val="Reference"/>
      <sheetName val="БЮДЖЕТ"/>
      <sheetName val="Бюджет (вн.обор.)"/>
      <sheetName val="ФАКТ"/>
      <sheetName val="Факт (вн.обор.)"/>
      <sheetName val="ПРОГНОЗ"/>
      <sheetName val="Прогноз (вн.обор.) "/>
      <sheetName val="Справочник строк"/>
      <sheetName val="Справочник предприятий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  <sheetName val="FES"/>
      <sheetName val="Смета2 проект_ раб_"/>
    </sheetNames>
    <sheetDataSet>
      <sheetData sheetId="0" refreshError="1"/>
      <sheetData sheetId="1" refreshError="1"/>
      <sheetData sheetId="2" refreshError="1"/>
      <sheetData sheetId="3">
        <row r="93">
          <cell r="B93" t="str">
            <v>2.</v>
          </cell>
        </row>
      </sheetData>
      <sheetData sheetId="4">
        <row r="93">
          <cell r="B93" t="str">
            <v>2.</v>
          </cell>
        </row>
      </sheetData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TOC"/>
      <sheetName val="Sum"/>
      <sheetName val="HBS_Initial"/>
      <sheetName val="HIS_Initial"/>
      <sheetName val="GLC_data"/>
      <sheetName val="DCF"/>
      <sheetName val="AAM"/>
      <sheetName val="GLC"/>
      <sheetName val="Master Inputs Start here"/>
      <sheetName val="WACC (2) "/>
      <sheetName val="WACC"/>
      <sheetName val="Assets"/>
      <sheetName val="Liab"/>
      <sheetName val="HBS"/>
      <sheetName val="HIS"/>
      <sheetName val="FRA"/>
      <sheetName val="CapEx_Depr"/>
      <sheetName val="WorkCap"/>
      <sheetName val="HBS initial"/>
      <sheetName val="Ввод данных Эл. 1"/>
      <sheetName val="Ввод данных Эл.2"/>
      <sheetName val="Ввод данных Эл.3"/>
      <sheetName val="Ввод данных Эл.4"/>
      <sheetName val="Copy of Generation Model final "/>
      <sheetName val="Кредитный калькулят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Гр5(о)"/>
      <sheetName val="I"/>
      <sheetName val="Регионы"/>
      <sheetName val="TEHSHEE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F5"/>
      <sheetName val="Лист3"/>
      <sheetName val="Данные"/>
      <sheetName val="ИТ-бюджет"/>
      <sheetName val="Баланс мощности 2007"/>
      <sheetName val="Гр5(о)"/>
      <sheetName val="ФБР"/>
      <sheetName val="5"/>
      <sheetName val="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>
        <row r="5">
          <cell r="G5">
            <v>16503137.241579933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5">
          <cell r="G5">
            <v>4551113.38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Инвестиции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Регионы"/>
      <sheetName val="Лист1"/>
      <sheetName val="план 2000"/>
      <sheetName val="FST5"/>
      <sheetName val="Исходные"/>
      <sheetName val="Контроль"/>
      <sheetName val="Списки"/>
      <sheetName val="29"/>
      <sheetName val="20"/>
      <sheetName val="21"/>
      <sheetName val="26"/>
      <sheetName val="27"/>
      <sheetName val="28"/>
      <sheetName val="19"/>
      <sheetName val="22"/>
      <sheetName val="ЭСО"/>
      <sheetName val="сбыт"/>
      <sheetName val="Ген. не уч. ОРЭМ"/>
      <sheetName val="Вводные данные систем"/>
      <sheetName val="База"/>
      <sheetName val="17_1"/>
      <sheetName val="P2_1"/>
      <sheetName val="P2_2"/>
      <sheetName val="Ф-1_(для_АО-энерго)"/>
      <sheetName val="Ф-2_(для_АО-энерго)"/>
      <sheetName val="план_2000"/>
      <sheetName val="Ген__не_уч__ОРЭМ"/>
      <sheetName val="Вводные_данные_систем"/>
      <sheetName val="Лист17"/>
      <sheetName val="t_настройки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10. БДР"/>
      <sheetName val="8.ОФР"/>
      <sheetName val="9. Смета затрат"/>
      <sheetName val="6.ИПР"/>
      <sheetName val="11.БДДС (ДПН)"/>
      <sheetName val="3.Программа реализации"/>
      <sheetName val="2.Оценочные показатели"/>
      <sheetName val="7.Затраты на персонал"/>
      <sheetName val="12.Прогнозный баланс"/>
      <sheetName val="TSET.NET.2009"/>
    </sheetNames>
    <sheetDataSet>
      <sheetData sheetId="0" refreshError="1"/>
      <sheetData sheetId="1"/>
      <sheetData sheetId="2">
        <row r="13">
          <cell r="E13" t="str">
            <v>Белгородская область</v>
          </cell>
        </row>
        <row r="21">
          <cell r="D21" t="str">
            <v>Филиал ОАО "МРСК Центра" - "Белгородэнерго"</v>
          </cell>
          <cell r="I21" t="str">
            <v>3123117903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>
        <row r="15">
          <cell r="G15">
            <v>1648.5738902300704</v>
          </cell>
          <cell r="H15">
            <v>2093.4586093168364</v>
          </cell>
          <cell r="L15">
            <v>1174.4970531203201</v>
          </cell>
          <cell r="M15">
            <v>2019.31682303768</v>
          </cell>
          <cell r="Q15">
            <v>2026.7442880387787</v>
          </cell>
          <cell r="R15">
            <v>1128.9960632779289</v>
          </cell>
          <cell r="V15">
            <v>2131.7444577038782</v>
          </cell>
          <cell r="W15">
            <v>1233.9960218430288</v>
          </cell>
          <cell r="AA15">
            <v>2464.4652743438992</v>
          </cell>
          <cell r="AB15">
            <v>1267.6629326561006</v>
          </cell>
        </row>
        <row r="16">
          <cell r="H16">
            <v>1515.9527860570197</v>
          </cell>
          <cell r="M16">
            <v>1300.6527614203203</v>
          </cell>
          <cell r="R16">
            <v>2286.5503949657277</v>
          </cell>
          <cell r="W16">
            <v>2391.5503535308271</v>
          </cell>
          <cell r="AB16">
            <v>2425.2172643438994</v>
          </cell>
        </row>
        <row r="17">
          <cell r="I17">
            <v>2287.1231251999998</v>
          </cell>
          <cell r="N17">
            <v>2443.1314800000005</v>
          </cell>
          <cell r="S17">
            <v>2448.8531332406001</v>
          </cell>
          <cell r="X17">
            <v>2658.8531251999998</v>
          </cell>
          <cell r="AC17">
            <v>2624.1803020000002</v>
          </cell>
        </row>
        <row r="18">
          <cell r="F18">
            <v>412.01</v>
          </cell>
          <cell r="G18">
            <v>161.15</v>
          </cell>
          <cell r="K18">
            <v>411.37848063999985</v>
          </cell>
          <cell r="L18">
            <v>52.336688000000002</v>
          </cell>
          <cell r="M18">
            <v>255.07233950200001</v>
          </cell>
          <cell r="P18">
            <v>816.69</v>
          </cell>
          <cell r="Q18">
            <v>69.94</v>
          </cell>
          <cell r="U18">
            <v>816.69</v>
          </cell>
          <cell r="V18">
            <v>69.94</v>
          </cell>
          <cell r="Z18">
            <v>816.69</v>
          </cell>
          <cell r="AA18">
            <v>69.94</v>
          </cell>
        </row>
        <row r="19">
          <cell r="F19">
            <v>9505.3402774253209</v>
          </cell>
          <cell r="K19">
            <v>8840.8692717180002</v>
          </cell>
          <cell r="L19">
            <v>497.89583429999999</v>
          </cell>
          <cell r="M19">
            <v>280.47815204</v>
          </cell>
          <cell r="P19">
            <v>8708.8827474379796</v>
          </cell>
          <cell r="Q19">
            <v>575</v>
          </cell>
          <cell r="R19">
            <v>534</v>
          </cell>
          <cell r="U19">
            <v>8958.8673145681787</v>
          </cell>
          <cell r="V19">
            <v>575</v>
          </cell>
          <cell r="W19">
            <v>534</v>
          </cell>
          <cell r="Z19">
            <v>9805.3712169999999</v>
          </cell>
          <cell r="AA19">
            <v>575</v>
          </cell>
          <cell r="AB19">
            <v>534</v>
          </cell>
        </row>
        <row r="20">
          <cell r="F20">
            <v>0</v>
          </cell>
          <cell r="G20">
            <v>62.55</v>
          </cell>
          <cell r="K20">
            <v>497.78821679999999</v>
          </cell>
          <cell r="L20">
            <v>23.649946</v>
          </cell>
          <cell r="Q20">
            <v>21</v>
          </cell>
          <cell r="R20">
            <v>8.5</v>
          </cell>
          <cell r="V20">
            <v>21</v>
          </cell>
          <cell r="W20">
            <v>8.5</v>
          </cell>
          <cell r="AA20">
            <v>21</v>
          </cell>
          <cell r="AB20">
            <v>8.5</v>
          </cell>
        </row>
        <row r="25">
          <cell r="F25">
            <v>2905.35</v>
          </cell>
          <cell r="G25">
            <v>66.95</v>
          </cell>
          <cell r="H25">
            <v>1070.5500200000001</v>
          </cell>
          <cell r="I25">
            <v>2000.8</v>
          </cell>
          <cell r="K25">
            <v>5493.6975269999994</v>
          </cell>
          <cell r="L25">
            <v>262.27428399999997</v>
          </cell>
          <cell r="M25">
            <v>1165.6785969999999</v>
          </cell>
          <cell r="N25">
            <v>2195.6444800000004</v>
          </cell>
          <cell r="P25">
            <v>3731.7383199999999</v>
          </cell>
          <cell r="Q25">
            <v>77.78</v>
          </cell>
          <cell r="R25">
            <v>1257.4550748292002</v>
          </cell>
          <cell r="S25">
            <v>2162.5300080406</v>
          </cell>
          <cell r="U25">
            <v>5494.7350000000006</v>
          </cell>
          <cell r="V25">
            <v>281.99</v>
          </cell>
          <cell r="W25">
            <v>1257.4549999999999</v>
          </cell>
          <cell r="X25">
            <v>2372.5299999999997</v>
          </cell>
          <cell r="Z25">
            <v>5978.3000099999999</v>
          </cell>
          <cell r="AA25">
            <v>504.41000999999994</v>
          </cell>
          <cell r="AB25">
            <v>1340.899895</v>
          </cell>
          <cell r="AC25">
            <v>2338.3003020000001</v>
          </cell>
        </row>
        <row r="29">
          <cell r="F29">
            <v>3068.4599428571428</v>
          </cell>
          <cell r="G29">
            <v>218.94</v>
          </cell>
          <cell r="K29">
            <v>875.43456600000013</v>
          </cell>
          <cell r="L29">
            <v>99.102475999999996</v>
          </cell>
          <cell r="P29">
            <v>2436.5739111000003</v>
          </cell>
          <cell r="Q29">
            <v>257.9227889</v>
          </cell>
          <cell r="R29">
            <v>0</v>
          </cell>
          <cell r="S29">
            <v>0</v>
          </cell>
          <cell r="U29">
            <v>713.57399999999996</v>
          </cell>
          <cell r="V29">
            <v>53.713000000000001</v>
          </cell>
          <cell r="W29">
            <v>0</v>
          </cell>
          <cell r="X29">
            <v>0</v>
          </cell>
          <cell r="Z29">
            <v>713.72299999999996</v>
          </cell>
          <cell r="AA29">
            <v>106.27800000000001</v>
          </cell>
          <cell r="AB29">
            <v>0</v>
          </cell>
          <cell r="AC29">
            <v>0</v>
          </cell>
        </row>
      </sheetData>
      <sheetData sheetId="6">
        <row r="15">
          <cell r="G15">
            <v>182.39089999999999</v>
          </cell>
          <cell r="H15">
            <v>288.08710000000002</v>
          </cell>
          <cell r="K15">
            <v>0</v>
          </cell>
          <cell r="L15">
            <v>115.97</v>
          </cell>
          <cell r="M15">
            <v>267.55588112887875</v>
          </cell>
          <cell r="Q15">
            <v>171.61970667181902</v>
          </cell>
          <cell r="R15">
            <v>451.69231673355705</v>
          </cell>
          <cell r="V15">
            <v>212.46791643582648</v>
          </cell>
          <cell r="W15">
            <v>509.23231698355698</v>
          </cell>
          <cell r="AA15">
            <v>147.10958210249299</v>
          </cell>
          <cell r="AB15">
            <v>443.592315983557</v>
          </cell>
        </row>
        <row r="16">
          <cell r="H16">
            <v>158.3048</v>
          </cell>
          <cell r="M16">
            <v>112.54479106952296</v>
          </cell>
          <cell r="R16">
            <v>190</v>
          </cell>
          <cell r="W16">
            <v>247.54000024999993</v>
          </cell>
          <cell r="AB16">
            <v>181.89999924999995</v>
          </cell>
        </row>
        <row r="17">
          <cell r="I17">
            <v>276.32889999999998</v>
          </cell>
          <cell r="N17">
            <v>278.89999999999998</v>
          </cell>
          <cell r="S17">
            <v>453.01434698498502</v>
          </cell>
          <cell r="X17">
            <v>529.66434673498497</v>
          </cell>
          <cell r="AC17">
            <v>448.86434673498502</v>
          </cell>
        </row>
        <row r="18">
          <cell r="F18">
            <v>55.136600000000001</v>
          </cell>
          <cell r="G18">
            <v>21.684200000000001</v>
          </cell>
          <cell r="K18">
            <v>46.96101377168948</v>
          </cell>
          <cell r="L18">
            <v>5.9745077625570779</v>
          </cell>
          <cell r="M18">
            <v>29.117846975114155</v>
          </cell>
          <cell r="P18">
            <v>117</v>
          </cell>
          <cell r="Q18">
            <v>12</v>
          </cell>
          <cell r="U18">
            <v>117</v>
          </cell>
          <cell r="V18">
            <v>22</v>
          </cell>
          <cell r="Z18">
            <v>117</v>
          </cell>
          <cell r="AA18">
            <v>22</v>
          </cell>
        </row>
        <row r="19">
          <cell r="F19">
            <v>1112.787</v>
          </cell>
          <cell r="K19">
            <v>1425.193327249227</v>
          </cell>
          <cell r="L19">
            <v>78.896328140002367</v>
          </cell>
          <cell r="M19">
            <v>32.047734251141556</v>
          </cell>
          <cell r="P19">
            <v>1490.3229124301099</v>
          </cell>
          <cell r="Q19">
            <v>77</v>
          </cell>
          <cell r="R19">
            <v>72</v>
          </cell>
          <cell r="U19">
            <v>1460.46</v>
          </cell>
          <cell r="V19">
            <v>77</v>
          </cell>
          <cell r="W19">
            <v>72</v>
          </cell>
          <cell r="Z19">
            <v>1396.459998</v>
          </cell>
          <cell r="AA19">
            <v>77</v>
          </cell>
          <cell r="AB19">
            <v>72</v>
          </cell>
        </row>
        <row r="20">
          <cell r="F20">
            <v>6.6276999999999999</v>
          </cell>
          <cell r="G20">
            <v>0.78900000000000003</v>
          </cell>
          <cell r="K20">
            <v>56.825138904109593</v>
          </cell>
          <cell r="L20">
            <v>2.699765525114155</v>
          </cell>
          <cell r="Q20">
            <v>2.8</v>
          </cell>
          <cell r="R20">
            <v>1.1399999999999999</v>
          </cell>
          <cell r="V20">
            <v>2.8</v>
          </cell>
          <cell r="W20">
            <v>1.1399999999999999</v>
          </cell>
          <cell r="AA20">
            <v>2.8</v>
          </cell>
          <cell r="AB20">
            <v>1.1399999999999999</v>
          </cell>
        </row>
        <row r="21">
          <cell r="F21">
            <v>30.347799999999999</v>
          </cell>
          <cell r="G21">
            <v>9.6034000000000006</v>
          </cell>
          <cell r="H21">
            <v>31.383299999999998</v>
          </cell>
          <cell r="I21">
            <v>29.279699999999998</v>
          </cell>
          <cell r="K21">
            <v>40.683821014784499</v>
          </cell>
          <cell r="L21">
            <v>18.780063094804614</v>
          </cell>
          <cell r="M21">
            <v>28.164155251141523</v>
          </cell>
          <cell r="N21">
            <v>28.251940639269403</v>
          </cell>
          <cell r="P21">
            <v>39.908100163950103</v>
          </cell>
          <cell r="Q21">
            <v>14.159583102493087</v>
          </cell>
          <cell r="R21">
            <v>43.917969748571934</v>
          </cell>
          <cell r="S21">
            <v>44.014346984985039</v>
          </cell>
          <cell r="U21">
            <v>34.758099913950062</v>
          </cell>
          <cell r="V21">
            <v>9.0095828524930504</v>
          </cell>
          <cell r="W21">
            <v>38.767969498571894</v>
          </cell>
          <cell r="X21">
            <v>38.864346734984998</v>
          </cell>
          <cell r="Z21">
            <v>34.758099913950062</v>
          </cell>
          <cell r="AA21">
            <v>9.0095828524930504</v>
          </cell>
          <cell r="AB21">
            <v>38.767969498571894</v>
          </cell>
          <cell r="AC21">
            <v>38.864346734984998</v>
          </cell>
        </row>
        <row r="25">
          <cell r="F25">
            <v>298.7824</v>
          </cell>
          <cell r="G25">
            <v>9.3000000000000007</v>
          </cell>
          <cell r="H25">
            <v>138.6797</v>
          </cell>
          <cell r="I25">
            <v>247.04920000000001</v>
          </cell>
          <cell r="K25">
            <v>964.76977778136256</v>
          </cell>
          <cell r="L25">
            <v>52.216193337358888</v>
          </cell>
          <cell r="M25">
            <v>134.20209817351596</v>
          </cell>
          <cell r="N25">
            <v>250.64434703196352</v>
          </cell>
          <cell r="P25">
            <v>618.1</v>
          </cell>
          <cell r="Q25">
            <v>15.5</v>
          </cell>
          <cell r="R25">
            <v>217.9</v>
          </cell>
          <cell r="S25">
            <v>409</v>
          </cell>
          <cell r="U25">
            <v>609.63499999999999</v>
          </cell>
          <cell r="V25">
            <v>7.0350000000000108</v>
          </cell>
          <cell r="W25">
            <v>261.48</v>
          </cell>
          <cell r="X25">
            <v>490.79999999999995</v>
          </cell>
          <cell r="Z25">
            <v>802</v>
          </cell>
          <cell r="AA25">
            <v>46</v>
          </cell>
          <cell r="AB25">
            <v>211</v>
          </cell>
          <cell r="AC25">
            <v>410</v>
          </cell>
        </row>
        <row r="29">
          <cell r="F29">
            <v>374.96420000000001</v>
          </cell>
          <cell r="G29">
            <v>27.655899999999999</v>
          </cell>
          <cell r="H29">
            <v>0</v>
          </cell>
          <cell r="I29">
            <v>0</v>
          </cell>
          <cell r="K29">
            <v>140</v>
          </cell>
          <cell r="L29">
            <v>20</v>
          </cell>
          <cell r="M29">
            <v>0</v>
          </cell>
          <cell r="N29">
            <v>0</v>
          </cell>
          <cell r="P29">
            <v>326.04000000000002</v>
          </cell>
          <cell r="Q29">
            <v>43.75</v>
          </cell>
          <cell r="U29">
            <v>211.36666666666665</v>
          </cell>
          <cell r="V29">
            <v>50.683333333333337</v>
          </cell>
          <cell r="Z29">
            <v>86</v>
          </cell>
          <cell r="AA29">
            <v>12</v>
          </cell>
        </row>
      </sheetData>
      <sheetData sheetId="7"/>
      <sheetData sheetId="8" refreshError="1"/>
      <sheetData sheetId="9">
        <row r="9">
          <cell r="E9">
            <v>2805</v>
          </cell>
          <cell r="F9">
            <v>2788</v>
          </cell>
          <cell r="G9">
            <v>2818</v>
          </cell>
          <cell r="H9">
            <v>2824</v>
          </cell>
          <cell r="I9">
            <v>2831</v>
          </cell>
        </row>
        <row r="11">
          <cell r="E11">
            <v>2805</v>
          </cell>
          <cell r="F11">
            <v>2788</v>
          </cell>
          <cell r="G11">
            <v>2818</v>
          </cell>
          <cell r="H11">
            <v>2824</v>
          </cell>
          <cell r="I11">
            <v>2831</v>
          </cell>
        </row>
        <row r="13">
          <cell r="E13">
            <v>2805</v>
          </cell>
          <cell r="F13">
            <v>2788</v>
          </cell>
          <cell r="G13">
            <v>2818</v>
          </cell>
          <cell r="H13">
            <v>2824</v>
          </cell>
          <cell r="I13">
            <v>2831</v>
          </cell>
        </row>
        <row r="16">
          <cell r="E16">
            <v>2805</v>
          </cell>
          <cell r="F16">
            <v>2788</v>
          </cell>
          <cell r="G16">
            <v>2818</v>
          </cell>
          <cell r="H16">
            <v>2824</v>
          </cell>
          <cell r="I16">
            <v>2831</v>
          </cell>
        </row>
        <row r="18">
          <cell r="E18">
            <v>2425.8440000000001</v>
          </cell>
          <cell r="F18">
            <v>2425.8440000000001</v>
          </cell>
          <cell r="G18">
            <v>3112.53</v>
          </cell>
          <cell r="H18">
            <v>3253.6169999999997</v>
          </cell>
          <cell r="I18">
            <v>3191.2991999999999</v>
          </cell>
        </row>
        <row r="20">
          <cell r="E20">
            <v>3.04</v>
          </cell>
          <cell r="F20">
            <v>3.0789499999999999</v>
          </cell>
          <cell r="G20">
            <v>3.04</v>
          </cell>
          <cell r="H20">
            <v>3.1299934811011867</v>
          </cell>
          <cell r="I20">
            <v>3.2</v>
          </cell>
        </row>
        <row r="23">
          <cell r="E23">
            <v>12.5</v>
          </cell>
          <cell r="F23">
            <v>13.7</v>
          </cell>
          <cell r="G23">
            <v>12.5</v>
          </cell>
          <cell r="H23">
            <v>11.57</v>
          </cell>
          <cell r="I23">
            <v>13.64</v>
          </cell>
        </row>
        <row r="26">
          <cell r="E26">
            <v>50</v>
          </cell>
          <cell r="F26">
            <v>62</v>
          </cell>
          <cell r="G26">
            <v>65</v>
          </cell>
          <cell r="H26">
            <v>68.510000000000005</v>
          </cell>
          <cell r="I26">
            <v>75</v>
          </cell>
        </row>
        <row r="29">
          <cell r="E29">
            <v>21.4</v>
          </cell>
          <cell r="F29">
            <v>19.149999999999999</v>
          </cell>
          <cell r="G29">
            <v>15</v>
          </cell>
          <cell r="H29">
            <v>16.53</v>
          </cell>
          <cell r="I29">
            <v>18.77</v>
          </cell>
        </row>
        <row r="32">
          <cell r="E32">
            <v>10</v>
          </cell>
          <cell r="F32">
            <v>23.206</v>
          </cell>
          <cell r="G32">
            <v>12.531808</v>
          </cell>
          <cell r="H32">
            <v>14.05</v>
          </cell>
          <cell r="I32">
            <v>33</v>
          </cell>
        </row>
        <row r="34">
          <cell r="B34" t="str">
            <v>Выплаты прочие:</v>
          </cell>
        </row>
        <row r="35">
          <cell r="E35">
            <v>13.905727000000001</v>
          </cell>
          <cell r="F35">
            <v>40.692380999999997</v>
          </cell>
          <cell r="H35">
            <v>11.387369</v>
          </cell>
          <cell r="I35">
            <v>4.0000160571481267</v>
          </cell>
        </row>
        <row r="37">
          <cell r="B37" t="str">
            <v>Выплаты &lt;______________&gt;:</v>
          </cell>
        </row>
        <row r="47">
          <cell r="F47">
            <v>6507.4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</sheetData>
      <sheetData sheetId="10">
        <row r="9">
          <cell r="E9">
            <v>619973</v>
          </cell>
          <cell r="F9">
            <v>619973</v>
          </cell>
          <cell r="G9">
            <v>789711</v>
          </cell>
          <cell r="H9">
            <v>659248</v>
          </cell>
          <cell r="J9">
            <v>48772815</v>
          </cell>
        </row>
        <row r="10">
          <cell r="E10">
            <v>93417</v>
          </cell>
          <cell r="F10">
            <v>93417</v>
          </cell>
          <cell r="G10">
            <v>156357.79999999999</v>
          </cell>
          <cell r="H10">
            <v>103550.53432017456</v>
          </cell>
        </row>
        <row r="11">
          <cell r="E11">
            <v>12524130</v>
          </cell>
          <cell r="F11">
            <v>12524130</v>
          </cell>
          <cell r="G11">
            <v>15259122.4</v>
          </cell>
          <cell r="H11">
            <v>13822080.465679826</v>
          </cell>
        </row>
        <row r="13">
          <cell r="E13">
            <v>4231279</v>
          </cell>
          <cell r="F13">
            <v>4301190.36093025</v>
          </cell>
          <cell r="G13">
            <v>5709375</v>
          </cell>
          <cell r="H13">
            <v>4949064.5141820209</v>
          </cell>
        </row>
        <row r="14">
          <cell r="E14">
            <v>140971</v>
          </cell>
          <cell r="F14">
            <v>143300.19513501669</v>
          </cell>
          <cell r="G14">
            <v>81902</v>
          </cell>
          <cell r="H14">
            <v>171884.59261751676</v>
          </cell>
        </row>
        <row r="15">
          <cell r="E15">
            <v>61052</v>
          </cell>
          <cell r="F15">
            <v>62060.732444141264</v>
          </cell>
          <cell r="G15">
            <v>207614.8</v>
          </cell>
          <cell r="H15">
            <v>151927.14725003205</v>
          </cell>
        </row>
        <row r="16">
          <cell r="E16">
            <v>11482</v>
          </cell>
          <cell r="F16">
            <v>11671.711490592117</v>
          </cell>
          <cell r="G16">
            <v>70246.2</v>
          </cell>
          <cell r="H16">
            <v>47058.745950430515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E18">
            <v>127312</v>
          </cell>
          <cell r="F18">
            <v>127614</v>
          </cell>
          <cell r="G18">
            <v>135736</v>
          </cell>
          <cell r="H18">
            <v>131790</v>
          </cell>
        </row>
        <row r="19">
          <cell r="E19">
            <v>1946</v>
          </cell>
          <cell r="F19">
            <v>1946</v>
          </cell>
          <cell r="G19">
            <v>4980</v>
          </cell>
          <cell r="H19">
            <v>4058.6957483260062</v>
          </cell>
        </row>
        <row r="20">
          <cell r="E20">
            <v>13827</v>
          </cell>
          <cell r="F20">
            <v>15087</v>
          </cell>
          <cell r="G20">
            <v>27741</v>
          </cell>
          <cell r="H20">
            <v>21252.304251673995</v>
          </cell>
        </row>
        <row r="21">
          <cell r="E21">
            <v>35630</v>
          </cell>
          <cell r="F21">
            <v>35671</v>
          </cell>
          <cell r="G21">
            <v>92194</v>
          </cell>
          <cell r="H21">
            <v>35377</v>
          </cell>
        </row>
        <row r="24">
          <cell r="E24">
            <v>24855</v>
          </cell>
          <cell r="F24">
            <v>43988</v>
          </cell>
          <cell r="G24">
            <v>0</v>
          </cell>
          <cell r="H24">
            <v>0</v>
          </cell>
        </row>
        <row r="25">
          <cell r="E25">
            <v>6140</v>
          </cell>
          <cell r="F25">
            <v>10751.485281773113</v>
          </cell>
          <cell r="G25">
            <v>67300</v>
          </cell>
          <cell r="H25">
            <v>67300</v>
          </cell>
        </row>
        <row r="26">
          <cell r="E26">
            <v>786439.91399999999</v>
          </cell>
          <cell r="F26">
            <v>1377100.5147182269</v>
          </cell>
          <cell r="G26">
            <v>2970778.2</v>
          </cell>
          <cell r="H26">
            <v>2970778.2</v>
          </cell>
        </row>
        <row r="28">
          <cell r="E28">
            <v>155620</v>
          </cell>
          <cell r="F28">
            <v>648181.23631680617</v>
          </cell>
          <cell r="G28">
            <v>419000</v>
          </cell>
          <cell r="H28">
            <v>419000</v>
          </cell>
        </row>
        <row r="29">
          <cell r="E29">
            <v>6866</v>
          </cell>
          <cell r="F29">
            <v>28597.946077311346</v>
          </cell>
          <cell r="G29">
            <v>5000</v>
          </cell>
          <cell r="H29">
            <v>5000</v>
          </cell>
        </row>
        <row r="30">
          <cell r="E30">
            <v>21586</v>
          </cell>
          <cell r="F30">
            <v>89909.010198782795</v>
          </cell>
          <cell r="G30">
            <v>459443</v>
          </cell>
          <cell r="H30">
            <v>459443</v>
          </cell>
        </row>
        <row r="31">
          <cell r="E31">
            <v>8500</v>
          </cell>
          <cell r="F31">
            <v>35403.807407099681</v>
          </cell>
          <cell r="G31">
            <v>3000</v>
          </cell>
          <cell r="H31">
            <v>3000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E33">
            <v>32500</v>
          </cell>
          <cell r="F33">
            <v>31848</v>
          </cell>
          <cell r="G33">
            <v>0</v>
          </cell>
          <cell r="H33">
            <v>0</v>
          </cell>
        </row>
        <row r="34">
          <cell r="E34">
            <v>1537</v>
          </cell>
          <cell r="F34">
            <v>2437.3332201634885</v>
          </cell>
          <cell r="G34">
            <v>0</v>
          </cell>
          <cell r="H34">
            <v>0</v>
          </cell>
        </row>
        <row r="35">
          <cell r="E35">
            <v>7050</v>
          </cell>
          <cell r="F35">
            <v>7112.6667798365115</v>
          </cell>
          <cell r="G35">
            <v>0</v>
          </cell>
          <cell r="H35">
            <v>0</v>
          </cell>
        </row>
        <row r="36">
          <cell r="E36">
            <v>50990</v>
          </cell>
          <cell r="F36">
            <v>242</v>
          </cell>
          <cell r="G36">
            <v>0</v>
          </cell>
          <cell r="H36">
            <v>0</v>
          </cell>
        </row>
        <row r="39">
          <cell r="E39">
            <v>0</v>
          </cell>
          <cell r="F39">
            <v>4713</v>
          </cell>
          <cell r="G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617.95096159855495</v>
          </cell>
          <cell r="G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79150.049038401441</v>
          </cell>
          <cell r="G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3">
          <cell r="E43">
            <v>0</v>
          </cell>
          <cell r="F43">
            <v>307.08306503541536</v>
          </cell>
          <cell r="G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E44">
            <v>0</v>
          </cell>
          <cell r="F44">
            <v>13.548594811291364</v>
          </cell>
          <cell r="G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E45">
            <v>0</v>
          </cell>
          <cell r="F45">
            <v>42.59539289200923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E46">
            <v>0</v>
          </cell>
          <cell r="F46">
            <v>16.772947261284095</v>
          </cell>
          <cell r="G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E48">
            <v>0</v>
          </cell>
          <cell r="F48">
            <v>27672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E49">
            <v>0</v>
          </cell>
          <cell r="F49">
            <v>324.63747183748245</v>
          </cell>
          <cell r="G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E50">
            <v>0</v>
          </cell>
          <cell r="F50">
            <v>947.36252816251761</v>
          </cell>
          <cell r="G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536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4">
          <cell r="E54">
            <v>620099.5</v>
          </cell>
          <cell r="F54">
            <v>639610.5</v>
          </cell>
          <cell r="G54">
            <v>789711</v>
          </cell>
          <cell r="H54">
            <v>659248</v>
          </cell>
        </row>
        <row r="55">
          <cell r="E55">
            <v>96548</v>
          </cell>
          <cell r="F55">
            <v>98483.767160087285</v>
          </cell>
          <cell r="G55">
            <v>190095.3</v>
          </cell>
          <cell r="H55">
            <v>137200.53432017454</v>
          </cell>
        </row>
        <row r="56">
          <cell r="E56">
            <v>12962424.957</v>
          </cell>
          <cell r="F56">
            <v>13173105.232839912</v>
          </cell>
          <cell r="G56">
            <v>16730789.699999999</v>
          </cell>
          <cell r="H56">
            <v>15307469.565679826</v>
          </cell>
        </row>
        <row r="58">
          <cell r="E58">
            <v>4309089</v>
          </cell>
          <cell r="F58">
            <v>4625127.4375561355</v>
          </cell>
          <cell r="G58">
            <v>5914612.75</v>
          </cell>
          <cell r="H58">
            <v>5158564.5141820209</v>
          </cell>
        </row>
        <row r="59">
          <cell r="E59">
            <v>144404</v>
          </cell>
          <cell r="F59">
            <v>157592.39387626672</v>
          </cell>
          <cell r="G59">
            <v>84402</v>
          </cell>
          <cell r="H59">
            <v>174384.59261751676</v>
          </cell>
        </row>
        <row r="60">
          <cell r="E60">
            <v>71845</v>
          </cell>
          <cell r="F60">
            <v>106993.93984708664</v>
          </cell>
          <cell r="G60">
            <v>399766.42500000005</v>
          </cell>
          <cell r="H60">
            <v>381648.64725003205</v>
          </cell>
        </row>
        <row r="61">
          <cell r="E61">
            <v>15732</v>
          </cell>
          <cell r="F61">
            <v>29365.228720511317</v>
          </cell>
          <cell r="G61">
            <v>71746.2</v>
          </cell>
          <cell r="H61">
            <v>48558.745950430515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E63">
            <v>143562</v>
          </cell>
          <cell r="F63">
            <v>129702</v>
          </cell>
          <cell r="G63">
            <v>135736</v>
          </cell>
          <cell r="H63">
            <v>131790</v>
          </cell>
        </row>
        <row r="64">
          <cell r="E64">
            <v>2714.5</v>
          </cell>
          <cell r="F64">
            <v>3002.3478741630029</v>
          </cell>
          <cell r="G64">
            <v>4980</v>
          </cell>
          <cell r="H64">
            <v>4058.6957483260062</v>
          </cell>
        </row>
        <row r="65">
          <cell r="E65">
            <v>17352</v>
          </cell>
          <cell r="F65">
            <v>18169.652125836994</v>
          </cell>
          <cell r="G65">
            <v>27741</v>
          </cell>
          <cell r="H65">
            <v>21252.304251673995</v>
          </cell>
        </row>
        <row r="66">
          <cell r="E66">
            <v>61125</v>
          </cell>
          <cell r="F66">
            <v>35524</v>
          </cell>
          <cell r="G66">
            <v>92194</v>
          </cell>
          <cell r="H66">
            <v>35377</v>
          </cell>
        </row>
        <row r="69">
          <cell r="E69">
            <v>3.45</v>
          </cell>
          <cell r="F69">
            <v>3.6433195691483262</v>
          </cell>
          <cell r="G69">
            <v>3.4156192014118041</v>
          </cell>
          <cell r="H69">
            <v>3.9468960332221945</v>
          </cell>
          <cell r="I69">
            <v>2.8571428571428572</v>
          </cell>
          <cell r="J69">
            <v>2.8571428571428572</v>
          </cell>
          <cell r="K69">
            <v>2.8571428571428572</v>
          </cell>
          <cell r="L69">
            <v>2.8571428571428572</v>
          </cell>
          <cell r="M69">
            <v>2.8571428571428572</v>
          </cell>
        </row>
        <row r="70">
          <cell r="E70">
            <v>3.83</v>
          </cell>
          <cell r="F70">
            <v>4.0455854144169576</v>
          </cell>
          <cell r="G70">
            <v>3.7927442158647295</v>
          </cell>
          <cell r="H70">
            <v>4.3826803334620665</v>
          </cell>
        </row>
        <row r="71">
          <cell r="E71">
            <v>2.8</v>
          </cell>
          <cell r="F71">
            <v>3.2267702475034596</v>
          </cell>
          <cell r="G71">
            <v>3.0251033999999999</v>
          </cell>
          <cell r="H71">
            <v>3.4956380982434507</v>
          </cell>
        </row>
        <row r="72">
          <cell r="E72">
            <v>3.5</v>
          </cell>
          <cell r="F72">
            <v>4.497354568180965</v>
          </cell>
          <cell r="G72">
            <v>4.480266231971056</v>
          </cell>
          <cell r="H72">
            <v>5.177141822904848</v>
          </cell>
        </row>
        <row r="73">
          <cell r="E73">
            <v>3.1462235000000001</v>
          </cell>
          <cell r="F73">
            <v>3.9825116868977357</v>
          </cell>
          <cell r="G73">
            <v>3.7336124733067653</v>
          </cell>
          <cell r="H73">
            <v>4.3143510419406121</v>
          </cell>
        </row>
        <row r="74">
          <cell r="E74">
            <v>6.05</v>
          </cell>
          <cell r="F74">
            <v>7.8971278578279289</v>
          </cell>
          <cell r="G74">
            <v>7.4035727679816379</v>
          </cell>
          <cell r="H74">
            <v>8.5551492325433678</v>
          </cell>
        </row>
        <row r="75">
          <cell r="E75">
            <v>18.5</v>
          </cell>
          <cell r="F75">
            <v>12.294062197481988</v>
          </cell>
          <cell r="G75">
            <v>11.525707286469691</v>
          </cell>
          <cell r="H75">
            <v>13.318454337721347</v>
          </cell>
        </row>
        <row r="76">
          <cell r="E76">
            <v>8.4929281992285297</v>
          </cell>
          <cell r="F76">
            <v>24.892824744267593</v>
          </cell>
          <cell r="G76">
            <v>23.3370717446493</v>
          </cell>
          <cell r="H76">
            <v>26.966997918827122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E78">
            <v>8.1369000000000007</v>
          </cell>
          <cell r="F78">
            <v>6.7364926270839023</v>
          </cell>
          <cell r="G78">
            <v>6.3154749756457811</v>
          </cell>
          <cell r="H78">
            <v>7.2978050711822027</v>
          </cell>
        </row>
        <row r="79">
          <cell r="E79">
            <v>26.5</v>
          </cell>
          <cell r="F79">
            <v>18.095318763540121</v>
          </cell>
          <cell r="G79">
            <v>16.964396630972196</v>
          </cell>
          <cell r="H79">
            <v>19.603095608877123</v>
          </cell>
        </row>
        <row r="80">
          <cell r="E80">
            <v>5</v>
          </cell>
          <cell r="F80">
            <v>4.200884156498228</v>
          </cell>
          <cell r="G80">
            <v>3.9383370894352141</v>
          </cell>
          <cell r="H80">
            <v>4.5509192094243653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</row>
      </sheetData>
      <sheetData sheetId="11">
        <row r="14">
          <cell r="E14">
            <v>0</v>
          </cell>
          <cell r="F14">
            <v>0</v>
          </cell>
        </row>
        <row r="15">
          <cell r="E15">
            <v>0</v>
          </cell>
          <cell r="F15">
            <v>0</v>
          </cell>
        </row>
        <row r="16">
          <cell r="E16">
            <v>0</v>
          </cell>
          <cell r="F16">
            <v>0</v>
          </cell>
        </row>
        <row r="17">
          <cell r="E17">
            <v>0</v>
          </cell>
          <cell r="F17">
            <v>0</v>
          </cell>
        </row>
      </sheetData>
      <sheetData sheetId="12">
        <row r="8">
          <cell r="E8">
            <v>4041802.541460678</v>
          </cell>
          <cell r="F8">
            <v>4367909.9990273891</v>
          </cell>
          <cell r="G8">
            <v>4845864.7707760055</v>
          </cell>
          <cell r="H8">
            <v>5004432.7783941887</v>
          </cell>
          <cell r="I8">
            <v>6365071.8349714279</v>
          </cell>
          <cell r="J8">
            <v>1.313505872750993</v>
          </cell>
        </row>
        <row r="9">
          <cell r="E9">
            <v>1289135.160601588</v>
          </cell>
          <cell r="F9">
            <v>1252835.4396617394</v>
          </cell>
          <cell r="G9">
            <v>1529126.6435720976</v>
          </cell>
          <cell r="H9">
            <v>1540356.8584317637</v>
          </cell>
          <cell r="I9">
            <v>1980792.4675596342</v>
          </cell>
          <cell r="J9">
            <v>1.2953750272328184</v>
          </cell>
        </row>
        <row r="10">
          <cell r="E10">
            <v>1644083.3711492892</v>
          </cell>
          <cell r="F10">
            <v>1865208.6701520111</v>
          </cell>
          <cell r="G10">
            <v>2215559.8091505286</v>
          </cell>
          <cell r="H10">
            <v>2298102.8120148969</v>
          </cell>
          <cell r="I10">
            <v>3248045.9135499662</v>
          </cell>
          <cell r="J10">
            <v>1.4660159026784769</v>
          </cell>
        </row>
        <row r="12">
          <cell r="E12">
            <v>309537.41121159104</v>
          </cell>
          <cell r="F12">
            <v>351448.22777568386</v>
          </cell>
          <cell r="G12">
            <v>337746.02444554993</v>
          </cell>
          <cell r="H12">
            <v>349281.52220966812</v>
          </cell>
          <cell r="I12">
            <v>475468.87179716182</v>
          </cell>
          <cell r="J12">
            <v>1.4077704469732848</v>
          </cell>
        </row>
        <row r="13">
          <cell r="E13">
            <v>1334545.9599376982</v>
          </cell>
          <cell r="F13">
            <v>1513760.4423763272</v>
          </cell>
          <cell r="G13">
            <v>1877813.7847049788</v>
          </cell>
          <cell r="H13">
            <v>1948821.2898052288</v>
          </cell>
          <cell r="I13">
            <v>2772577.0417528045</v>
          </cell>
          <cell r="J13">
            <v>1.4764920059357223</v>
          </cell>
        </row>
        <row r="14">
          <cell r="E14">
            <v>1108584.0097098008</v>
          </cell>
          <cell r="F14">
            <v>1249865.8892136381</v>
          </cell>
          <cell r="G14">
            <v>1101178.3180533787</v>
          </cell>
          <cell r="H14">
            <v>1165973.1079475279</v>
          </cell>
          <cell r="I14">
            <v>1136233.4538618275</v>
          </cell>
          <cell r="J14">
            <v>1.0318342045368436</v>
          </cell>
        </row>
        <row r="15">
          <cell r="E15">
            <v>412474.98910231574</v>
          </cell>
          <cell r="F15">
            <v>223207.26315789483</v>
          </cell>
          <cell r="G15">
            <v>892888.15921052627</v>
          </cell>
          <cell r="H15">
            <v>836910.72577368445</v>
          </cell>
          <cell r="I15">
            <v>1761347.5472143777</v>
          </cell>
          <cell r="J15">
            <v>1.972640726663601</v>
          </cell>
        </row>
        <row r="16">
          <cell r="E16">
            <v>46685.392518770423</v>
          </cell>
          <cell r="F16">
            <v>15255.042173804606</v>
          </cell>
          <cell r="G16">
            <v>43258.186723366103</v>
          </cell>
          <cell r="H16">
            <v>42021.870084162481</v>
          </cell>
          <cell r="I16">
            <v>128572.84549423734</v>
          </cell>
          <cell r="J16">
            <v>2.972219948017103</v>
          </cell>
        </row>
        <row r="17">
          <cell r="E17">
            <v>205362.554095253</v>
          </cell>
          <cell r="F17">
            <v>124145.76702056637</v>
          </cell>
          <cell r="G17">
            <v>174489.78768914408</v>
          </cell>
          <cell r="H17">
            <v>167561.25276880449</v>
          </cell>
          <cell r="I17">
            <v>1209623.4644829719</v>
          </cell>
          <cell r="J17">
            <v>6.9323453280711904</v>
          </cell>
        </row>
        <row r="19">
          <cell r="E19">
            <v>41105.604963930804</v>
          </cell>
          <cell r="F19">
            <v>22150.425359230139</v>
          </cell>
          <cell r="G19">
            <v>19211.444106272564</v>
          </cell>
          <cell r="H19">
            <v>18321.017898885602</v>
          </cell>
          <cell r="I19">
            <v>177072.09789054148</v>
          </cell>
          <cell r="J19">
            <v>9.2170113246576388</v>
          </cell>
        </row>
        <row r="20">
          <cell r="E20">
            <v>164256.94913132221</v>
          </cell>
          <cell r="F20">
            <v>101995.34166133624</v>
          </cell>
          <cell r="G20">
            <v>155278.34358287152</v>
          </cell>
          <cell r="H20">
            <v>149240.2348699189</v>
          </cell>
          <cell r="I20">
            <v>1032551.3665924305</v>
          </cell>
          <cell r="J20">
            <v>6.649680456189059</v>
          </cell>
        </row>
        <row r="21">
          <cell r="E21">
            <v>160427.0424882923</v>
          </cell>
          <cell r="F21">
            <v>83806.453963523847</v>
          </cell>
          <cell r="G21">
            <v>675140.1847980161</v>
          </cell>
          <cell r="H21">
            <v>627327.60292071744</v>
          </cell>
          <cell r="I21">
            <v>423151.23723716836</v>
          </cell>
          <cell r="J21">
            <v>0.62676055545969889</v>
          </cell>
        </row>
        <row r="22">
          <cell r="E22">
            <v>10.20522365630584</v>
          </cell>
          <cell r="F22">
            <v>5.1101616839082498</v>
          </cell>
          <cell r="G22">
            <v>18.425775407421064</v>
          </cell>
          <cell r="H22">
            <v>16.723388300606381</v>
          </cell>
          <cell r="I22">
            <v>27.672076496247183</v>
          </cell>
          <cell r="J22">
            <v>1.5018134045583846</v>
          </cell>
        </row>
        <row r="23">
          <cell r="E23">
            <v>4454277.5305629941</v>
          </cell>
          <cell r="F23">
            <v>4591117.2621852839</v>
          </cell>
          <cell r="G23">
            <v>5738752.9299865318</v>
          </cell>
          <cell r="H23">
            <v>5841343.5041678734</v>
          </cell>
          <cell r="I23">
            <v>8126419.3821858056</v>
          </cell>
          <cell r="J23">
            <v>1.416060158248506</v>
          </cell>
        </row>
        <row r="24">
          <cell r="E24">
            <v>1335820.5531203584</v>
          </cell>
          <cell r="F24">
            <v>1268090.4818355441</v>
          </cell>
          <cell r="G24">
            <v>1572384.8302954638</v>
          </cell>
          <cell r="H24">
            <v>1582378.7285159263</v>
          </cell>
          <cell r="I24">
            <v>2109365.3130538715</v>
          </cell>
          <cell r="J24">
            <v>1.3415070359445689</v>
          </cell>
        </row>
        <row r="25">
          <cell r="E25">
            <v>1849445.9252445423</v>
          </cell>
          <cell r="F25">
            <v>1989354.4371725775</v>
          </cell>
          <cell r="G25">
            <v>2390049.5968396729</v>
          </cell>
          <cell r="H25">
            <v>2465664.0647837012</v>
          </cell>
          <cell r="I25">
            <v>4457669.3780329376</v>
          </cell>
          <cell r="J25">
            <v>1.8650949268698223</v>
          </cell>
        </row>
        <row r="27">
          <cell r="E27">
            <v>350643.01617552183</v>
          </cell>
          <cell r="F27">
            <v>373598.653134914</v>
          </cell>
          <cell r="G27">
            <v>356957.46855182247</v>
          </cell>
          <cell r="H27">
            <v>367602.54010855372</v>
          </cell>
          <cell r="I27">
            <v>652540.9696877033</v>
          </cell>
          <cell r="J27">
            <v>1.8280636411252691</v>
          </cell>
        </row>
        <row r="28">
          <cell r="E28">
            <v>1498802.9090690203</v>
          </cell>
          <cell r="F28">
            <v>1615755.7840376634</v>
          </cell>
          <cell r="G28">
            <v>2033092.1282878504</v>
          </cell>
          <cell r="H28">
            <v>2098061.5246751476</v>
          </cell>
          <cell r="I28">
            <v>3805128.408345235</v>
          </cell>
          <cell r="J28">
            <v>1.8715966460160802</v>
          </cell>
        </row>
        <row r="29">
          <cell r="E29">
            <v>1269011.0521980932</v>
          </cell>
          <cell r="F29">
            <v>1333672.3431771621</v>
          </cell>
          <cell r="G29">
            <v>1776318.5028513949</v>
          </cell>
          <cell r="H29">
            <v>1793300.7108682455</v>
          </cell>
          <cell r="I29">
            <v>1559384.691098996</v>
          </cell>
          <cell r="J29">
            <v>0.87787448511954869</v>
          </cell>
        </row>
        <row r="30">
          <cell r="E30">
            <v>2001.5219999999999</v>
          </cell>
          <cell r="F30">
            <v>2336.8063547773568</v>
          </cell>
          <cell r="G30">
            <v>2896.5892828204705</v>
          </cell>
          <cell r="H30">
            <v>3129.9045814043684</v>
          </cell>
          <cell r="I30">
            <v>2788.466243071035</v>
          </cell>
          <cell r="J30">
            <v>0.96267229172229973</v>
          </cell>
        </row>
        <row r="31">
          <cell r="E31">
            <v>857.31849999999986</v>
          </cell>
          <cell r="F31">
            <v>848.51069586711549</v>
          </cell>
          <cell r="G31">
            <v>1329.174470554311</v>
          </cell>
          <cell r="H31">
            <v>1587.2026813183184</v>
          </cell>
          <cell r="I31">
            <v>1309.764344984985</v>
          </cell>
          <cell r="J31">
            <v>0.98539685647044406</v>
          </cell>
        </row>
        <row r="32">
          <cell r="E32">
            <v>662.05780000000004</v>
          </cell>
          <cell r="F32">
            <v>663.75015753424645</v>
          </cell>
          <cell r="G32">
            <v>1079.9143469849851</v>
          </cell>
          <cell r="H32">
            <v>1281.9443477349851</v>
          </cell>
          <cell r="I32">
            <v>1069.8643457349849</v>
          </cell>
          <cell r="J32">
            <v>0.99069370522017897</v>
          </cell>
        </row>
        <row r="33">
          <cell r="E33">
            <v>247.04919999999998</v>
          </cell>
          <cell r="F33">
            <v>250.64805936073057</v>
          </cell>
          <cell r="G33">
            <v>409</v>
          </cell>
          <cell r="H33">
            <v>490.79999999999995</v>
          </cell>
          <cell r="I33">
            <v>410</v>
          </cell>
          <cell r="J33">
            <v>1.0024449877750612</v>
          </cell>
        </row>
        <row r="34">
          <cell r="J34">
            <v>0</v>
          </cell>
        </row>
        <row r="35">
          <cell r="E35">
            <v>97288.969511714065</v>
          </cell>
          <cell r="F35">
            <v>71003.504032932105</v>
          </cell>
          <cell r="G35">
            <v>83597.569811046502</v>
          </cell>
          <cell r="H35">
            <v>85476.587560849308</v>
          </cell>
          <cell r="I35">
            <v>118874.83405682362</v>
          </cell>
          <cell r="J35">
            <v>1.4219891119504242</v>
          </cell>
        </row>
        <row r="38">
          <cell r="E38">
            <v>240519.87033916608</v>
          </cell>
          <cell r="F38">
            <v>213073.08266416658</v>
          </cell>
          <cell r="G38">
            <v>176893.87692234447</v>
          </cell>
          <cell r="H38">
            <v>159846.83169615641</v>
          </cell>
          <cell r="I38">
            <v>299566.65913263639</v>
          </cell>
          <cell r="J38">
            <v>1.6934823541921955</v>
          </cell>
        </row>
        <row r="39">
          <cell r="E39">
            <v>460236.56496464607</v>
          </cell>
          <cell r="F39">
            <v>429975.76563081559</v>
          </cell>
          <cell r="G39">
            <v>358904.37913718756</v>
          </cell>
          <cell r="H39">
            <v>326026.95907205692</v>
          </cell>
          <cell r="I39">
            <v>643036.97387851123</v>
          </cell>
          <cell r="J39">
            <v>1.7916665587206917</v>
          </cell>
        </row>
        <row r="40">
          <cell r="E40">
            <v>942838.8545802494</v>
          </cell>
          <cell r="F40">
            <v>921848.76098851243</v>
          </cell>
          <cell r="G40">
            <v>759450.79425224313</v>
          </cell>
          <cell r="H40">
            <v>656329.63024981413</v>
          </cell>
          <cell r="I40">
            <v>1020939.255662518</v>
          </cell>
          <cell r="J40">
            <v>1.3443125787599406</v>
          </cell>
        </row>
        <row r="41">
          <cell r="J41">
            <v>0</v>
          </cell>
        </row>
        <row r="42">
          <cell r="E42">
            <v>131.67096988961947</v>
          </cell>
          <cell r="F42">
            <v>147.79255489150142</v>
          </cell>
          <cell r="G42">
            <v>153.54827694380739</v>
          </cell>
          <cell r="H42">
            <v>135.64354644416676</v>
          </cell>
          <cell r="I42">
            <v>189.28958101557879</v>
          </cell>
          <cell r="J42">
            <v>1.2327691640906613</v>
          </cell>
        </row>
        <row r="43">
          <cell r="J43">
            <v>0</v>
          </cell>
        </row>
        <row r="45">
          <cell r="E45">
            <v>373.09293544792138</v>
          </cell>
          <cell r="F45">
            <v>510.95682852419748</v>
          </cell>
          <cell r="G45">
            <v>374.65147937526393</v>
          </cell>
          <cell r="H45">
            <v>329.79482628809353</v>
          </cell>
          <cell r="I45">
            <v>341.41556955787445</v>
          </cell>
          <cell r="J45">
            <v>0.91128845968308791</v>
          </cell>
        </row>
        <row r="46">
          <cell r="E46">
            <v>715.43189088906979</v>
          </cell>
          <cell r="F46">
            <v>594.02634715873819</v>
          </cell>
          <cell r="G46">
            <v>746.31944262135119</v>
          </cell>
          <cell r="H46">
            <v>813.54350740021516</v>
          </cell>
          <cell r="I46">
            <v>1214.2365167836713</v>
          </cell>
          <cell r="J46">
            <v>1.6269662123752551</v>
          </cell>
        </row>
        <row r="47">
          <cell r="E47">
            <v>1397.0067058354673</v>
          </cell>
          <cell r="F47">
            <v>1262.8065219020718</v>
          </cell>
          <cell r="G47">
            <v>1723.6220927945756</v>
          </cell>
          <cell r="H47">
            <v>1629.281395944121</v>
          </cell>
          <cell r="I47">
            <v>2148.1505748270602</v>
          </cell>
          <cell r="J47">
            <v>1.2463002091973536</v>
          </cell>
        </row>
        <row r="49">
          <cell r="E49">
            <v>549243.20400810626</v>
          </cell>
          <cell r="F49">
            <v>326780.17736961844</v>
          </cell>
          <cell r="G49">
            <v>625251.11555864627</v>
          </cell>
          <cell r="H49">
            <v>740261.6783346876</v>
          </cell>
          <cell r="I49">
            <v>842635.08134435909</v>
          </cell>
          <cell r="J49">
            <v>1.3476746548328598</v>
          </cell>
        </row>
        <row r="52">
          <cell r="E52">
            <v>212925.92278049581</v>
          </cell>
          <cell r="F52">
            <v>98811.316352389724</v>
          </cell>
          <cell r="G52">
            <v>172153.60689202612</v>
          </cell>
          <cell r="H52">
            <v>217932.38955717755</v>
          </cell>
          <cell r="I52">
            <v>209851.52592723025</v>
          </cell>
          <cell r="J52">
            <v>1.2189783863131494</v>
          </cell>
        </row>
        <row r="53">
          <cell r="E53">
            <v>336317.28122761042</v>
          </cell>
          <cell r="F53">
            <v>227968.86101722872</v>
          </cell>
          <cell r="G53">
            <v>453097.50866662012</v>
          </cell>
          <cell r="H53">
            <v>522329.28877751005</v>
          </cell>
          <cell r="I53">
            <v>632783.55541712884</v>
          </cell>
          <cell r="J53">
            <v>1.3965725772346236</v>
          </cell>
        </row>
        <row r="59">
          <cell r="E59">
            <v>456905.39964081137</v>
          </cell>
          <cell r="F59">
            <v>287762.04629535368</v>
          </cell>
          <cell r="G59">
            <v>403339.52895206166</v>
          </cell>
          <cell r="H59">
            <v>474821.81709633942</v>
          </cell>
          <cell r="I59">
            <v>653894.10085861862</v>
          </cell>
          <cell r="J59">
            <v>1.6212001401338878</v>
          </cell>
        </row>
        <row r="66">
          <cell r="E66">
            <v>1526119.9648375106</v>
          </cell>
          <cell r="F66">
            <v>1439042.8924132129</v>
          </cell>
          <cell r="G66">
            <v>1951065.9953386141</v>
          </cell>
          <cell r="H66">
            <v>2072218.2794510599</v>
          </cell>
          <cell r="I66">
            <v>3463636.4467605921</v>
          </cell>
          <cell r="J66">
            <v>1.7752533512632238</v>
          </cell>
        </row>
      </sheetData>
      <sheetData sheetId="13">
        <row r="8">
          <cell r="E8">
            <v>793.96759289266697</v>
          </cell>
          <cell r="F8">
            <v>841.86308368846358</v>
          </cell>
          <cell r="G8">
            <v>908.78682921752238</v>
          </cell>
          <cell r="H8">
            <v>908.78682921752238</v>
          </cell>
          <cell r="I8">
            <v>1258.2</v>
          </cell>
        </row>
      </sheetData>
      <sheetData sheetId="14"/>
      <sheetData sheetId="15"/>
      <sheetData sheetId="16"/>
      <sheetData sheetId="17">
        <row r="4">
          <cell r="C4" t="str">
            <v>31 декабря</v>
          </cell>
          <cell r="D4" t="str">
            <v>2007г.</v>
          </cell>
        </row>
        <row r="7">
          <cell r="C7" t="str">
            <v>ОАО "Белгородэнерго"</v>
          </cell>
        </row>
        <row r="8">
          <cell r="C8" t="str">
            <v>______________3123117903______________________________</v>
          </cell>
        </row>
        <row r="9">
          <cell r="C9" t="str">
            <v>оказание услуг по передаче и распределению электрической энергии</v>
          </cell>
        </row>
        <row r="10">
          <cell r="C10" t="str">
            <v>Открытое акционерное общество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г. Белгород, ул. Преображенская, 42</v>
          </cell>
        </row>
        <row r="14">
          <cell r="A14" t="str">
            <v>_________________________________________________________________________________________________</v>
          </cell>
        </row>
        <row r="23">
          <cell r="C23" t="str">
            <v>110</v>
          </cell>
          <cell r="D23">
            <v>148</v>
          </cell>
          <cell r="E23">
            <v>12836</v>
          </cell>
        </row>
        <row r="24">
          <cell r="C24" t="str">
            <v>120</v>
          </cell>
          <cell r="D24">
            <v>7527380</v>
          </cell>
          <cell r="E24">
            <v>9062549</v>
          </cell>
        </row>
        <row r="25">
          <cell r="C25" t="str">
            <v>130</v>
          </cell>
          <cell r="D25">
            <v>23565</v>
          </cell>
          <cell r="E25">
            <v>47076</v>
          </cell>
        </row>
        <row r="26">
          <cell r="C26" t="str">
            <v>135</v>
          </cell>
          <cell r="D26">
            <v>0</v>
          </cell>
          <cell r="E26">
            <v>0</v>
          </cell>
        </row>
        <row r="27">
          <cell r="C27" t="str">
            <v>140</v>
          </cell>
          <cell r="D27">
            <v>25290</v>
          </cell>
          <cell r="E27">
            <v>0</v>
          </cell>
        </row>
        <row r="28">
          <cell r="C28" t="str">
            <v>145</v>
          </cell>
          <cell r="D28">
            <v>3996</v>
          </cell>
          <cell r="E28">
            <v>2709</v>
          </cell>
        </row>
        <row r="29">
          <cell r="C29" t="str">
            <v>150</v>
          </cell>
          <cell r="D29">
            <v>0</v>
          </cell>
          <cell r="E29">
            <v>0</v>
          </cell>
        </row>
        <row r="30">
          <cell r="C30" t="str">
            <v>190</v>
          </cell>
          <cell r="D30">
            <v>7580379</v>
          </cell>
          <cell r="E30">
            <v>9125170</v>
          </cell>
        </row>
        <row r="32">
          <cell r="C32" t="str">
            <v>210</v>
          </cell>
          <cell r="D32">
            <v>77366</v>
          </cell>
          <cell r="E32">
            <v>159066</v>
          </cell>
        </row>
        <row r="34">
          <cell r="D34">
            <v>50924</v>
          </cell>
          <cell r="E34">
            <v>75654</v>
          </cell>
        </row>
        <row r="35">
          <cell r="D35">
            <v>0</v>
          </cell>
          <cell r="E35">
            <v>0</v>
          </cell>
        </row>
        <row r="36">
          <cell r="D36">
            <v>0</v>
          </cell>
          <cell r="E36">
            <v>0</v>
          </cell>
        </row>
        <row r="37">
          <cell r="D37">
            <v>11389</v>
          </cell>
          <cell r="E37">
            <v>11406</v>
          </cell>
        </row>
        <row r="38">
          <cell r="D38">
            <v>0</v>
          </cell>
          <cell r="E38">
            <v>0</v>
          </cell>
        </row>
        <row r="39">
          <cell r="D39">
            <v>15053</v>
          </cell>
          <cell r="E39">
            <v>72006</v>
          </cell>
        </row>
        <row r="40">
          <cell r="D40">
            <v>0</v>
          </cell>
          <cell r="E40">
            <v>0</v>
          </cell>
        </row>
        <row r="41">
          <cell r="C41" t="str">
            <v>220</v>
          </cell>
          <cell r="D41">
            <v>2030</v>
          </cell>
          <cell r="E41">
            <v>6825</v>
          </cell>
        </row>
        <row r="42">
          <cell r="C42">
            <v>230</v>
          </cell>
          <cell r="D42">
            <v>1794</v>
          </cell>
          <cell r="E42">
            <v>1791</v>
          </cell>
        </row>
        <row r="43">
          <cell r="D43">
            <v>0</v>
          </cell>
          <cell r="E43">
            <v>0</v>
          </cell>
        </row>
        <row r="44">
          <cell r="C44" t="str">
            <v>240</v>
          </cell>
          <cell r="D44">
            <v>235751</v>
          </cell>
          <cell r="E44">
            <v>388374</v>
          </cell>
        </row>
        <row r="45">
          <cell r="D45">
            <v>174152</v>
          </cell>
          <cell r="E45">
            <v>301347</v>
          </cell>
        </row>
        <row r="46">
          <cell r="C46" t="str">
            <v>250</v>
          </cell>
          <cell r="D46">
            <v>0</v>
          </cell>
          <cell r="E46">
            <v>0</v>
          </cell>
        </row>
        <row r="47">
          <cell r="C47" t="str">
            <v>260</v>
          </cell>
          <cell r="D47">
            <v>579</v>
          </cell>
          <cell r="E47">
            <v>4038</v>
          </cell>
        </row>
        <row r="48">
          <cell r="C48" t="str">
            <v>270</v>
          </cell>
          <cell r="D48">
            <v>0</v>
          </cell>
          <cell r="E48">
            <v>0</v>
          </cell>
        </row>
        <row r="49">
          <cell r="C49" t="str">
            <v>290</v>
          </cell>
          <cell r="D49">
            <v>317520</v>
          </cell>
          <cell r="E49">
            <v>560094</v>
          </cell>
        </row>
        <row r="50">
          <cell r="C50" t="str">
            <v>300</v>
          </cell>
          <cell r="D50">
            <v>7897899</v>
          </cell>
          <cell r="E50">
            <v>9685264</v>
          </cell>
        </row>
        <row r="54">
          <cell r="C54" t="str">
            <v>2</v>
          </cell>
        </row>
        <row r="56">
          <cell r="C56" t="str">
            <v>410</v>
          </cell>
          <cell r="D56">
            <v>4363768</v>
          </cell>
          <cell r="E56">
            <v>4363768</v>
          </cell>
        </row>
        <row r="57">
          <cell r="D57">
            <v>0</v>
          </cell>
          <cell r="E57">
            <v>0</v>
          </cell>
        </row>
        <row r="58">
          <cell r="C58" t="str">
            <v>420</v>
          </cell>
          <cell r="D58">
            <v>1385273</v>
          </cell>
          <cell r="E58">
            <v>1382383</v>
          </cell>
        </row>
        <row r="59">
          <cell r="C59" t="str">
            <v>430</v>
          </cell>
          <cell r="D59">
            <v>18802</v>
          </cell>
          <cell r="E59">
            <v>44349</v>
          </cell>
        </row>
        <row r="61">
          <cell r="D61">
            <v>18802</v>
          </cell>
          <cell r="E61">
            <v>44349</v>
          </cell>
        </row>
        <row r="62">
          <cell r="D62">
            <v>0</v>
          </cell>
          <cell r="E62">
            <v>0</v>
          </cell>
        </row>
        <row r="63">
          <cell r="C63" t="str">
            <v>470</v>
          </cell>
          <cell r="D63">
            <v>888293</v>
          </cell>
          <cell r="E63">
            <v>2148680</v>
          </cell>
        </row>
        <row r="64">
          <cell r="C64" t="str">
            <v>490</v>
          </cell>
          <cell r="D64">
            <v>6656136</v>
          </cell>
          <cell r="E64">
            <v>7939180</v>
          </cell>
        </row>
        <row r="66">
          <cell r="C66" t="str">
            <v>510</v>
          </cell>
          <cell r="D66">
            <v>342981</v>
          </cell>
          <cell r="E66">
            <v>983143</v>
          </cell>
        </row>
        <row r="67">
          <cell r="C67" t="str">
            <v>515</v>
          </cell>
          <cell r="D67">
            <v>268772</v>
          </cell>
          <cell r="E67">
            <v>351974</v>
          </cell>
        </row>
        <row r="68">
          <cell r="C68" t="str">
            <v>520</v>
          </cell>
          <cell r="D68">
            <v>0</v>
          </cell>
          <cell r="E68">
            <v>0</v>
          </cell>
        </row>
        <row r="69">
          <cell r="C69" t="str">
            <v>590</v>
          </cell>
          <cell r="D69">
            <v>611753</v>
          </cell>
          <cell r="E69">
            <v>1335117</v>
          </cell>
        </row>
        <row r="71">
          <cell r="C71" t="str">
            <v>610</v>
          </cell>
          <cell r="D71">
            <v>252211</v>
          </cell>
          <cell r="E71">
            <v>0</v>
          </cell>
        </row>
        <row r="72">
          <cell r="C72" t="str">
            <v>620</v>
          </cell>
          <cell r="D72">
            <v>363404</v>
          </cell>
          <cell r="E72">
            <v>398548</v>
          </cell>
        </row>
        <row r="74">
          <cell r="C74" t="str">
            <v>621</v>
          </cell>
          <cell r="D74">
            <v>122426</v>
          </cell>
          <cell r="E74">
            <v>220033</v>
          </cell>
        </row>
        <row r="75">
          <cell r="C75" t="str">
            <v>624</v>
          </cell>
          <cell r="D75">
            <v>20773</v>
          </cell>
          <cell r="E75">
            <v>23443</v>
          </cell>
        </row>
        <row r="76">
          <cell r="C76" t="str">
            <v>625</v>
          </cell>
          <cell r="D76">
            <v>6909</v>
          </cell>
          <cell r="E76">
            <v>7355</v>
          </cell>
        </row>
        <row r="77">
          <cell r="C77" t="str">
            <v>626</v>
          </cell>
          <cell r="D77">
            <v>45819</v>
          </cell>
          <cell r="E77">
            <v>79266</v>
          </cell>
        </row>
        <row r="78">
          <cell r="D78">
            <v>167477</v>
          </cell>
          <cell r="E78">
            <v>68451</v>
          </cell>
        </row>
        <row r="79">
          <cell r="C79">
            <v>630</v>
          </cell>
          <cell r="D79">
            <v>0</v>
          </cell>
          <cell r="E79">
            <v>0</v>
          </cell>
        </row>
        <row r="80">
          <cell r="C80">
            <v>640</v>
          </cell>
          <cell r="D80">
            <v>14395</v>
          </cell>
          <cell r="E80">
            <v>12419</v>
          </cell>
        </row>
        <row r="81">
          <cell r="C81">
            <v>650</v>
          </cell>
          <cell r="D81">
            <v>0</v>
          </cell>
          <cell r="E81">
            <v>0</v>
          </cell>
        </row>
        <row r="82">
          <cell r="C82">
            <v>660</v>
          </cell>
          <cell r="D82">
            <v>0</v>
          </cell>
          <cell r="E82">
            <v>0</v>
          </cell>
        </row>
        <row r="83">
          <cell r="C83" t="str">
            <v>690</v>
          </cell>
          <cell r="D83">
            <v>630010</v>
          </cell>
          <cell r="E83">
            <v>410967</v>
          </cell>
        </row>
        <row r="84">
          <cell r="C84" t="str">
            <v>700</v>
          </cell>
          <cell r="D84">
            <v>7897899</v>
          </cell>
          <cell r="E84">
            <v>9685264</v>
          </cell>
        </row>
        <row r="86">
          <cell r="C86">
            <v>910</v>
          </cell>
          <cell r="D86">
            <v>2750004</v>
          </cell>
          <cell r="E86">
            <v>2914823</v>
          </cell>
        </row>
        <row r="87">
          <cell r="C87">
            <v>911</v>
          </cell>
          <cell r="D87">
            <v>1924247</v>
          </cell>
          <cell r="E87">
            <v>2138179</v>
          </cell>
        </row>
        <row r="88">
          <cell r="C88" t="str">
            <v>920</v>
          </cell>
          <cell r="D88">
            <v>0</v>
          </cell>
          <cell r="E88">
            <v>0</v>
          </cell>
        </row>
        <row r="89">
          <cell r="C89" t="str">
            <v>930</v>
          </cell>
          <cell r="D89">
            <v>0</v>
          </cell>
          <cell r="E89">
            <v>0</v>
          </cell>
        </row>
        <row r="90">
          <cell r="C90">
            <v>940</v>
          </cell>
          <cell r="D90">
            <v>2358</v>
          </cell>
          <cell r="E90">
            <v>2358</v>
          </cell>
        </row>
        <row r="91">
          <cell r="C91" t="str">
            <v>950</v>
          </cell>
          <cell r="D91">
            <v>0</v>
          </cell>
          <cell r="E91">
            <v>0</v>
          </cell>
        </row>
        <row r="92">
          <cell r="C92">
            <v>960</v>
          </cell>
          <cell r="D92">
            <v>1109952</v>
          </cell>
          <cell r="E92">
            <v>1154523</v>
          </cell>
        </row>
        <row r="93">
          <cell r="C93" t="str">
            <v>970</v>
          </cell>
          <cell r="D93">
            <v>0</v>
          </cell>
          <cell r="E93">
            <v>0</v>
          </cell>
        </row>
        <row r="94">
          <cell r="C94" t="str">
            <v>980</v>
          </cell>
          <cell r="D94">
            <v>0</v>
          </cell>
          <cell r="E94">
            <v>0</v>
          </cell>
        </row>
        <row r="95">
          <cell r="C95" t="str">
            <v>995</v>
          </cell>
          <cell r="D95">
            <v>0</v>
          </cell>
          <cell r="E95">
            <v>0</v>
          </cell>
        </row>
      </sheetData>
      <sheetData sheetId="18">
        <row r="5">
          <cell r="C5" t="str">
            <v>31 декабря</v>
          </cell>
          <cell r="D5" t="str">
            <v>2007г.</v>
          </cell>
        </row>
        <row r="8">
          <cell r="C8" t="str">
            <v>ОАО "Белгородэнерго"</v>
          </cell>
        </row>
        <row r="9">
          <cell r="C9" t="str">
            <v>______________3123117903______________________________</v>
          </cell>
        </row>
        <row r="10">
          <cell r="C10" t="str">
            <v>оказание услуг по передаче и распределению электрической энергии</v>
          </cell>
        </row>
        <row r="11">
          <cell r="C11" t="str">
            <v>Открытое акционерное общество</v>
          </cell>
        </row>
        <row r="12">
          <cell r="A12" t="str">
            <v>_________________________________________________________________________________________________</v>
          </cell>
        </row>
        <row r="21">
          <cell r="C21" t="str">
            <v>010</v>
          </cell>
          <cell r="D21">
            <v>6952788</v>
          </cell>
          <cell r="E21">
            <v>4524926</v>
          </cell>
        </row>
        <row r="22">
          <cell r="C22" t="str">
            <v>020</v>
          </cell>
          <cell r="D22">
            <v>-4328399</v>
          </cell>
          <cell r="E22">
            <v>-4151368</v>
          </cell>
        </row>
        <row r="23">
          <cell r="C23" t="str">
            <v>029</v>
          </cell>
          <cell r="D23">
            <v>2624389</v>
          </cell>
          <cell r="E23">
            <v>373558</v>
          </cell>
        </row>
        <row r="24">
          <cell r="C24" t="str">
            <v>030</v>
          </cell>
          <cell r="D24">
            <v>0</v>
          </cell>
          <cell r="E24">
            <v>0</v>
          </cell>
        </row>
        <row r="25">
          <cell r="C25" t="str">
            <v>040</v>
          </cell>
          <cell r="D25">
            <v>-634212</v>
          </cell>
          <cell r="E25">
            <v>0</v>
          </cell>
        </row>
        <row r="26">
          <cell r="C26" t="str">
            <v>050</v>
          </cell>
          <cell r="D26">
            <v>1990177</v>
          </cell>
          <cell r="E26">
            <v>373558</v>
          </cell>
        </row>
        <row r="28">
          <cell r="C28" t="str">
            <v>060</v>
          </cell>
          <cell r="D28">
            <v>720</v>
          </cell>
          <cell r="E28">
            <v>230</v>
          </cell>
        </row>
        <row r="29">
          <cell r="C29" t="str">
            <v>070</v>
          </cell>
          <cell r="D29">
            <v>-53948</v>
          </cell>
          <cell r="E29">
            <v>-24201</v>
          </cell>
        </row>
        <row r="30">
          <cell r="C30" t="str">
            <v>080</v>
          </cell>
          <cell r="D30">
            <v>1563</v>
          </cell>
          <cell r="E30">
            <v>89</v>
          </cell>
        </row>
        <row r="31">
          <cell r="C31" t="str">
            <v>090</v>
          </cell>
          <cell r="D31">
            <v>278416</v>
          </cell>
          <cell r="E31">
            <v>600797</v>
          </cell>
        </row>
        <row r="32">
          <cell r="C32" t="str">
            <v>100</v>
          </cell>
          <cell r="D32">
            <v>-220178</v>
          </cell>
          <cell r="E32">
            <v>-160045</v>
          </cell>
        </row>
        <row r="34">
          <cell r="C34" t="str">
            <v>143</v>
          </cell>
          <cell r="D34">
            <v>-1237</v>
          </cell>
          <cell r="E34">
            <v>-5</v>
          </cell>
        </row>
        <row r="35">
          <cell r="C35" t="str">
            <v>144</v>
          </cell>
          <cell r="D35">
            <v>-83987</v>
          </cell>
          <cell r="E35">
            <v>-56659</v>
          </cell>
        </row>
        <row r="36">
          <cell r="C36" t="str">
            <v>145</v>
          </cell>
          <cell r="D36">
            <v>-499516</v>
          </cell>
          <cell r="E36">
            <v>-225845</v>
          </cell>
        </row>
        <row r="40">
          <cell r="C40" t="str">
            <v>200</v>
          </cell>
          <cell r="D40">
            <v>105520</v>
          </cell>
          <cell r="E40">
            <v>92806</v>
          </cell>
        </row>
        <row r="41">
          <cell r="C41" t="str">
            <v>201</v>
          </cell>
          <cell r="D41">
            <v>1418.71</v>
          </cell>
          <cell r="E41">
            <v>513.07000000000005</v>
          </cell>
        </row>
        <row r="42">
          <cell r="C42" t="str">
            <v>202</v>
          </cell>
          <cell r="D42">
            <v>1418.71</v>
          </cell>
          <cell r="E42">
            <v>513.07000000000005</v>
          </cell>
        </row>
        <row r="52">
          <cell r="D52">
            <v>1911</v>
          </cell>
          <cell r="E52">
            <v>10</v>
          </cell>
          <cell r="F52">
            <v>0</v>
          </cell>
          <cell r="G52">
            <v>0</v>
          </cell>
        </row>
        <row r="53">
          <cell r="D53">
            <v>3100</v>
          </cell>
          <cell r="E53">
            <v>1813</v>
          </cell>
          <cell r="F53">
            <v>29</v>
          </cell>
          <cell r="G53">
            <v>103</v>
          </cell>
        </row>
        <row r="54">
          <cell r="D54">
            <v>0</v>
          </cell>
          <cell r="E54">
            <v>50</v>
          </cell>
          <cell r="F54">
            <v>0</v>
          </cell>
          <cell r="G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E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50</v>
          </cell>
        </row>
      </sheetData>
      <sheetData sheetId="19">
        <row r="6">
          <cell r="C6" t="str">
            <v>Алтайский край</v>
          </cell>
          <cell r="K6" t="str">
            <v>Предложение организации</v>
          </cell>
        </row>
        <row r="7">
          <cell r="C7" t="str">
            <v>Амурская область</v>
          </cell>
          <cell r="K7" t="str">
            <v>Предложение регионального регулятора</v>
          </cell>
        </row>
        <row r="8">
          <cell r="C8" t="str">
            <v>Архангельская область</v>
          </cell>
        </row>
        <row r="9">
          <cell r="C9" t="str">
            <v>Астраханская область</v>
          </cell>
        </row>
        <row r="10">
          <cell r="C10" t="str">
            <v>Белгородская область</v>
          </cell>
        </row>
        <row r="11">
          <cell r="C11" t="str">
            <v>Брянская область</v>
          </cell>
        </row>
        <row r="12">
          <cell r="C12" t="str">
            <v>Владимирская область</v>
          </cell>
        </row>
        <row r="13">
          <cell r="C13" t="str">
            <v>Волгоградская область</v>
          </cell>
        </row>
        <row r="14">
          <cell r="C14" t="str">
            <v>Вологодская область</v>
          </cell>
        </row>
        <row r="15">
          <cell r="C15" t="str">
            <v>Воронежская область</v>
          </cell>
        </row>
        <row r="16">
          <cell r="C16" t="str">
            <v>г. Москва</v>
          </cell>
        </row>
        <row r="17">
          <cell r="C17" t="str">
            <v>г.Байконур</v>
          </cell>
        </row>
        <row r="18">
          <cell r="C18" t="str">
            <v>г.Санкт-Петербург</v>
          </cell>
        </row>
        <row r="19">
          <cell r="C19" t="str">
            <v>Еврейская автономная область</v>
          </cell>
        </row>
        <row r="20">
          <cell r="C20" t="str">
            <v>Забайкальский край</v>
          </cell>
        </row>
        <row r="21">
          <cell r="C21" t="str">
            <v>Ивановская область</v>
          </cell>
        </row>
        <row r="22">
          <cell r="C22" t="str">
            <v>Иркутская область</v>
          </cell>
        </row>
        <row r="23">
          <cell r="C23" t="str">
            <v>Кабардино-Балкарская республика</v>
          </cell>
        </row>
        <row r="24">
          <cell r="C24" t="str">
            <v>Калининградская область</v>
          </cell>
        </row>
        <row r="25">
          <cell r="C25" t="str">
            <v>Калужская область</v>
          </cell>
        </row>
        <row r="26">
          <cell r="C26" t="str">
            <v>Камчатский край</v>
          </cell>
        </row>
        <row r="27">
          <cell r="C27" t="str">
            <v>Карачаево-Черкесская республика</v>
          </cell>
        </row>
        <row r="28">
          <cell r="C28" t="str">
            <v>Кемеровская область</v>
          </cell>
        </row>
        <row r="29">
          <cell r="C29" t="str">
            <v>Кировская область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Московская область</v>
          </cell>
        </row>
        <row r="39">
          <cell r="C39" t="str">
            <v>Мурманская область</v>
          </cell>
        </row>
        <row r="40">
          <cell r="C40" t="str">
            <v>Ненецкий автономный округ</v>
          </cell>
        </row>
        <row r="41">
          <cell r="C41" t="str">
            <v>Нижегородская область</v>
          </cell>
        </row>
        <row r="42">
          <cell r="C42" t="str">
            <v>Новгородская область</v>
          </cell>
        </row>
        <row r="43">
          <cell r="C43" t="str">
            <v>Новосибирская область</v>
          </cell>
        </row>
        <row r="44">
          <cell r="C44" t="str">
            <v>Омская область</v>
          </cell>
        </row>
        <row r="45">
          <cell r="C45" t="str">
            <v>Оренбургская область</v>
          </cell>
        </row>
        <row r="46">
          <cell r="C46" t="str">
            <v>Орловская область</v>
          </cell>
        </row>
        <row r="47">
          <cell r="C47" t="str">
            <v>Пензенская область</v>
          </cell>
        </row>
        <row r="48">
          <cell r="C48" t="str">
            <v>Пермский край</v>
          </cell>
        </row>
        <row r="49">
          <cell r="C49" t="str">
            <v>Приморский край</v>
          </cell>
        </row>
        <row r="50">
          <cell r="C50" t="str">
            <v>Псковская область</v>
          </cell>
        </row>
        <row r="51">
          <cell r="C51" t="str">
            <v>Республика Адыгея</v>
          </cell>
        </row>
        <row r="52">
          <cell r="C52" t="str">
            <v>Республика Алтай</v>
          </cell>
        </row>
        <row r="53">
          <cell r="C53" t="str">
            <v>Республика Башкортостан</v>
          </cell>
        </row>
        <row r="54">
          <cell r="C54" t="str">
            <v>Республика Бурятия</v>
          </cell>
        </row>
        <row r="55">
          <cell r="C55" t="str">
            <v>Республика Дагестан</v>
          </cell>
        </row>
        <row r="56">
          <cell r="C56" t="str">
            <v>Республика Ингушетия</v>
          </cell>
        </row>
        <row r="57">
          <cell r="C57" t="str">
            <v>Республика Калмыкия</v>
          </cell>
        </row>
        <row r="58">
          <cell r="C58" t="str">
            <v>Республика Карелия</v>
          </cell>
        </row>
        <row r="59">
          <cell r="C59" t="str">
            <v>Республика Коми</v>
          </cell>
        </row>
        <row r="60">
          <cell r="C60" t="str">
            <v>Республика Марий Эл</v>
          </cell>
        </row>
        <row r="61">
          <cell r="C61" t="str">
            <v>Республика Мордовия</v>
          </cell>
        </row>
        <row r="62">
          <cell r="C62" t="str">
            <v>Республика Саха (Якутия)</v>
          </cell>
        </row>
        <row r="63">
          <cell r="C63" t="str">
            <v>Республика Северная Осетия-Алания</v>
          </cell>
        </row>
        <row r="64">
          <cell r="C64" t="str">
            <v>Республика Татарстан</v>
          </cell>
        </row>
        <row r="65">
          <cell r="C65" t="str">
            <v>Республика Тыва</v>
          </cell>
        </row>
        <row r="66">
          <cell r="C66" t="str">
            <v>Республика Хакасия</v>
          </cell>
        </row>
        <row r="67">
          <cell r="C67" t="str">
            <v>Ростовская область</v>
          </cell>
        </row>
        <row r="68">
          <cell r="C68" t="str">
            <v>Рязанская область</v>
          </cell>
        </row>
        <row r="69">
          <cell r="C69" t="str">
            <v>Самарская область</v>
          </cell>
        </row>
        <row r="70">
          <cell r="C70" t="str">
            <v>Саратовская область</v>
          </cell>
        </row>
        <row r="71">
          <cell r="C71" t="str">
            <v>Сахалинская область</v>
          </cell>
        </row>
        <row r="72">
          <cell r="C72" t="str">
            <v>Свердловская область</v>
          </cell>
        </row>
        <row r="73">
          <cell r="C73" t="str">
            <v>Смоленская область</v>
          </cell>
        </row>
        <row r="74">
          <cell r="C74" t="str">
            <v>Ставропольский край</v>
          </cell>
        </row>
        <row r="75">
          <cell r="C75" t="str">
            <v>Тамбовская область</v>
          </cell>
        </row>
        <row r="76">
          <cell r="C76" t="str">
            <v>Тверская область</v>
          </cell>
        </row>
        <row r="77">
          <cell r="C77" t="str">
            <v>Томская область</v>
          </cell>
        </row>
        <row r="78">
          <cell r="C78" t="str">
            <v>Тульская область</v>
          </cell>
        </row>
        <row r="79">
          <cell r="C79" t="str">
            <v>Тюменская область</v>
          </cell>
        </row>
        <row r="80">
          <cell r="C80" t="str">
            <v>Удмуртская республика</v>
          </cell>
        </row>
        <row r="81">
          <cell r="C81" t="str">
            <v>Ульяновская область</v>
          </cell>
        </row>
        <row r="82">
          <cell r="C82" t="str">
            <v>Хабаровский край</v>
          </cell>
        </row>
        <row r="83">
          <cell r="C83" t="str">
            <v>Ханты-Мансийский автономный округ</v>
          </cell>
        </row>
        <row r="84">
          <cell r="C84" t="str">
            <v>Челябинская область</v>
          </cell>
        </row>
        <row r="85">
          <cell r="C85" t="str">
            <v>Чеченская республика</v>
          </cell>
        </row>
        <row r="86">
          <cell r="C86" t="str">
            <v>Чувашская республика</v>
          </cell>
        </row>
        <row r="87">
          <cell r="C87" t="str">
            <v>Чукотский автономный округ</v>
          </cell>
        </row>
        <row r="88">
          <cell r="C88" t="str">
            <v>Ямало-Ненецкий автономный округ</v>
          </cell>
        </row>
        <row r="89">
          <cell r="C89" t="str">
            <v>Ярославская область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Лист1"/>
      <sheetName val="IRR"/>
      <sheetName val="сводная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G5">
            <v>2222938.4948999998</v>
          </cell>
        </row>
      </sheetData>
      <sheetData sheetId="40" refreshError="1"/>
      <sheetData sheetId="41" refreshError="1"/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13">
          <cell r="G13">
            <v>2101537.73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>
        <row r="5">
          <cell r="G5">
            <v>2222938.4948999998</v>
          </cell>
        </row>
      </sheetData>
      <sheetData sheetId="56">
        <row r="5">
          <cell r="G5">
            <v>2222938.4948999998</v>
          </cell>
        </row>
      </sheetData>
      <sheetData sheetId="57">
        <row r="5">
          <cell r="G5">
            <v>2222938.4948999998</v>
          </cell>
        </row>
      </sheetData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Тариф покупки"/>
      <sheetName val="Сети - предложение ФСТ"/>
      <sheetName val="Расчет страны"/>
      <sheetName val="Лист1"/>
      <sheetName val="Лист3"/>
      <sheetName val="FST5"/>
      <sheetName val="2008 -2010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УФ-61"/>
      <sheetName val="Заголовок"/>
      <sheetName val="TEHSHEET"/>
      <sheetName val="clone"/>
      <sheetName val="Свод по регионам"/>
      <sheetName val="Баланс энергии"/>
      <sheetName val="УПХ"/>
      <sheetName val="УНПХ"/>
      <sheetName val="Транспортн"/>
      <sheetName val="Баланс мощности"/>
      <sheetName val="Страхов"/>
      <sheetName val=" КВЛ 11"/>
      <sheetName val="НВВ общая"/>
      <sheetName val="амортизация по уровням напряжен"/>
      <sheetName val="П.1.16. оплата труда ОПР"/>
      <sheetName val="материалы"/>
      <sheetName val="Ремонты 11"/>
      <sheetName val="Сводная ремонт"/>
      <sheetName val="Пл за Зем"/>
      <sheetName val="ОТ и ТБ"/>
      <sheetName val="Аренда им"/>
      <sheetName val="Команд"/>
      <sheetName val="Обуч"/>
      <sheetName val="Др проч"/>
      <sheetName val="Услуги банков"/>
      <sheetName val="Н на Им"/>
      <sheetName val="др внереал расходы"/>
      <sheetName val="соц характер"/>
      <sheetName val="П2.1 на 01.01.2011"/>
      <sheetName val="П.1.18. Калькуляция"/>
      <sheetName val="П.1.21 Прибыль"/>
      <sheetName val="П1.24"/>
      <sheetName val="П1.25"/>
      <sheetName val="П.1.17"/>
      <sheetName val="численность"/>
      <sheetName val=" НВВ передач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Тариф_покупки"/>
      <sheetName val="Сети_-_предложение_ФСТ"/>
      <sheetName val="Расчет_страны"/>
      <sheetName val="2008_-2010"/>
      <sheetName val="Производство_электроэнергии"/>
      <sheetName val="Т19_1"/>
      <sheetName val="Свод_по_регионам"/>
      <sheetName val="Баланс_энергии"/>
      <sheetName val="Баланс_мощности"/>
      <sheetName val="_КВЛ_11"/>
      <sheetName val="НВВ_общая"/>
      <sheetName val="амортизация_по_уровням_напряжен"/>
      <sheetName val="П_1_16__оплата_труда_ОПР"/>
      <sheetName val="Ремонты_11"/>
      <sheetName val="Сводная_ремонт"/>
      <sheetName val="Пл_за_Зем"/>
      <sheetName val="ОТ_и_ТБ"/>
      <sheetName val="Аренда_им"/>
      <sheetName val="Др_проч"/>
      <sheetName val="Услуги_банков"/>
      <sheetName val="Н_на_Им"/>
      <sheetName val="др_внереал_расходы"/>
      <sheetName val="соц_характер"/>
      <sheetName val="П2_1_на_01_01_2011"/>
      <sheetName val="П_1_18__Калькуляция"/>
      <sheetName val="П_1_21_Прибыль"/>
      <sheetName val="П1_24"/>
      <sheetName val="П1_25"/>
      <sheetName val="П_1_17"/>
      <sheetName val="_НВВ_передача"/>
      <sheetName val="Ф-1_(для_АО-энерго)"/>
      <sheetName val="Ф-2_(для_АО-энерго)"/>
      <sheetName val="База"/>
      <sheetName val="Контроль"/>
      <sheetName val="18.2"/>
      <sheetName val="6"/>
      <sheetName val="17.1"/>
      <sheetName val="15"/>
      <sheetName val="2.3"/>
      <sheetName val="P2.1"/>
      <sheetName val="Москва"/>
      <sheetName val="Сводка - лизинг"/>
      <sheetName val="SET"/>
    </sheetNames>
    <sheetDataSet>
      <sheetData sheetId="0" refreshError="1">
        <row r="8">
          <cell r="G8">
            <v>12550382.6187</v>
          </cell>
          <cell r="W8">
            <v>772.50149999999996</v>
          </cell>
        </row>
        <row r="9">
          <cell r="W9">
            <v>728.48590000000002</v>
          </cell>
        </row>
        <row r="10">
          <cell r="W10">
            <v>705.4579</v>
          </cell>
        </row>
        <row r="11">
          <cell r="W11">
            <v>727.90920000000006</v>
          </cell>
        </row>
        <row r="12">
          <cell r="W12">
            <v>849.44190000000003</v>
          </cell>
        </row>
        <row r="13">
          <cell r="W13">
            <v>605.33299999999997</v>
          </cell>
        </row>
        <row r="14">
          <cell r="W14">
            <v>733.29650000000004</v>
          </cell>
        </row>
        <row r="15">
          <cell r="W15">
            <v>665.01980000000003</v>
          </cell>
        </row>
        <row r="16">
          <cell r="W16">
            <v>754.99030000000005</v>
          </cell>
        </row>
        <row r="17">
          <cell r="W17">
            <v>687.71609999999998</v>
          </cell>
        </row>
        <row r="18">
          <cell r="W18">
            <v>665.59</v>
          </cell>
        </row>
        <row r="19">
          <cell r="W19">
            <v>687.75660000000005</v>
          </cell>
        </row>
        <row r="20">
          <cell r="W20">
            <v>721.82320000000004</v>
          </cell>
        </row>
        <row r="21">
          <cell r="W21">
            <v>763.3193</v>
          </cell>
        </row>
        <row r="22">
          <cell r="W22">
            <v>686.88329999999996</v>
          </cell>
        </row>
        <row r="23">
          <cell r="W23">
            <v>808.98209999999995</v>
          </cell>
        </row>
        <row r="24">
          <cell r="W24">
            <v>809.9162</v>
          </cell>
        </row>
        <row r="25">
          <cell r="W25">
            <v>764.40449999999998</v>
          </cell>
        </row>
        <row r="27">
          <cell r="G27">
            <v>7627900.5129000004</v>
          </cell>
          <cell r="H27">
            <v>7627900.5129000004</v>
          </cell>
          <cell r="I27">
            <v>686164.51309999998</v>
          </cell>
          <cell r="J27">
            <v>0</v>
          </cell>
          <cell r="K27">
            <v>686164.51309999998</v>
          </cell>
          <cell r="L27">
            <v>94248.472800000003</v>
          </cell>
          <cell r="M27">
            <v>2098.3134</v>
          </cell>
          <cell r="N27">
            <v>589817.72690000001</v>
          </cell>
          <cell r="O27">
            <v>2069061.3176</v>
          </cell>
          <cell r="P27">
            <v>1511531.148</v>
          </cell>
          <cell r="Q27">
            <v>557530.16960000002</v>
          </cell>
          <cell r="R27">
            <v>0</v>
          </cell>
          <cell r="S27">
            <v>0</v>
          </cell>
          <cell r="T27">
            <v>0</v>
          </cell>
          <cell r="U27">
            <v>4872674.6821999997</v>
          </cell>
          <cell r="V27">
            <v>581.28440000000001</v>
          </cell>
          <cell r="W27">
            <v>523.62189999999998</v>
          </cell>
          <cell r="X27">
            <v>7370.43</v>
          </cell>
          <cell r="Y27">
            <v>8382.6</v>
          </cell>
          <cell r="Z27">
            <v>8043.79</v>
          </cell>
          <cell r="AA27">
            <v>336</v>
          </cell>
        </row>
        <row r="28">
          <cell r="G28">
            <v>11750202.856000001</v>
          </cell>
          <cell r="H28">
            <v>11750202.856000001</v>
          </cell>
          <cell r="I28">
            <v>3158675.5356000001</v>
          </cell>
          <cell r="J28">
            <v>2812616.17</v>
          </cell>
          <cell r="K28">
            <v>407444.63559999998</v>
          </cell>
          <cell r="L28">
            <v>69196.201199999996</v>
          </cell>
          <cell r="M28">
            <v>1014.5513</v>
          </cell>
          <cell r="N28">
            <v>337233.88309999998</v>
          </cell>
          <cell r="O28">
            <v>6215480.0246000001</v>
          </cell>
          <cell r="P28">
            <v>1747846</v>
          </cell>
          <cell r="Q28">
            <v>189720</v>
          </cell>
          <cell r="R28">
            <v>4277914.0246000001</v>
          </cell>
          <cell r="S28">
            <v>0</v>
          </cell>
          <cell r="T28">
            <v>0</v>
          </cell>
          <cell r="U28">
            <v>2376047.2958</v>
          </cell>
          <cell r="V28">
            <v>764.78930000000003</v>
          </cell>
          <cell r="W28">
            <v>698.95429999999999</v>
          </cell>
          <cell r="X28">
            <v>4972.2</v>
          </cell>
          <cell r="Y28">
            <v>3106.8</v>
          </cell>
          <cell r="Z28">
            <v>2856.39</v>
          </cell>
          <cell r="AA28">
            <v>250.77</v>
          </cell>
        </row>
        <row r="29">
          <cell r="G29">
            <v>6145206.9338999996</v>
          </cell>
          <cell r="H29">
            <v>6145206.9338999996</v>
          </cell>
          <cell r="I29">
            <v>2944358.7985</v>
          </cell>
          <cell r="J29">
            <v>2793698.49</v>
          </cell>
          <cell r="K29">
            <v>201971.67850000001</v>
          </cell>
          <cell r="L29">
            <v>49331.108399999997</v>
          </cell>
          <cell r="M29">
            <v>510.33440000000002</v>
          </cell>
          <cell r="N29">
            <v>152130.23569999999</v>
          </cell>
          <cell r="O29">
            <v>1992163.0453000001</v>
          </cell>
          <cell r="P29">
            <v>1650559.5373</v>
          </cell>
          <cell r="Q29">
            <v>341603.50799999997</v>
          </cell>
          <cell r="R29">
            <v>0</v>
          </cell>
          <cell r="S29">
            <v>0</v>
          </cell>
          <cell r="T29">
            <v>0</v>
          </cell>
          <cell r="U29">
            <v>1208685.0900999999</v>
          </cell>
          <cell r="V29">
            <v>1260.8858</v>
          </cell>
          <cell r="W29">
            <v>1123.1703</v>
          </cell>
          <cell r="X29">
            <v>3426.8</v>
          </cell>
          <cell r="Y29">
            <v>958.6</v>
          </cell>
          <cell r="Z29">
            <v>911.6</v>
          </cell>
          <cell r="AA29">
            <v>158.69999999999999</v>
          </cell>
        </row>
        <row r="30"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Y30">
            <v>0</v>
          </cell>
        </row>
        <row r="31">
          <cell r="G31">
            <v>12648932.0546</v>
          </cell>
          <cell r="H31">
            <v>12648932.0546</v>
          </cell>
          <cell r="I31">
            <v>785484.85719999997</v>
          </cell>
          <cell r="J31">
            <v>0</v>
          </cell>
          <cell r="K31">
            <v>785484.85719999997</v>
          </cell>
          <cell r="L31">
            <v>114358.7736</v>
          </cell>
          <cell r="M31">
            <v>3597.8119999999999</v>
          </cell>
          <cell r="N31">
            <v>667528.27159999998</v>
          </cell>
          <cell r="O31">
            <v>3410719.4862000002</v>
          </cell>
          <cell r="P31">
            <v>2433920.3103999998</v>
          </cell>
          <cell r="Q31">
            <v>353427.18699999998</v>
          </cell>
          <cell r="R31">
            <v>623371.98880000005</v>
          </cell>
          <cell r="S31">
            <v>0</v>
          </cell>
          <cell r="T31">
            <v>0</v>
          </cell>
          <cell r="U31">
            <v>8452727.7112000007</v>
          </cell>
          <cell r="V31">
            <v>875.678</v>
          </cell>
          <cell r="W31">
            <v>813.78819999999996</v>
          </cell>
          <cell r="X31">
            <v>9045</v>
          </cell>
          <cell r="Y31">
            <v>9652.7811999999994</v>
          </cell>
          <cell r="Z31">
            <v>9671.39</v>
          </cell>
          <cell r="AA31">
            <v>375</v>
          </cell>
        </row>
        <row r="32">
          <cell r="G32">
            <v>4184320.9545</v>
          </cell>
          <cell r="H32">
            <v>4184320.9545</v>
          </cell>
          <cell r="I32">
            <v>218411.3714</v>
          </cell>
          <cell r="J32">
            <v>0</v>
          </cell>
          <cell r="K32">
            <v>218411.3714</v>
          </cell>
          <cell r="L32">
            <v>40735.725599999998</v>
          </cell>
          <cell r="M32">
            <v>1239.4861000000001</v>
          </cell>
          <cell r="N32">
            <v>176436.15969999999</v>
          </cell>
          <cell r="O32">
            <v>1133799.7376999999</v>
          </cell>
          <cell r="P32">
            <v>643225</v>
          </cell>
          <cell r="Q32">
            <v>0</v>
          </cell>
          <cell r="R32">
            <v>1133799.7376999999</v>
          </cell>
          <cell r="S32">
            <v>0</v>
          </cell>
          <cell r="T32">
            <v>-643225</v>
          </cell>
          <cell r="U32">
            <v>2832109.8454</v>
          </cell>
          <cell r="V32">
            <v>809.86839999999995</v>
          </cell>
          <cell r="W32">
            <v>760.3415</v>
          </cell>
          <cell r="X32">
            <v>2862.38</v>
          </cell>
          <cell r="Y32">
            <v>3497</v>
          </cell>
          <cell r="Z32">
            <v>3454.1</v>
          </cell>
          <cell r="AA32">
            <v>84</v>
          </cell>
        </row>
        <row r="33">
          <cell r="G33">
            <v>12099573.374199999</v>
          </cell>
          <cell r="H33">
            <v>12099573.374199999</v>
          </cell>
          <cell r="I33">
            <v>978022.80429999996</v>
          </cell>
          <cell r="J33">
            <v>0</v>
          </cell>
          <cell r="K33">
            <v>978022.80429999996</v>
          </cell>
          <cell r="L33">
            <v>135090.26800000001</v>
          </cell>
          <cell r="M33">
            <v>2886.5605</v>
          </cell>
          <cell r="N33">
            <v>840045.97580000001</v>
          </cell>
          <cell r="O33">
            <v>3615769.8002999998</v>
          </cell>
          <cell r="P33">
            <v>3098728.7455000002</v>
          </cell>
          <cell r="Q33">
            <v>517041.05479999998</v>
          </cell>
          <cell r="R33">
            <v>0</v>
          </cell>
          <cell r="S33">
            <v>0</v>
          </cell>
          <cell r="T33">
            <v>0</v>
          </cell>
          <cell r="U33">
            <v>7505780.7696000002</v>
          </cell>
          <cell r="V33">
            <v>599.54160000000002</v>
          </cell>
          <cell r="W33">
            <v>604.06709999999998</v>
          </cell>
          <cell r="X33">
            <v>9987.9599999999991</v>
          </cell>
          <cell r="Y33">
            <v>12519.2</v>
          </cell>
          <cell r="Z33">
            <v>11844.62</v>
          </cell>
          <cell r="AA33">
            <v>674.58</v>
          </cell>
        </row>
        <row r="34">
          <cell r="G34">
            <v>8743224.5792999994</v>
          </cell>
          <cell r="H34">
            <v>8743224.5792999994</v>
          </cell>
          <cell r="I34">
            <v>872665.67969999998</v>
          </cell>
          <cell r="J34">
            <v>64127.58</v>
          </cell>
          <cell r="K34">
            <v>788619.47569999995</v>
          </cell>
          <cell r="L34">
            <v>149774.04699999999</v>
          </cell>
          <cell r="M34">
            <v>2397.4432999999999</v>
          </cell>
          <cell r="N34">
            <v>636447.98540000001</v>
          </cell>
          <cell r="O34">
            <v>2306173.1220999998</v>
          </cell>
          <cell r="P34">
            <v>1281980</v>
          </cell>
          <cell r="Q34">
            <v>95884.097999999998</v>
          </cell>
          <cell r="R34">
            <v>928309.02410000004</v>
          </cell>
          <cell r="S34">
            <v>0</v>
          </cell>
          <cell r="T34">
            <v>0</v>
          </cell>
          <cell r="U34">
            <v>5564385.7774999999</v>
          </cell>
          <cell r="V34">
            <v>445.1454</v>
          </cell>
          <cell r="W34">
            <v>429.798</v>
          </cell>
          <cell r="X34">
            <v>11706.884</v>
          </cell>
          <cell r="Y34">
            <v>12500.152</v>
          </cell>
          <cell r="Z34">
            <v>12810.55</v>
          </cell>
          <cell r="AA34">
            <v>349</v>
          </cell>
        </row>
        <row r="35">
          <cell r="G35">
            <v>4660699.0675999997</v>
          </cell>
          <cell r="H35">
            <v>4660699.0675999997</v>
          </cell>
          <cell r="I35">
            <v>304711.12180000002</v>
          </cell>
          <cell r="J35">
            <v>13552</v>
          </cell>
          <cell r="K35">
            <v>291159.12180000002</v>
          </cell>
          <cell r="L35">
            <v>41430.7935</v>
          </cell>
          <cell r="M35">
            <v>1117.0011999999999</v>
          </cell>
          <cell r="N35">
            <v>248611.32709999999</v>
          </cell>
          <cell r="O35">
            <v>1793616.6764</v>
          </cell>
          <cell r="P35">
            <v>1496350.2945999999</v>
          </cell>
          <cell r="Q35">
            <v>297266.38179999997</v>
          </cell>
          <cell r="R35">
            <v>0</v>
          </cell>
          <cell r="S35">
            <v>0</v>
          </cell>
          <cell r="T35">
            <v>0</v>
          </cell>
          <cell r="U35">
            <v>2562371.2694000001</v>
          </cell>
          <cell r="V35">
            <v>719.45600000000002</v>
          </cell>
          <cell r="W35">
            <v>659.60839999999996</v>
          </cell>
          <cell r="X35">
            <v>2902.39</v>
          </cell>
          <cell r="Y35">
            <v>3561.54</v>
          </cell>
          <cell r="Z35">
            <v>3447.94</v>
          </cell>
          <cell r="AA35">
            <v>113.65</v>
          </cell>
        </row>
        <row r="36">
          <cell r="G36">
            <v>2582840.1307000001</v>
          </cell>
          <cell r="H36">
            <v>2582840.1307000001</v>
          </cell>
          <cell r="I36">
            <v>185645.41639999999</v>
          </cell>
          <cell r="J36">
            <v>0</v>
          </cell>
          <cell r="K36">
            <v>185645.41639999999</v>
          </cell>
          <cell r="L36">
            <v>21900.256799999999</v>
          </cell>
          <cell r="M36">
            <v>578.57180000000005</v>
          </cell>
          <cell r="N36">
            <v>163166.58780000001</v>
          </cell>
          <cell r="O36">
            <v>1074428.044</v>
          </cell>
          <cell r="P36">
            <v>1005891</v>
          </cell>
          <cell r="Q36">
            <v>68537.043999999994</v>
          </cell>
          <cell r="R36">
            <v>0</v>
          </cell>
          <cell r="S36">
            <v>0</v>
          </cell>
          <cell r="T36">
            <v>0</v>
          </cell>
          <cell r="U36">
            <v>1322766.6703000001</v>
          </cell>
          <cell r="V36">
            <v>714.38729999999998</v>
          </cell>
          <cell r="W36">
            <v>684.78880000000004</v>
          </cell>
          <cell r="X36">
            <v>1458.1396</v>
          </cell>
          <cell r="Y36">
            <v>1851.6101000000001</v>
          </cell>
          <cell r="Z36">
            <v>1754.8</v>
          </cell>
          <cell r="AA36">
            <v>90</v>
          </cell>
        </row>
        <row r="37">
          <cell r="G37">
            <v>22687949.244899999</v>
          </cell>
          <cell r="H37">
            <v>22687949.244899999</v>
          </cell>
          <cell r="I37">
            <v>1205823.0294999999</v>
          </cell>
          <cell r="J37">
            <v>96655.97</v>
          </cell>
          <cell r="K37">
            <v>1109975.4095000001</v>
          </cell>
          <cell r="L37">
            <v>228018.23629999999</v>
          </cell>
          <cell r="M37">
            <v>7623.6064999999999</v>
          </cell>
          <cell r="N37">
            <v>874333.56669999997</v>
          </cell>
          <cell r="O37">
            <v>3928798.0983000002</v>
          </cell>
          <cell r="P37">
            <v>2895820.9415000002</v>
          </cell>
          <cell r="Q37">
            <v>876882.96750000003</v>
          </cell>
          <cell r="R37">
            <v>156094.1893</v>
          </cell>
          <cell r="S37">
            <v>0</v>
          </cell>
          <cell r="T37">
            <v>0</v>
          </cell>
          <cell r="U37">
            <v>17553328.1171</v>
          </cell>
          <cell r="V37">
            <v>927.13699999999994</v>
          </cell>
          <cell r="W37">
            <v>814.39949999999999</v>
          </cell>
          <cell r="X37">
            <v>16035.74</v>
          </cell>
          <cell r="Y37">
            <v>18932.830000000002</v>
          </cell>
          <cell r="Z37">
            <v>18637.330000000002</v>
          </cell>
          <cell r="AA37">
            <v>295.60000000000002</v>
          </cell>
        </row>
        <row r="39"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Y39">
            <v>0</v>
          </cell>
        </row>
        <row r="40">
          <cell r="G40">
            <v>2586066.2557000001</v>
          </cell>
          <cell r="H40">
            <v>2586066.2557000001</v>
          </cell>
          <cell r="I40">
            <v>394452.08689999999</v>
          </cell>
          <cell r="J40">
            <v>0</v>
          </cell>
          <cell r="K40">
            <v>394452.08689999999</v>
          </cell>
          <cell r="L40">
            <v>47756.286500000002</v>
          </cell>
          <cell r="M40">
            <v>417.96679999999998</v>
          </cell>
          <cell r="N40">
            <v>346277.83360000001</v>
          </cell>
          <cell r="O40">
            <v>1196240.2601999999</v>
          </cell>
          <cell r="P40">
            <v>1031894.8674</v>
          </cell>
          <cell r="Q40">
            <v>164345.3928</v>
          </cell>
          <cell r="R40">
            <v>0</v>
          </cell>
          <cell r="S40">
            <v>0</v>
          </cell>
          <cell r="T40">
            <v>0</v>
          </cell>
          <cell r="U40">
            <v>995373.90859999997</v>
          </cell>
          <cell r="V40">
            <v>247.83869999999999</v>
          </cell>
          <cell r="W40">
            <v>151.59020000000001</v>
          </cell>
          <cell r="X40">
            <v>3328.7</v>
          </cell>
          <cell r="Y40">
            <v>4016.2170000000001</v>
          </cell>
          <cell r="Z40">
            <v>4159.2</v>
          </cell>
          <cell r="AA40">
            <v>170</v>
          </cell>
        </row>
        <row r="41">
          <cell r="G41">
            <v>453758.61739999999</v>
          </cell>
          <cell r="H41">
            <v>453758.61739999999</v>
          </cell>
          <cell r="I41">
            <v>14890.9784</v>
          </cell>
          <cell r="J41">
            <v>0</v>
          </cell>
          <cell r="K41">
            <v>14890.9784</v>
          </cell>
          <cell r="L41">
            <v>5130.0259999999998</v>
          </cell>
          <cell r="M41">
            <v>138.05539999999999</v>
          </cell>
          <cell r="N41">
            <v>9622.8970000000008</v>
          </cell>
          <cell r="O41">
            <v>126664.1349</v>
          </cell>
          <cell r="P41">
            <v>101483</v>
          </cell>
          <cell r="Q41">
            <v>0</v>
          </cell>
          <cell r="R41">
            <v>126664.1349</v>
          </cell>
          <cell r="S41">
            <v>0</v>
          </cell>
          <cell r="T41">
            <v>-101483</v>
          </cell>
          <cell r="U41">
            <v>312203.50410000002</v>
          </cell>
          <cell r="V41">
            <v>757.59159999999997</v>
          </cell>
          <cell r="W41">
            <v>749.59</v>
          </cell>
          <cell r="X41">
            <v>324.29000000000002</v>
          </cell>
          <cell r="Y41">
            <v>412.1</v>
          </cell>
          <cell r="Z41">
            <v>412.1</v>
          </cell>
          <cell r="AA41">
            <v>0</v>
          </cell>
        </row>
        <row r="42">
          <cell r="G42">
            <v>1633586.4487999999</v>
          </cell>
          <cell r="H42">
            <v>1633586.4487999999</v>
          </cell>
          <cell r="I42">
            <v>122491.7827</v>
          </cell>
          <cell r="J42">
            <v>0</v>
          </cell>
          <cell r="K42">
            <v>122491.7827</v>
          </cell>
          <cell r="L42">
            <v>12403.9061</v>
          </cell>
          <cell r="M42">
            <v>343.60239999999999</v>
          </cell>
          <cell r="N42">
            <v>109744.2742</v>
          </cell>
          <cell r="O42">
            <v>715974.51399999997</v>
          </cell>
          <cell r="P42">
            <v>511770.978</v>
          </cell>
          <cell r="Q42">
            <v>204203.53599999999</v>
          </cell>
          <cell r="R42">
            <v>0</v>
          </cell>
          <cell r="S42">
            <v>0</v>
          </cell>
          <cell r="T42">
            <v>0</v>
          </cell>
          <cell r="U42">
            <v>795120.15209999995</v>
          </cell>
          <cell r="V42">
            <v>575.34019999999998</v>
          </cell>
          <cell r="W42">
            <v>543.66970000000003</v>
          </cell>
          <cell r="X42">
            <v>1037.19</v>
          </cell>
          <cell r="Y42">
            <v>1382</v>
          </cell>
          <cell r="Z42">
            <v>1347</v>
          </cell>
          <cell r="AA42">
            <v>35</v>
          </cell>
        </row>
        <row r="43">
          <cell r="G43">
            <v>670851.06669999997</v>
          </cell>
          <cell r="H43">
            <v>670851.06669999997</v>
          </cell>
          <cell r="I43">
            <v>48103.531000000003</v>
          </cell>
          <cell r="J43">
            <v>0</v>
          </cell>
          <cell r="K43">
            <v>48103.531000000003</v>
          </cell>
          <cell r="L43">
            <v>6370.4165999999996</v>
          </cell>
          <cell r="M43">
            <v>132.02359999999999</v>
          </cell>
          <cell r="N43">
            <v>41601.090799999998</v>
          </cell>
          <cell r="O43">
            <v>318380.2536</v>
          </cell>
          <cell r="P43">
            <v>290613.34909999999</v>
          </cell>
          <cell r="Q43">
            <v>27766.904500000001</v>
          </cell>
          <cell r="R43">
            <v>0</v>
          </cell>
          <cell r="S43">
            <v>0</v>
          </cell>
          <cell r="T43">
            <v>0</v>
          </cell>
          <cell r="U43">
            <v>304367.28210000001</v>
          </cell>
          <cell r="V43">
            <v>579.74720000000002</v>
          </cell>
          <cell r="W43">
            <v>541.28629999999998</v>
          </cell>
          <cell r="X43">
            <v>403.27</v>
          </cell>
          <cell r="Y43">
            <v>525</v>
          </cell>
          <cell r="Z43">
            <v>501.3</v>
          </cell>
          <cell r="AA43">
            <v>23.7</v>
          </cell>
        </row>
        <row r="44">
          <cell r="G44">
            <v>1297555.5560000001</v>
          </cell>
          <cell r="H44">
            <v>1297555.5560000001</v>
          </cell>
          <cell r="I44">
            <v>382248.26380000002</v>
          </cell>
          <cell r="J44">
            <v>263868.53220000002</v>
          </cell>
          <cell r="K44">
            <v>118379.7316</v>
          </cell>
          <cell r="L44">
            <v>23250.710299999999</v>
          </cell>
          <cell r="M44">
            <v>79.569299999999998</v>
          </cell>
          <cell r="N44">
            <v>95049.452000000005</v>
          </cell>
          <cell r="O44">
            <v>724343.60739999998</v>
          </cell>
          <cell r="P44">
            <v>401155</v>
          </cell>
          <cell r="Q44">
            <v>0</v>
          </cell>
          <cell r="R44">
            <v>724343.60739999998</v>
          </cell>
          <cell r="S44">
            <v>0</v>
          </cell>
          <cell r="T44">
            <v>-401155</v>
          </cell>
          <cell r="U44">
            <v>190963.68479999999</v>
          </cell>
          <cell r="V44">
            <v>163.1987</v>
          </cell>
          <cell r="W44">
            <v>152.15430000000001</v>
          </cell>
          <cell r="X44">
            <v>818</v>
          </cell>
          <cell r="Y44">
            <v>1170.1300000000001</v>
          </cell>
          <cell r="Z44">
            <v>1148</v>
          </cell>
          <cell r="AA44">
            <v>22.13</v>
          </cell>
        </row>
        <row r="45">
          <cell r="G45">
            <v>2328265.2239000001</v>
          </cell>
          <cell r="H45">
            <v>2328265.2239000001</v>
          </cell>
          <cell r="I45">
            <v>380292.38660000003</v>
          </cell>
          <cell r="J45">
            <v>114090.24000000001</v>
          </cell>
          <cell r="K45">
            <v>266202.14659999998</v>
          </cell>
          <cell r="L45">
            <v>26388.9984</v>
          </cell>
          <cell r="M45">
            <v>567.6816</v>
          </cell>
          <cell r="N45">
            <v>239245.46660000001</v>
          </cell>
          <cell r="O45">
            <v>647435.80000000005</v>
          </cell>
          <cell r="P45">
            <v>507354.04100000003</v>
          </cell>
          <cell r="Q45">
            <v>18557.251</v>
          </cell>
          <cell r="R45">
            <v>121524.508</v>
          </cell>
          <cell r="S45">
            <v>0</v>
          </cell>
          <cell r="T45">
            <v>0</v>
          </cell>
          <cell r="U45">
            <v>1300537.0373</v>
          </cell>
          <cell r="V45">
            <v>691.99590000000001</v>
          </cell>
          <cell r="W45">
            <v>577.53700000000003</v>
          </cell>
          <cell r="X45">
            <v>1797</v>
          </cell>
          <cell r="Y45">
            <v>1879.4</v>
          </cell>
          <cell r="Z45">
            <v>1815</v>
          </cell>
          <cell r="AA45">
            <v>64.400000000000006</v>
          </cell>
        </row>
        <row r="46">
          <cell r="G46">
            <v>20214804.8389</v>
          </cell>
          <cell r="H46">
            <v>20214804.8389</v>
          </cell>
          <cell r="I46">
            <v>1530167.0404999999</v>
          </cell>
          <cell r="J46">
            <v>52599.8</v>
          </cell>
          <cell r="K46">
            <v>1477567.2405000001</v>
          </cell>
          <cell r="L46">
            <v>189179.7843</v>
          </cell>
          <cell r="M46">
            <v>5588.4530000000004</v>
          </cell>
          <cell r="N46">
            <v>1282799.0031999999</v>
          </cell>
          <cell r="O46">
            <v>6643763.4539000001</v>
          </cell>
          <cell r="P46">
            <v>4283592.6727999998</v>
          </cell>
          <cell r="Q46">
            <v>996924.77439999999</v>
          </cell>
          <cell r="R46">
            <v>1363246.0067</v>
          </cell>
          <cell r="S46">
            <v>0</v>
          </cell>
          <cell r="T46">
            <v>0</v>
          </cell>
          <cell r="U46">
            <v>12040874.3445</v>
          </cell>
          <cell r="V46">
            <v>741.02930000000003</v>
          </cell>
          <cell r="W46">
            <v>706.45450000000005</v>
          </cell>
          <cell r="X46">
            <v>12952.85</v>
          </cell>
          <cell r="Y46">
            <v>16248.85</v>
          </cell>
          <cell r="Z46">
            <v>15568.85</v>
          </cell>
          <cell r="AA46">
            <v>680</v>
          </cell>
        </row>
        <row r="47">
          <cell r="G47">
            <v>3565479.1965000001</v>
          </cell>
          <cell r="H47">
            <v>3565479.1965000001</v>
          </cell>
          <cell r="I47">
            <v>241470.8824</v>
          </cell>
          <cell r="J47">
            <v>54735.249000000003</v>
          </cell>
          <cell r="K47">
            <v>186735.63339999999</v>
          </cell>
          <cell r="L47">
            <v>41737.771500000003</v>
          </cell>
          <cell r="M47">
            <v>998.43349999999998</v>
          </cell>
          <cell r="N47">
            <v>143999.4284</v>
          </cell>
          <cell r="O47">
            <v>1030848.0307</v>
          </cell>
          <cell r="P47">
            <v>586248.72609999997</v>
          </cell>
          <cell r="Q47">
            <v>258602.073</v>
          </cell>
          <cell r="R47">
            <v>185997.2316</v>
          </cell>
          <cell r="S47">
            <v>0</v>
          </cell>
          <cell r="T47">
            <v>0</v>
          </cell>
          <cell r="U47">
            <v>2293160.2834000001</v>
          </cell>
          <cell r="V47">
            <v>647.14009999999996</v>
          </cell>
          <cell r="W47">
            <v>627.16549999999995</v>
          </cell>
          <cell r="X47">
            <v>2934.2</v>
          </cell>
          <cell r="Y47">
            <v>3543.53</v>
          </cell>
          <cell r="Z47">
            <v>3439</v>
          </cell>
          <cell r="AA47">
            <v>104.53</v>
          </cell>
        </row>
        <row r="48">
          <cell r="G48">
            <v>18477994.3299</v>
          </cell>
          <cell r="H48">
            <v>18477994.3299</v>
          </cell>
          <cell r="I48">
            <v>1207099.6017</v>
          </cell>
          <cell r="J48">
            <v>13622.507799999999</v>
          </cell>
          <cell r="K48">
            <v>1193477.0939</v>
          </cell>
          <cell r="L48">
            <v>212127.38500000001</v>
          </cell>
          <cell r="M48">
            <v>6036.1745000000001</v>
          </cell>
          <cell r="N48">
            <v>975313.5344</v>
          </cell>
          <cell r="O48">
            <v>3438076.5920000002</v>
          </cell>
          <cell r="P48">
            <v>2496307.361</v>
          </cell>
          <cell r="Q48">
            <v>487131.97580000001</v>
          </cell>
          <cell r="R48">
            <v>454637.25520000001</v>
          </cell>
          <cell r="S48">
            <v>0</v>
          </cell>
          <cell r="T48">
            <v>0</v>
          </cell>
          <cell r="U48">
            <v>13832818.1362</v>
          </cell>
          <cell r="V48">
            <v>805.64869999999996</v>
          </cell>
          <cell r="W48">
            <v>731.37829999999997</v>
          </cell>
          <cell r="X48">
            <v>15034.37</v>
          </cell>
          <cell r="Y48">
            <v>17169.79</v>
          </cell>
          <cell r="Z48">
            <v>16607.82</v>
          </cell>
          <cell r="AA48">
            <v>561.97</v>
          </cell>
        </row>
        <row r="49">
          <cell r="G49">
            <v>17270989.801399998</v>
          </cell>
          <cell r="H49">
            <v>17270989.801399998</v>
          </cell>
          <cell r="I49">
            <v>1181303.9646999999</v>
          </cell>
          <cell r="J49">
            <v>0</v>
          </cell>
          <cell r="K49">
            <v>1181303.9646999999</v>
          </cell>
          <cell r="L49">
            <v>218958.89249999999</v>
          </cell>
          <cell r="M49">
            <v>4542.4579999999996</v>
          </cell>
          <cell r="N49">
            <v>957802.61419999995</v>
          </cell>
          <cell r="O49">
            <v>5703065.2879999997</v>
          </cell>
          <cell r="P49">
            <v>4049039</v>
          </cell>
          <cell r="Q49">
            <v>1654026.2879999999</v>
          </cell>
          <cell r="R49">
            <v>0</v>
          </cell>
          <cell r="S49">
            <v>0</v>
          </cell>
          <cell r="T49">
            <v>0</v>
          </cell>
          <cell r="U49">
            <v>10386620.548699999</v>
          </cell>
          <cell r="V49">
            <v>737.28660000000002</v>
          </cell>
          <cell r="W49">
            <v>647.66269999999997</v>
          </cell>
          <cell r="X49">
            <v>11139</v>
          </cell>
          <cell r="Y49">
            <v>14087.63</v>
          </cell>
          <cell r="Z49">
            <v>13503.65</v>
          </cell>
          <cell r="AA49">
            <v>583.98</v>
          </cell>
        </row>
        <row r="50">
          <cell r="G50">
            <v>1207566.7</v>
          </cell>
          <cell r="H50">
            <v>1207566.7</v>
          </cell>
          <cell r="I50">
            <v>67760.433699999994</v>
          </cell>
          <cell r="J50">
            <v>0</v>
          </cell>
          <cell r="K50">
            <v>67760.433699999994</v>
          </cell>
          <cell r="L50">
            <v>18219.017100000001</v>
          </cell>
          <cell r="M50">
            <v>394.85399999999998</v>
          </cell>
          <cell r="N50">
            <v>49146.562599999997</v>
          </cell>
          <cell r="O50">
            <v>234677.09179999999</v>
          </cell>
          <cell r="P50">
            <v>273924</v>
          </cell>
          <cell r="Q50">
            <v>0</v>
          </cell>
          <cell r="R50">
            <v>234677.09179999999</v>
          </cell>
          <cell r="S50">
            <v>0</v>
          </cell>
          <cell r="T50">
            <v>-273924</v>
          </cell>
          <cell r="U50">
            <v>905129.17449999996</v>
          </cell>
          <cell r="V50">
            <v>619.95150000000001</v>
          </cell>
          <cell r="W50">
            <v>687.85159999999996</v>
          </cell>
          <cell r="X50">
            <v>1284.8</v>
          </cell>
          <cell r="Y50">
            <v>1460</v>
          </cell>
          <cell r="Z50">
            <v>1460</v>
          </cell>
          <cell r="AA50">
            <v>0</v>
          </cell>
        </row>
        <row r="51">
          <cell r="G51">
            <v>7676956.9587000003</v>
          </cell>
          <cell r="H51">
            <v>7676956.9587000003</v>
          </cell>
          <cell r="I51">
            <v>506682.93719999999</v>
          </cell>
          <cell r="J51">
            <v>3654.9589999999998</v>
          </cell>
          <cell r="K51">
            <v>503027.97820000001</v>
          </cell>
          <cell r="L51">
            <v>75149.701799999995</v>
          </cell>
          <cell r="M51">
            <v>1974.1650999999999</v>
          </cell>
          <cell r="N51">
            <v>425904.11129999999</v>
          </cell>
          <cell r="O51">
            <v>2611472.966</v>
          </cell>
          <cell r="P51">
            <v>1615156.9794000001</v>
          </cell>
          <cell r="Q51">
            <v>135704.95019999999</v>
          </cell>
          <cell r="R51">
            <v>860611.03639999998</v>
          </cell>
          <cell r="S51">
            <v>0</v>
          </cell>
          <cell r="T51">
            <v>0</v>
          </cell>
          <cell r="U51">
            <v>4558801.0554999998</v>
          </cell>
          <cell r="V51">
            <v>719.68380000000002</v>
          </cell>
          <cell r="W51">
            <v>653.23519999999996</v>
          </cell>
          <cell r="X51">
            <v>5137.1499999999996</v>
          </cell>
          <cell r="Y51">
            <v>6334.45</v>
          </cell>
          <cell r="Z51">
            <v>6232.45</v>
          </cell>
          <cell r="AA51">
            <v>102</v>
          </cell>
        </row>
        <row r="53">
          <cell r="G53">
            <v>22121507.217</v>
          </cell>
          <cell r="H53">
            <v>22121507.217</v>
          </cell>
          <cell r="I53">
            <v>18158035.1129</v>
          </cell>
          <cell r="J53">
            <v>17876562.399999999</v>
          </cell>
          <cell r="K53">
            <v>281472.71289999998</v>
          </cell>
          <cell r="L53">
            <v>268505.88380000001</v>
          </cell>
          <cell r="M53">
            <v>0</v>
          </cell>
          <cell r="N53">
            <v>12966.829100000001</v>
          </cell>
          <cell r="O53">
            <v>-483379.18300000002</v>
          </cell>
          <cell r="P53">
            <v>0</v>
          </cell>
          <cell r="Q53">
            <v>0</v>
          </cell>
          <cell r="R53">
            <v>4069978.8169999998</v>
          </cell>
          <cell r="S53">
            <v>0</v>
          </cell>
          <cell r="T53">
            <v>-4553358</v>
          </cell>
          <cell r="U53">
            <v>4446851.2871000003</v>
          </cell>
          <cell r="W53">
            <v>0</v>
          </cell>
          <cell r="X53">
            <v>19416</v>
          </cell>
          <cell r="Y53">
            <v>0</v>
          </cell>
          <cell r="Z53">
            <v>0</v>
          </cell>
          <cell r="AA53">
            <v>0</v>
          </cell>
        </row>
        <row r="54">
          <cell r="G54">
            <v>3369395.1293000001</v>
          </cell>
          <cell r="H54">
            <v>3369395.1293000001</v>
          </cell>
          <cell r="I54">
            <v>190550.45069999999</v>
          </cell>
          <cell r="J54">
            <v>0</v>
          </cell>
          <cell r="K54">
            <v>190550.45069999999</v>
          </cell>
          <cell r="L54">
            <v>30855.0285</v>
          </cell>
          <cell r="M54">
            <v>961.85440000000006</v>
          </cell>
          <cell r="N54">
            <v>158733.56779999999</v>
          </cell>
          <cell r="O54">
            <v>977770.5477</v>
          </cell>
          <cell r="P54">
            <v>763182.94200000004</v>
          </cell>
          <cell r="Q54">
            <v>209020.07769999999</v>
          </cell>
          <cell r="R54">
            <v>5567.5280000000002</v>
          </cell>
          <cell r="S54">
            <v>0</v>
          </cell>
          <cell r="T54">
            <v>0</v>
          </cell>
          <cell r="U54">
            <v>2201074.1309000002</v>
          </cell>
          <cell r="V54">
            <v>809.70069999999998</v>
          </cell>
          <cell r="W54">
            <v>774.73689999999999</v>
          </cell>
          <cell r="X54">
            <v>2200.4382000000001</v>
          </cell>
          <cell r="Y54">
            <v>2718.3798000000002</v>
          </cell>
          <cell r="Z54">
            <v>2612.6307999999999</v>
          </cell>
          <cell r="AA54">
            <v>105.749</v>
          </cell>
        </row>
        <row r="55">
          <cell r="G55">
            <v>3230690.7870999998</v>
          </cell>
          <cell r="H55">
            <v>3230690.7870999998</v>
          </cell>
          <cell r="I55">
            <v>203228.35870000001</v>
          </cell>
          <cell r="J55">
            <v>0</v>
          </cell>
          <cell r="K55">
            <v>203228.35870000001</v>
          </cell>
          <cell r="L55">
            <v>31970.631300000001</v>
          </cell>
          <cell r="M55">
            <v>881.83040000000005</v>
          </cell>
          <cell r="N55">
            <v>170375.897</v>
          </cell>
          <cell r="O55">
            <v>1057857.2413000001</v>
          </cell>
          <cell r="P55">
            <v>861950.59530000004</v>
          </cell>
          <cell r="Q55">
            <v>91138.413100000005</v>
          </cell>
          <cell r="R55">
            <v>104768.2329</v>
          </cell>
          <cell r="S55">
            <v>0</v>
          </cell>
          <cell r="T55">
            <v>0</v>
          </cell>
          <cell r="U55">
            <v>1969605.1871</v>
          </cell>
          <cell r="V55">
            <v>737.71019999999999</v>
          </cell>
          <cell r="W55">
            <v>730.99710000000005</v>
          </cell>
          <cell r="X55">
            <v>2266.8000000000002</v>
          </cell>
          <cell r="Y55">
            <v>2669.89</v>
          </cell>
          <cell r="Z55">
            <v>2628.1</v>
          </cell>
          <cell r="AA55">
            <v>41.79</v>
          </cell>
        </row>
        <row r="56">
          <cell r="G56">
            <v>7833939.7955999998</v>
          </cell>
          <cell r="H56">
            <v>7833939.7955999998</v>
          </cell>
          <cell r="I56">
            <v>608906.2352</v>
          </cell>
          <cell r="J56">
            <v>0</v>
          </cell>
          <cell r="K56">
            <v>608906.2352</v>
          </cell>
          <cell r="L56">
            <v>91956.121100000004</v>
          </cell>
          <cell r="M56">
            <v>2385.6039000000001</v>
          </cell>
          <cell r="N56">
            <v>514564.51020000002</v>
          </cell>
          <cell r="O56">
            <v>1724646.3130999999</v>
          </cell>
          <cell r="P56">
            <v>1483557.4645</v>
          </cell>
          <cell r="Q56">
            <v>214148.97140000001</v>
          </cell>
          <cell r="R56">
            <v>26939.877199999999</v>
          </cell>
          <cell r="S56">
            <v>0</v>
          </cell>
          <cell r="T56">
            <v>0</v>
          </cell>
          <cell r="U56">
            <v>5500387.2472999999</v>
          </cell>
          <cell r="V56">
            <v>695.04139999999995</v>
          </cell>
          <cell r="W56">
            <v>656.3252</v>
          </cell>
          <cell r="X56">
            <v>6670.4198999999999</v>
          </cell>
          <cell r="Y56">
            <v>7913.7551000000003</v>
          </cell>
          <cell r="Z56">
            <v>7531.9654</v>
          </cell>
          <cell r="AA56">
            <v>381.78969999999998</v>
          </cell>
        </row>
        <row r="57">
          <cell r="G57">
            <v>4876180.2520000003</v>
          </cell>
          <cell r="H57">
            <v>4876180.2520000003</v>
          </cell>
          <cell r="I57">
            <v>212444.6606</v>
          </cell>
          <cell r="J57">
            <v>0</v>
          </cell>
          <cell r="K57">
            <v>212444.6606</v>
          </cell>
          <cell r="L57">
            <v>61577.781900000002</v>
          </cell>
          <cell r="M57">
            <v>1166.4491</v>
          </cell>
          <cell r="N57">
            <v>149700.4296</v>
          </cell>
          <cell r="O57">
            <v>1964686.5305000001</v>
          </cell>
          <cell r="P57">
            <v>1706627.2659</v>
          </cell>
          <cell r="Q57">
            <v>258059.26459999999</v>
          </cell>
          <cell r="R57">
            <v>0</v>
          </cell>
          <cell r="S57">
            <v>0</v>
          </cell>
          <cell r="T57">
            <v>0</v>
          </cell>
          <cell r="U57">
            <v>2699049.0608999999</v>
          </cell>
          <cell r="V57">
            <v>521.5231</v>
          </cell>
          <cell r="W57">
            <v>562.55319999999995</v>
          </cell>
          <cell r="X57">
            <v>4475.03</v>
          </cell>
          <cell r="Y57">
            <v>5175.32</v>
          </cell>
          <cell r="Z57">
            <v>5066.43</v>
          </cell>
          <cell r="AA57">
            <v>108.89</v>
          </cell>
        </row>
        <row r="58">
          <cell r="G58">
            <v>8021550.9062999999</v>
          </cell>
          <cell r="H58">
            <v>8021550.9062999999</v>
          </cell>
          <cell r="I58">
            <v>399893.72560000001</v>
          </cell>
          <cell r="J58">
            <v>0</v>
          </cell>
          <cell r="K58">
            <v>399893.72560000001</v>
          </cell>
          <cell r="L58">
            <v>81684.838300000003</v>
          </cell>
          <cell r="M58">
            <v>2024.4768999999999</v>
          </cell>
          <cell r="N58">
            <v>316184.41039999999</v>
          </cell>
          <cell r="O58">
            <v>2969995.2355</v>
          </cell>
          <cell r="P58">
            <v>2519000.1241000001</v>
          </cell>
          <cell r="Q58">
            <v>450995.11139999999</v>
          </cell>
          <cell r="R58">
            <v>0</v>
          </cell>
          <cell r="S58">
            <v>0</v>
          </cell>
          <cell r="T58">
            <v>0</v>
          </cell>
          <cell r="U58">
            <v>4651661.9452</v>
          </cell>
          <cell r="V58">
            <v>685.29129999999998</v>
          </cell>
          <cell r="W58">
            <v>706.72059999999999</v>
          </cell>
          <cell r="X58">
            <v>5792.0173000000004</v>
          </cell>
          <cell r="Y58">
            <v>6787.8603000000003</v>
          </cell>
          <cell r="Z58">
            <v>6640.4681</v>
          </cell>
          <cell r="AA58">
            <v>147.3922</v>
          </cell>
        </row>
        <row r="59">
          <cell r="G59">
            <v>21756401.339400001</v>
          </cell>
          <cell r="H59">
            <v>21756401.339400001</v>
          </cell>
          <cell r="I59">
            <v>3414708.9314000001</v>
          </cell>
          <cell r="J59">
            <v>2146382.92</v>
          </cell>
          <cell r="K59">
            <v>1268326.0114</v>
          </cell>
          <cell r="L59">
            <v>213622.6617</v>
          </cell>
          <cell r="M59">
            <v>6210.5835999999999</v>
          </cell>
          <cell r="N59">
            <v>1048492.7661</v>
          </cell>
          <cell r="O59">
            <v>4095208.2807999998</v>
          </cell>
          <cell r="P59">
            <v>3001891.5087000001</v>
          </cell>
          <cell r="Q59">
            <v>1183316.7720999999</v>
          </cell>
          <cell r="R59">
            <v>0</v>
          </cell>
          <cell r="S59">
            <v>90000</v>
          </cell>
          <cell r="T59">
            <v>0</v>
          </cell>
          <cell r="U59">
            <v>14246484.1272</v>
          </cell>
          <cell r="V59">
            <v>824.25369999999998</v>
          </cell>
          <cell r="W59">
            <v>752.00900000000001</v>
          </cell>
          <cell r="X59">
            <v>17925.5</v>
          </cell>
          <cell r="Y59">
            <v>17284.099999999999</v>
          </cell>
          <cell r="Z59">
            <v>16861.5</v>
          </cell>
          <cell r="AA59">
            <v>422.6</v>
          </cell>
        </row>
        <row r="60">
          <cell r="G60">
            <v>14738453.2327</v>
          </cell>
          <cell r="H60">
            <v>14738453.2327</v>
          </cell>
          <cell r="I60">
            <v>1398900.8443</v>
          </cell>
          <cell r="J60">
            <v>462659.78</v>
          </cell>
          <cell r="K60">
            <v>936241.06429999997</v>
          </cell>
          <cell r="L60">
            <v>163479.9889</v>
          </cell>
          <cell r="M60">
            <v>3858.1891999999998</v>
          </cell>
          <cell r="N60">
            <v>768902.88619999995</v>
          </cell>
          <cell r="O60">
            <v>4554638.7267000005</v>
          </cell>
          <cell r="P60">
            <v>3876961.8034000001</v>
          </cell>
          <cell r="Q60">
            <v>592393.05859999999</v>
          </cell>
          <cell r="R60">
            <v>85283.864700000006</v>
          </cell>
          <cell r="S60">
            <v>0</v>
          </cell>
          <cell r="T60">
            <v>0</v>
          </cell>
          <cell r="U60">
            <v>8784913.6616999991</v>
          </cell>
          <cell r="V60">
            <v>673.38660000000004</v>
          </cell>
          <cell r="W60">
            <v>622.13340000000005</v>
          </cell>
          <cell r="X60">
            <v>12293.28</v>
          </cell>
          <cell r="Y60">
            <v>13045.87</v>
          </cell>
          <cell r="Z60">
            <v>12723.47</v>
          </cell>
          <cell r="AA60">
            <v>322.39999999999998</v>
          </cell>
        </row>
        <row r="61">
          <cell r="G61">
            <v>5216890.3087999998</v>
          </cell>
          <cell r="H61">
            <v>5216890.3087999998</v>
          </cell>
          <cell r="I61">
            <v>394373.92379999999</v>
          </cell>
          <cell r="J61">
            <v>35780.800000000003</v>
          </cell>
          <cell r="K61">
            <v>358593.1238</v>
          </cell>
          <cell r="L61">
            <v>50844.160300000003</v>
          </cell>
          <cell r="M61">
            <v>1231.682</v>
          </cell>
          <cell r="N61">
            <v>306517.28149999998</v>
          </cell>
          <cell r="O61">
            <v>1978610.6732000001</v>
          </cell>
          <cell r="P61">
            <v>1733802</v>
          </cell>
          <cell r="Q61">
            <v>240590.24429999999</v>
          </cell>
          <cell r="R61">
            <v>4218.4288999999999</v>
          </cell>
          <cell r="S61">
            <v>0</v>
          </cell>
          <cell r="T61">
            <v>0</v>
          </cell>
          <cell r="U61">
            <v>2843905.7118000002</v>
          </cell>
          <cell r="V61">
            <v>662.79769999999996</v>
          </cell>
          <cell r="W61">
            <v>685.67060000000004</v>
          </cell>
          <cell r="X61">
            <v>3552.53</v>
          </cell>
          <cell r="Y61">
            <v>4290.76</v>
          </cell>
          <cell r="Z61">
            <v>4142.96</v>
          </cell>
          <cell r="AA61">
            <v>147.80000000000001</v>
          </cell>
        </row>
        <row r="62">
          <cell r="G62">
            <v>21185673.628699999</v>
          </cell>
          <cell r="H62">
            <v>21185673.628699999</v>
          </cell>
          <cell r="I62">
            <v>1304693.4024</v>
          </cell>
          <cell r="J62">
            <v>0</v>
          </cell>
          <cell r="K62">
            <v>1304693.4024</v>
          </cell>
          <cell r="L62">
            <v>257972.5466</v>
          </cell>
          <cell r="M62">
            <v>6828.7380999999996</v>
          </cell>
          <cell r="N62">
            <v>1039892.1176999999</v>
          </cell>
          <cell r="O62">
            <v>4351030.5530000003</v>
          </cell>
          <cell r="P62">
            <v>3774299.2299000002</v>
          </cell>
          <cell r="Q62">
            <v>576731.32310000004</v>
          </cell>
          <cell r="R62">
            <v>0</v>
          </cell>
          <cell r="S62">
            <v>0</v>
          </cell>
          <cell r="T62">
            <v>0</v>
          </cell>
          <cell r="U62">
            <v>15529949.6733</v>
          </cell>
          <cell r="V62">
            <v>751.74590000000001</v>
          </cell>
          <cell r="W62">
            <v>730.48159999999996</v>
          </cell>
          <cell r="X62">
            <v>17587.310000000001</v>
          </cell>
          <cell r="Y62">
            <v>20658.509999999998</v>
          </cell>
          <cell r="Z62">
            <v>20149.509999999998</v>
          </cell>
          <cell r="AA62">
            <v>509</v>
          </cell>
        </row>
        <row r="63">
          <cell r="G63">
            <v>22860189.002599999</v>
          </cell>
          <cell r="H63">
            <v>22860189.002599999</v>
          </cell>
          <cell r="I63">
            <v>1214033.6406</v>
          </cell>
          <cell r="J63">
            <v>0</v>
          </cell>
          <cell r="K63">
            <v>1214033.6406</v>
          </cell>
          <cell r="L63">
            <v>253622.94339999999</v>
          </cell>
          <cell r="M63">
            <v>7370.3849</v>
          </cell>
          <cell r="N63">
            <v>953040.31229999999</v>
          </cell>
          <cell r="O63">
            <v>4763907.3136999998</v>
          </cell>
          <cell r="P63">
            <v>2149349</v>
          </cell>
          <cell r="Q63">
            <v>800552.228</v>
          </cell>
          <cell r="R63">
            <v>1814006.0856999999</v>
          </cell>
          <cell r="S63">
            <v>0</v>
          </cell>
          <cell r="T63">
            <v>0</v>
          </cell>
          <cell r="U63">
            <v>16882248.048300002</v>
          </cell>
          <cell r="V63">
            <v>794.42319999999995</v>
          </cell>
          <cell r="W63">
            <v>775.82929999999999</v>
          </cell>
          <cell r="X63">
            <v>18423.75</v>
          </cell>
          <cell r="Y63">
            <v>21250.95</v>
          </cell>
          <cell r="Z63">
            <v>20528.55</v>
          </cell>
          <cell r="AA63">
            <v>722.4</v>
          </cell>
        </row>
        <row r="64">
          <cell r="G64">
            <v>11339432.5429</v>
          </cell>
          <cell r="H64">
            <v>11339432.5429</v>
          </cell>
          <cell r="I64">
            <v>989869.98419999995</v>
          </cell>
          <cell r="J64">
            <v>0</v>
          </cell>
          <cell r="K64">
            <v>989869.98419999995</v>
          </cell>
          <cell r="L64">
            <v>126434.98699999999</v>
          </cell>
          <cell r="M64">
            <v>3370.152</v>
          </cell>
          <cell r="N64">
            <v>860064.84519999998</v>
          </cell>
          <cell r="O64">
            <v>2928516.2601000001</v>
          </cell>
          <cell r="P64">
            <v>1507352.5416999999</v>
          </cell>
          <cell r="Q64">
            <v>213984.16399999999</v>
          </cell>
          <cell r="R64">
            <v>1207179.5544</v>
          </cell>
          <cell r="S64">
            <v>0</v>
          </cell>
          <cell r="T64">
            <v>0</v>
          </cell>
          <cell r="U64">
            <v>7421046.2986000003</v>
          </cell>
          <cell r="V64">
            <v>714.51369999999997</v>
          </cell>
          <cell r="W64">
            <v>729.34649999999999</v>
          </cell>
          <cell r="X64">
            <v>8392.1200000000008</v>
          </cell>
          <cell r="Y64">
            <v>10386.15</v>
          </cell>
          <cell r="Z64">
            <v>9990.15</v>
          </cell>
          <cell r="AA64">
            <v>396</v>
          </cell>
        </row>
        <row r="65">
          <cell r="G65">
            <v>5260844.6820999999</v>
          </cell>
          <cell r="H65">
            <v>5260844.6820999999</v>
          </cell>
          <cell r="I65">
            <v>361952.0895</v>
          </cell>
          <cell r="J65">
            <v>0</v>
          </cell>
          <cell r="K65">
            <v>361952.0895</v>
          </cell>
          <cell r="L65">
            <v>62331.500200000002</v>
          </cell>
          <cell r="M65">
            <v>1792.4201</v>
          </cell>
          <cell r="N65">
            <v>297828.1692</v>
          </cell>
          <cell r="O65">
            <v>932634.09420000005</v>
          </cell>
          <cell r="P65">
            <v>529510.46539999999</v>
          </cell>
          <cell r="Q65">
            <v>158467.05300000001</v>
          </cell>
          <cell r="R65">
            <v>244656.57579999999</v>
          </cell>
          <cell r="S65">
            <v>0</v>
          </cell>
          <cell r="T65">
            <v>0</v>
          </cell>
          <cell r="U65">
            <v>3966258.4983999999</v>
          </cell>
          <cell r="V65">
            <v>767.54510000000005</v>
          </cell>
          <cell r="W65">
            <v>746.00250000000005</v>
          </cell>
          <cell r="X65">
            <v>4151.1899999999996</v>
          </cell>
          <cell r="Y65">
            <v>5167.46</v>
          </cell>
          <cell r="Z65">
            <v>5042.66</v>
          </cell>
          <cell r="AA65">
            <v>124.8</v>
          </cell>
        </row>
        <row r="66">
          <cell r="G66">
            <v>24022392.5726</v>
          </cell>
          <cell r="H66">
            <v>24022392.5726</v>
          </cell>
          <cell r="I66">
            <v>319795.4387</v>
          </cell>
          <cell r="J66">
            <v>0</v>
          </cell>
          <cell r="K66">
            <v>319795.4387</v>
          </cell>
          <cell r="L66">
            <v>270815.70569999999</v>
          </cell>
          <cell r="M66">
            <v>7550.1637000000001</v>
          </cell>
          <cell r="N66">
            <v>41429.569300000003</v>
          </cell>
          <cell r="O66">
            <v>7020732.9172999999</v>
          </cell>
          <cell r="P66">
            <v>6262096.8550000004</v>
          </cell>
          <cell r="Q66">
            <v>758636.06229999999</v>
          </cell>
          <cell r="R66">
            <v>0</v>
          </cell>
          <cell r="S66">
            <v>0</v>
          </cell>
          <cell r="T66">
            <v>0</v>
          </cell>
          <cell r="U66">
            <v>16681864.216600001</v>
          </cell>
          <cell r="V66">
            <v>755.83010000000002</v>
          </cell>
          <cell r="W66">
            <v>710.16830000000004</v>
          </cell>
          <cell r="X66">
            <v>19189.900000000001</v>
          </cell>
          <cell r="Y66">
            <v>22070.9185</v>
          </cell>
          <cell r="Z66">
            <v>22070.9185</v>
          </cell>
          <cell r="AA66">
            <v>0</v>
          </cell>
        </row>
        <row r="68">
          <cell r="G68">
            <v>5005727.9985999996</v>
          </cell>
          <cell r="H68">
            <v>5005727.9985999996</v>
          </cell>
          <cell r="I68">
            <v>295963.38679999998</v>
          </cell>
          <cell r="J68">
            <v>0</v>
          </cell>
          <cell r="K68">
            <v>295963.38679999998</v>
          </cell>
          <cell r="L68">
            <v>50088.570299999999</v>
          </cell>
          <cell r="M68">
            <v>1311.6918000000001</v>
          </cell>
          <cell r="N68">
            <v>244563.12469999999</v>
          </cell>
          <cell r="O68">
            <v>1710205.9783999999</v>
          </cell>
          <cell r="P68">
            <v>1482799.5985999999</v>
          </cell>
          <cell r="Q68">
            <v>179759.38380000001</v>
          </cell>
          <cell r="R68">
            <v>47646.995999999999</v>
          </cell>
          <cell r="S68">
            <v>0</v>
          </cell>
          <cell r="T68">
            <v>0</v>
          </cell>
          <cell r="U68">
            <v>2999558.6334000002</v>
          </cell>
          <cell r="V68">
            <v>713.22969999999998</v>
          </cell>
          <cell r="W68">
            <v>745.66570000000002</v>
          </cell>
          <cell r="X68">
            <v>3476.2</v>
          </cell>
          <cell r="Y68">
            <v>4205.6000000000004</v>
          </cell>
          <cell r="Z68">
            <v>4070.6</v>
          </cell>
          <cell r="AA68">
            <v>135</v>
          </cell>
        </row>
        <row r="69">
          <cell r="G69">
            <v>41491657.070500001</v>
          </cell>
          <cell r="H69">
            <v>41491657.070500001</v>
          </cell>
          <cell r="I69">
            <v>3031683.6760999998</v>
          </cell>
          <cell r="J69">
            <v>406545.21</v>
          </cell>
          <cell r="K69">
            <v>2625138.4660999998</v>
          </cell>
          <cell r="L69">
            <v>494714.94679999998</v>
          </cell>
          <cell r="M69">
            <v>13096.2248</v>
          </cell>
          <cell r="N69">
            <v>2117327.2944999998</v>
          </cell>
          <cell r="O69">
            <v>8404092.3543999996</v>
          </cell>
          <cell r="P69">
            <v>7208619.5102000004</v>
          </cell>
          <cell r="Q69">
            <v>1053257.3803000001</v>
          </cell>
          <cell r="R69">
            <v>142215.4639</v>
          </cell>
          <cell r="S69">
            <v>0</v>
          </cell>
          <cell r="T69">
            <v>0</v>
          </cell>
          <cell r="U69">
            <v>30055881.039999999</v>
          </cell>
          <cell r="V69">
            <v>726.70050000000003</v>
          </cell>
          <cell r="W69">
            <v>700.3424</v>
          </cell>
          <cell r="X69">
            <v>35963.620000000003</v>
          </cell>
          <cell r="Y69">
            <v>41359.379999999997</v>
          </cell>
          <cell r="Z69">
            <v>40458.5</v>
          </cell>
          <cell r="AA69">
            <v>900.88</v>
          </cell>
        </row>
        <row r="70">
          <cell r="G70">
            <v>65216621.011299998</v>
          </cell>
          <cell r="H70">
            <v>65216621.011299998</v>
          </cell>
          <cell r="I70">
            <v>6452012.4002</v>
          </cell>
          <cell r="J70">
            <v>1137975.75</v>
          </cell>
          <cell r="K70">
            <v>5314036.6502</v>
          </cell>
          <cell r="L70">
            <v>837891.59680000006</v>
          </cell>
          <cell r="M70">
            <v>18458.448799999998</v>
          </cell>
          <cell r="N70">
            <v>4457686.6046000002</v>
          </cell>
          <cell r="O70">
            <v>22781074.2434</v>
          </cell>
          <cell r="P70">
            <v>20996084.668499999</v>
          </cell>
          <cell r="Q70">
            <v>1075124.7851</v>
          </cell>
          <cell r="R70">
            <v>709864.78980000003</v>
          </cell>
          <cell r="S70">
            <v>0</v>
          </cell>
          <cell r="T70">
            <v>0</v>
          </cell>
          <cell r="U70">
            <v>35983534.367700003</v>
          </cell>
          <cell r="V70">
            <v>466.66250000000002</v>
          </cell>
          <cell r="W70">
            <v>506.67910000000001</v>
          </cell>
          <cell r="X70">
            <v>71220.509999999995</v>
          </cell>
          <cell r="Y70">
            <v>77108.259999999995</v>
          </cell>
          <cell r="Z70">
            <v>73608.259999999995</v>
          </cell>
          <cell r="AA70">
            <v>3500</v>
          </cell>
        </row>
        <row r="71">
          <cell r="G71">
            <v>27336433.798999999</v>
          </cell>
          <cell r="H71">
            <v>27336433.798999999</v>
          </cell>
          <cell r="I71">
            <v>1774089.7686000001</v>
          </cell>
          <cell r="J71">
            <v>0</v>
          </cell>
          <cell r="K71">
            <v>1774089.7686000001</v>
          </cell>
          <cell r="L71">
            <v>305398.14549999998</v>
          </cell>
          <cell r="M71">
            <v>9657.9611000000004</v>
          </cell>
          <cell r="N71">
            <v>1459033.662</v>
          </cell>
          <cell r="O71">
            <v>3510666.9232000001</v>
          </cell>
          <cell r="P71">
            <v>2398021</v>
          </cell>
          <cell r="Q71">
            <v>1112645.9232000001</v>
          </cell>
          <cell r="R71">
            <v>0</v>
          </cell>
          <cell r="S71">
            <v>0</v>
          </cell>
          <cell r="T71">
            <v>0</v>
          </cell>
          <cell r="U71">
            <v>22051677.1072</v>
          </cell>
          <cell r="V71">
            <v>827.95989999999995</v>
          </cell>
          <cell r="W71">
            <v>793.26289999999995</v>
          </cell>
          <cell r="X71">
            <v>23766.17</v>
          </cell>
          <cell r="Y71">
            <v>26633.75</v>
          </cell>
          <cell r="Z71">
            <v>26124.75</v>
          </cell>
          <cell r="AA71">
            <v>509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</row>
        <row r="73">
          <cell r="I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</row>
        <row r="75">
          <cell r="G75">
            <v>507671.61560000002</v>
          </cell>
          <cell r="H75">
            <v>507671.61560000002</v>
          </cell>
          <cell r="I75">
            <v>46746.196600000003</v>
          </cell>
          <cell r="J75">
            <v>0</v>
          </cell>
          <cell r="K75">
            <v>46746.196600000003</v>
          </cell>
          <cell r="L75">
            <v>5086.3501999999999</v>
          </cell>
          <cell r="M75">
            <v>102.1858</v>
          </cell>
          <cell r="N75">
            <v>41557.660600000003</v>
          </cell>
          <cell r="O75">
            <v>246464.15210000001</v>
          </cell>
          <cell r="P75">
            <v>229367</v>
          </cell>
          <cell r="Q75">
            <v>0</v>
          </cell>
          <cell r="R75">
            <v>246464.15210000001</v>
          </cell>
          <cell r="S75">
            <v>0</v>
          </cell>
          <cell r="T75">
            <v>-229367</v>
          </cell>
          <cell r="U75">
            <v>214461.26689999999</v>
          </cell>
          <cell r="V75">
            <v>500.94900000000001</v>
          </cell>
          <cell r="W75">
            <v>534.08249999999998</v>
          </cell>
          <cell r="X75">
            <v>304.67</v>
          </cell>
          <cell r="Y75">
            <v>428.11</v>
          </cell>
          <cell r="Z75">
            <v>416.7</v>
          </cell>
          <cell r="AA75">
            <v>11.41</v>
          </cell>
        </row>
        <row r="76">
          <cell r="G76">
            <v>4001934.8724000002</v>
          </cell>
          <cell r="H76">
            <v>4001934.8724000002</v>
          </cell>
          <cell r="I76">
            <v>1592599.8805</v>
          </cell>
          <cell r="J76">
            <v>1217485.1000000001</v>
          </cell>
          <cell r="K76">
            <v>375114.78049999999</v>
          </cell>
          <cell r="L76">
            <v>50678.3923</v>
          </cell>
          <cell r="M76">
            <v>265.66140000000001</v>
          </cell>
          <cell r="N76">
            <v>324170.7268</v>
          </cell>
          <cell r="O76">
            <v>1733590.5089</v>
          </cell>
          <cell r="P76">
            <v>1511092.0094999999</v>
          </cell>
          <cell r="Q76">
            <v>222498.4994</v>
          </cell>
          <cell r="R76">
            <v>0</v>
          </cell>
          <cell r="S76">
            <v>0</v>
          </cell>
          <cell r="T76">
            <v>0</v>
          </cell>
          <cell r="U76">
            <v>675744.48300000001</v>
          </cell>
          <cell r="V76">
            <v>583.05610000000001</v>
          </cell>
          <cell r="W76">
            <v>534.47609999999997</v>
          </cell>
          <cell r="X76">
            <v>3047.7</v>
          </cell>
          <cell r="Y76">
            <v>1158.97</v>
          </cell>
          <cell r="Z76">
            <v>983.7</v>
          </cell>
          <cell r="AA76">
            <v>175.27</v>
          </cell>
        </row>
        <row r="77">
          <cell r="G77">
            <v>567851.11789999995</v>
          </cell>
          <cell r="H77">
            <v>567851.11789999995</v>
          </cell>
          <cell r="I77">
            <v>49402.847600000001</v>
          </cell>
          <cell r="J77">
            <v>0</v>
          </cell>
          <cell r="K77">
            <v>49402.847600000001</v>
          </cell>
          <cell r="L77">
            <v>7583.3539000000001</v>
          </cell>
          <cell r="M77">
            <v>94.062100000000001</v>
          </cell>
          <cell r="N77">
            <v>41725.431600000004</v>
          </cell>
          <cell r="O77">
            <v>301643.70520000003</v>
          </cell>
          <cell r="P77">
            <v>282615</v>
          </cell>
          <cell r="Q77">
            <v>0</v>
          </cell>
          <cell r="R77">
            <v>301643.70520000003</v>
          </cell>
          <cell r="S77">
            <v>0</v>
          </cell>
          <cell r="T77">
            <v>-282615</v>
          </cell>
          <cell r="U77">
            <v>216804.56510000001</v>
          </cell>
          <cell r="V77">
            <v>322.00290000000001</v>
          </cell>
          <cell r="W77">
            <v>312.59300000000002</v>
          </cell>
          <cell r="X77">
            <v>584.63070000000005</v>
          </cell>
          <cell r="Y77">
            <v>673.3</v>
          </cell>
          <cell r="Z77">
            <v>622</v>
          </cell>
          <cell r="AA77">
            <v>51.3</v>
          </cell>
        </row>
        <row r="78">
          <cell r="G78">
            <v>5104469.6580999997</v>
          </cell>
          <cell r="H78">
            <v>5104469.6580999997</v>
          </cell>
          <cell r="I78">
            <v>1072591.3799999999</v>
          </cell>
          <cell r="J78">
            <v>0</v>
          </cell>
          <cell r="K78">
            <v>1072591.3799999999</v>
          </cell>
          <cell r="L78">
            <v>148089.4118</v>
          </cell>
          <cell r="M78">
            <v>1038.0572999999999</v>
          </cell>
          <cell r="N78">
            <v>923463.91090000002</v>
          </cell>
          <cell r="O78">
            <v>1455549.298</v>
          </cell>
          <cell r="P78">
            <v>1152131.6188999999</v>
          </cell>
          <cell r="Q78">
            <v>303417.67910000001</v>
          </cell>
          <cell r="R78">
            <v>0</v>
          </cell>
          <cell r="S78">
            <v>0</v>
          </cell>
          <cell r="T78">
            <v>0</v>
          </cell>
          <cell r="U78">
            <v>2576328.9800999998</v>
          </cell>
          <cell r="V78">
            <v>162.99789999999999</v>
          </cell>
          <cell r="W78">
            <v>145.1028</v>
          </cell>
          <cell r="X78">
            <v>13950.45</v>
          </cell>
          <cell r="Y78">
            <v>15805.9</v>
          </cell>
          <cell r="Z78">
            <v>15365.2</v>
          </cell>
          <cell r="AA78">
            <v>440.7</v>
          </cell>
        </row>
        <row r="79">
          <cell r="G79">
            <v>9122204.2963999994</v>
          </cell>
          <cell r="H79">
            <v>9122204.2963999994</v>
          </cell>
          <cell r="I79">
            <v>367269.99489999999</v>
          </cell>
          <cell r="J79">
            <v>15142.6</v>
          </cell>
          <cell r="K79">
            <v>352127.39490000001</v>
          </cell>
          <cell r="L79">
            <v>68197.150200000004</v>
          </cell>
          <cell r="M79">
            <v>1857.7907</v>
          </cell>
          <cell r="N79">
            <v>282072.45400000003</v>
          </cell>
          <cell r="O79">
            <v>4740599.8236999996</v>
          </cell>
          <cell r="P79">
            <v>2301838</v>
          </cell>
          <cell r="Q79">
            <v>0</v>
          </cell>
          <cell r="R79">
            <v>4740599.8236999996</v>
          </cell>
          <cell r="S79">
            <v>0</v>
          </cell>
          <cell r="T79">
            <v>-2301838</v>
          </cell>
          <cell r="U79">
            <v>4014334.4778</v>
          </cell>
          <cell r="V79">
            <v>708.60540000000003</v>
          </cell>
          <cell r="W79">
            <v>733.77139999999997</v>
          </cell>
          <cell r="X79">
            <v>6707.01</v>
          </cell>
          <cell r="Y79">
            <v>5665.12</v>
          </cell>
          <cell r="Z79">
            <v>5416.53</v>
          </cell>
          <cell r="AA79">
            <v>248.59</v>
          </cell>
        </row>
        <row r="80">
          <cell r="G80">
            <v>22559919.2819</v>
          </cell>
          <cell r="H80">
            <v>22559919.2819</v>
          </cell>
          <cell r="I80">
            <v>3974901.3245000001</v>
          </cell>
          <cell r="J80">
            <v>1704169</v>
          </cell>
          <cell r="K80">
            <v>2270732.3245000001</v>
          </cell>
          <cell r="L80">
            <v>435891.98</v>
          </cell>
          <cell r="M80">
            <v>3639.4227000000001</v>
          </cell>
          <cell r="N80">
            <v>1831200.9217999999</v>
          </cell>
          <cell r="O80">
            <v>9822987.7424999997</v>
          </cell>
          <cell r="P80">
            <v>3531557.0287000001</v>
          </cell>
          <cell r="Q80">
            <v>991112.46880000003</v>
          </cell>
          <cell r="R80">
            <v>5129901.3449999997</v>
          </cell>
          <cell r="S80">
            <v>-170416.9</v>
          </cell>
          <cell r="T80">
            <v>0</v>
          </cell>
          <cell r="U80">
            <v>8762030.2149</v>
          </cell>
          <cell r="V80">
            <v>460.46660000000003</v>
          </cell>
          <cell r="W80">
            <v>438.19099999999997</v>
          </cell>
          <cell r="X80">
            <v>39227.82</v>
          </cell>
          <cell r="Y80">
            <v>19028.59</v>
          </cell>
          <cell r="Z80">
            <v>18080.5</v>
          </cell>
          <cell r="AA80">
            <v>948.09</v>
          </cell>
        </row>
        <row r="81">
          <cell r="G81">
            <v>24271554.559</v>
          </cell>
          <cell r="H81">
            <v>24271554.559</v>
          </cell>
          <cell r="I81">
            <v>2235033.7488000002</v>
          </cell>
          <cell r="J81">
            <v>97089.66</v>
          </cell>
          <cell r="K81">
            <v>2137944.0888</v>
          </cell>
          <cell r="L81">
            <v>336602.57980000001</v>
          </cell>
          <cell r="M81">
            <v>6705.6297999999997</v>
          </cell>
          <cell r="N81">
            <v>1794635.8792000001</v>
          </cell>
          <cell r="O81">
            <v>6144647.7324999999</v>
          </cell>
          <cell r="P81">
            <v>2069131.55</v>
          </cell>
          <cell r="Q81">
            <v>373379.28499999997</v>
          </cell>
          <cell r="R81">
            <v>3702136.8975</v>
          </cell>
          <cell r="S81">
            <v>0</v>
          </cell>
          <cell r="T81">
            <v>0</v>
          </cell>
          <cell r="U81">
            <v>15891873.0777</v>
          </cell>
          <cell r="V81">
            <v>568.24419999999998</v>
          </cell>
          <cell r="W81">
            <v>530.98889999999994</v>
          </cell>
          <cell r="X81">
            <v>24950.2</v>
          </cell>
          <cell r="Y81">
            <v>27966.627499999999</v>
          </cell>
          <cell r="Z81">
            <v>27734.799999999999</v>
          </cell>
          <cell r="AA81">
            <v>231.82749999999999</v>
          </cell>
        </row>
        <row r="82">
          <cell r="G82">
            <v>12111474.986500001</v>
          </cell>
          <cell r="H82">
            <v>12111474.986500001</v>
          </cell>
          <cell r="I82">
            <v>227481.90220000001</v>
          </cell>
          <cell r="J82">
            <v>0</v>
          </cell>
          <cell r="K82">
            <v>227481.90220000001</v>
          </cell>
          <cell r="L82">
            <v>150459.13190000001</v>
          </cell>
          <cell r="M82">
            <v>2192.2141000000001</v>
          </cell>
          <cell r="N82">
            <v>74830.556200000006</v>
          </cell>
          <cell r="O82">
            <v>3515023.4980000001</v>
          </cell>
          <cell r="P82">
            <v>3416895</v>
          </cell>
          <cell r="Q82">
            <v>265409.848</v>
          </cell>
          <cell r="R82">
            <v>0</v>
          </cell>
          <cell r="S82">
            <v>167281.35</v>
          </cell>
          <cell r="T82">
            <v>0</v>
          </cell>
          <cell r="U82">
            <v>8368969.5862999996</v>
          </cell>
          <cell r="V82">
            <v>662.81730000000005</v>
          </cell>
          <cell r="W82">
            <v>659.10429999999997</v>
          </cell>
          <cell r="X82">
            <v>10986.86</v>
          </cell>
          <cell r="Y82">
            <v>12626.36</v>
          </cell>
          <cell r="Z82">
            <v>12626.36</v>
          </cell>
          <cell r="AA82">
            <v>0</v>
          </cell>
        </row>
        <row r="83">
          <cell r="G83">
            <v>9488774.4492000006</v>
          </cell>
          <cell r="H83">
            <v>9488774.4492000006</v>
          </cell>
          <cell r="I83">
            <v>511257.38299999997</v>
          </cell>
          <cell r="J83">
            <v>0</v>
          </cell>
          <cell r="K83">
            <v>511257.38299999997</v>
          </cell>
          <cell r="L83">
            <v>104035.579</v>
          </cell>
          <cell r="M83">
            <v>2686.6181000000001</v>
          </cell>
          <cell r="N83">
            <v>404535.18589999998</v>
          </cell>
          <cell r="O83">
            <v>2805071.1507000001</v>
          </cell>
          <cell r="P83">
            <v>2158615.2703</v>
          </cell>
          <cell r="Q83">
            <v>479304.59950000001</v>
          </cell>
          <cell r="R83">
            <v>167151.28090000001</v>
          </cell>
          <cell r="S83">
            <v>0</v>
          </cell>
          <cell r="T83">
            <v>0</v>
          </cell>
          <cell r="U83">
            <v>6172445.9155000001</v>
          </cell>
          <cell r="V83">
            <v>719.35490000000004</v>
          </cell>
          <cell r="W83">
            <v>697.12879999999996</v>
          </cell>
          <cell r="X83">
            <v>7137.0950000000003</v>
          </cell>
          <cell r="Y83">
            <v>8580.5300000000007</v>
          </cell>
          <cell r="Z83">
            <v>8580.5300000000007</v>
          </cell>
          <cell r="AA83">
            <v>0</v>
          </cell>
        </row>
        <row r="84">
          <cell r="G84">
            <v>7442573.8594000004</v>
          </cell>
          <cell r="H84">
            <v>7442573.8594000004</v>
          </cell>
          <cell r="I84">
            <v>707462.3014</v>
          </cell>
          <cell r="J84">
            <v>201587.06700000001</v>
          </cell>
          <cell r="K84">
            <v>505875.23440000002</v>
          </cell>
          <cell r="L84">
            <v>82121.358399999997</v>
          </cell>
          <cell r="M84">
            <v>1953.5026</v>
          </cell>
          <cell r="N84">
            <v>421800.37339999998</v>
          </cell>
          <cell r="O84">
            <v>2253430.2395000001</v>
          </cell>
          <cell r="P84">
            <v>995430</v>
          </cell>
          <cell r="Q84">
            <v>183703.66800000001</v>
          </cell>
          <cell r="R84">
            <v>1074296.5715000001</v>
          </cell>
          <cell r="S84">
            <v>0</v>
          </cell>
          <cell r="T84">
            <v>0</v>
          </cell>
          <cell r="U84">
            <v>4481681.3185000001</v>
          </cell>
          <cell r="V84">
            <v>652.50350000000003</v>
          </cell>
          <cell r="W84">
            <v>640.64769999999999</v>
          </cell>
          <cell r="X84">
            <v>5697.01</v>
          </cell>
          <cell r="Y84">
            <v>6868.44</v>
          </cell>
          <cell r="Z84">
            <v>6545.61</v>
          </cell>
          <cell r="AA84">
            <v>322.83</v>
          </cell>
        </row>
        <row r="85">
          <cell r="G85">
            <v>15176171.9099</v>
          </cell>
          <cell r="H85">
            <v>15176171.9099</v>
          </cell>
          <cell r="I85">
            <v>11352653.5286</v>
          </cell>
          <cell r="J85">
            <v>10798331.5897</v>
          </cell>
          <cell r="K85">
            <v>554321.93889999995</v>
          </cell>
          <cell r="L85">
            <v>551695.5466</v>
          </cell>
          <cell r="M85">
            <v>0</v>
          </cell>
          <cell r="N85">
            <v>2626.3923</v>
          </cell>
          <cell r="O85">
            <v>2600987.1105999998</v>
          </cell>
          <cell r="P85">
            <v>3785456.0521999998</v>
          </cell>
          <cell r="Q85">
            <v>314114.1054</v>
          </cell>
          <cell r="R85">
            <v>1120515.9029999999</v>
          </cell>
          <cell r="S85">
            <v>1394098.95</v>
          </cell>
          <cell r="T85">
            <v>-1225000</v>
          </cell>
          <cell r="U85">
            <v>1222531.2707</v>
          </cell>
          <cell r="W85">
            <v>0</v>
          </cell>
          <cell r="X85">
            <v>46743.79</v>
          </cell>
          <cell r="Y85">
            <v>0</v>
          </cell>
          <cell r="Z85">
            <v>0</v>
          </cell>
          <cell r="AA85">
            <v>0</v>
          </cell>
        </row>
        <row r="86"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Y86">
            <v>0</v>
          </cell>
        </row>
        <row r="87">
          <cell r="G87">
            <v>5277197.6774000004</v>
          </cell>
          <cell r="H87">
            <v>5277197.6774000004</v>
          </cell>
          <cell r="I87">
            <v>308258.90169999999</v>
          </cell>
          <cell r="J87">
            <v>0</v>
          </cell>
          <cell r="K87">
            <v>308258.90169999999</v>
          </cell>
          <cell r="L87">
            <v>62591.433199999999</v>
          </cell>
          <cell r="M87">
            <v>1409.0525</v>
          </cell>
          <cell r="N87">
            <v>244258.416</v>
          </cell>
          <cell r="O87">
            <v>1724100.2050000001</v>
          </cell>
          <cell r="P87">
            <v>1421387.987</v>
          </cell>
          <cell r="Q87">
            <v>302712.21799999999</v>
          </cell>
          <cell r="R87">
            <v>0</v>
          </cell>
          <cell r="S87">
            <v>0</v>
          </cell>
          <cell r="T87">
            <v>0</v>
          </cell>
          <cell r="U87">
            <v>3244838.5707</v>
          </cell>
          <cell r="V87">
            <v>627.53729999999996</v>
          </cell>
          <cell r="W87">
            <v>610.19960000000003</v>
          </cell>
          <cell r="X87">
            <v>4224.8</v>
          </cell>
          <cell r="Y87">
            <v>5170.75</v>
          </cell>
          <cell r="Z87">
            <v>5008</v>
          </cell>
          <cell r="AA87">
            <v>162.75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W88">
            <v>0</v>
          </cell>
          <cell r="Y88">
            <v>0</v>
          </cell>
        </row>
        <row r="89">
          <cell r="I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Y89">
            <v>0</v>
          </cell>
        </row>
        <row r="91">
          <cell r="G91">
            <v>10075324.5272</v>
          </cell>
          <cell r="H91">
            <v>10075324.5272</v>
          </cell>
          <cell r="I91">
            <v>4566167.8512000004</v>
          </cell>
          <cell r="J91">
            <v>4521433.4000000004</v>
          </cell>
          <cell r="K91">
            <v>44734.451200000003</v>
          </cell>
          <cell r="L91">
            <v>18195.307400000002</v>
          </cell>
          <cell r="M91">
            <v>0</v>
          </cell>
          <cell r="N91">
            <v>26539.143800000002</v>
          </cell>
          <cell r="O91">
            <v>5509156.6798</v>
          </cell>
          <cell r="P91">
            <v>0</v>
          </cell>
          <cell r="Q91">
            <v>0</v>
          </cell>
          <cell r="R91">
            <v>4635208.9198000003</v>
          </cell>
          <cell r="S91">
            <v>-873947.76</v>
          </cell>
          <cell r="T91">
            <v>0</v>
          </cell>
          <cell r="U91">
            <v>-3.8E-3</v>
          </cell>
          <cell r="W91">
            <v>0</v>
          </cell>
          <cell r="X91">
            <v>4899.0182000000004</v>
          </cell>
          <cell r="Y91">
            <v>0</v>
          </cell>
          <cell r="Z91">
            <v>0</v>
          </cell>
          <cell r="AA91">
            <v>0</v>
          </cell>
        </row>
        <row r="92">
          <cell r="G92">
            <v>12191596.4981</v>
          </cell>
          <cell r="H92">
            <v>12191596.4981</v>
          </cell>
          <cell r="I92">
            <v>4668602.0848000003</v>
          </cell>
          <cell r="J92">
            <v>4232040.7</v>
          </cell>
          <cell r="K92">
            <v>436561.3848</v>
          </cell>
          <cell r="L92">
            <v>110837.0126</v>
          </cell>
          <cell r="M92">
            <v>1946.8179</v>
          </cell>
          <cell r="N92">
            <v>323777.55430000002</v>
          </cell>
          <cell r="O92">
            <v>3036594.5743</v>
          </cell>
          <cell r="P92">
            <v>555416.89399999997</v>
          </cell>
          <cell r="Q92">
            <v>2481177.6803000001</v>
          </cell>
          <cell r="R92">
            <v>0</v>
          </cell>
          <cell r="S92">
            <v>0</v>
          </cell>
          <cell r="T92">
            <v>0</v>
          </cell>
          <cell r="U92">
            <v>4486399.8389999997</v>
          </cell>
          <cell r="V92">
            <v>747.70839999999998</v>
          </cell>
          <cell r="W92">
            <v>725.99350000000004</v>
          </cell>
          <cell r="X92">
            <v>7602.84</v>
          </cell>
          <cell r="Y92">
            <v>6000.2</v>
          </cell>
          <cell r="Z92">
            <v>5641</v>
          </cell>
          <cell r="AA92">
            <v>359.2</v>
          </cell>
        </row>
        <row r="93">
          <cell r="G93">
            <v>11709608.897700001</v>
          </cell>
          <cell r="H93">
            <v>11709608.897700001</v>
          </cell>
          <cell r="I93">
            <v>268069.0001</v>
          </cell>
          <cell r="J93">
            <v>0</v>
          </cell>
          <cell r="K93">
            <v>268069.0001</v>
          </cell>
          <cell r="L93">
            <v>78738.473800000007</v>
          </cell>
          <cell r="M93">
            <v>3501.4636</v>
          </cell>
          <cell r="N93">
            <v>185829.06270000001</v>
          </cell>
          <cell r="O93">
            <v>3491149.8872000002</v>
          </cell>
          <cell r="P93">
            <v>1695070.5015</v>
          </cell>
          <cell r="Q93">
            <v>654043.38009999995</v>
          </cell>
          <cell r="R93">
            <v>1142036.0056</v>
          </cell>
          <cell r="S93">
            <v>0</v>
          </cell>
          <cell r="T93">
            <v>0</v>
          </cell>
          <cell r="U93">
            <v>7950390.0104</v>
          </cell>
          <cell r="V93">
            <v>1210.8330000000001</v>
          </cell>
          <cell r="W93">
            <v>1193.2145</v>
          </cell>
          <cell r="X93">
            <v>5549.54</v>
          </cell>
          <cell r="Y93">
            <v>6566.05</v>
          </cell>
          <cell r="Z93">
            <v>6566.05</v>
          </cell>
          <cell r="AA93">
            <v>0</v>
          </cell>
        </row>
        <row r="94">
          <cell r="G94">
            <v>6263824.608</v>
          </cell>
          <cell r="H94">
            <v>6263824.608</v>
          </cell>
          <cell r="I94">
            <v>336799.97279999999</v>
          </cell>
          <cell r="J94">
            <v>0</v>
          </cell>
          <cell r="K94">
            <v>336799.97279999999</v>
          </cell>
          <cell r="L94">
            <v>70601.186900000001</v>
          </cell>
          <cell r="M94">
            <v>709.0548</v>
          </cell>
          <cell r="N94">
            <v>265489.73109999998</v>
          </cell>
          <cell r="O94">
            <v>4234608.5283000004</v>
          </cell>
          <cell r="P94">
            <v>0</v>
          </cell>
          <cell r="Q94">
            <v>0</v>
          </cell>
          <cell r="R94">
            <v>4234608.5283000004</v>
          </cell>
          <cell r="S94">
            <v>0</v>
          </cell>
          <cell r="T94">
            <v>0</v>
          </cell>
          <cell r="U94">
            <v>1692416.1069</v>
          </cell>
          <cell r="V94">
            <v>288.82350000000002</v>
          </cell>
          <cell r="W94">
            <v>270.7561</v>
          </cell>
          <cell r="X94">
            <v>4358.0200000000004</v>
          </cell>
          <cell r="Y94">
            <v>5859.69</v>
          </cell>
          <cell r="Z94">
            <v>5734.3</v>
          </cell>
          <cell r="AA94">
            <v>125.39</v>
          </cell>
        </row>
        <row r="95">
          <cell r="G95">
            <v>4439132.2289000005</v>
          </cell>
          <cell r="H95">
            <v>4439132.2289000005</v>
          </cell>
          <cell r="I95">
            <v>606117.6</v>
          </cell>
          <cell r="J95">
            <v>606117.6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3833014.6329000001</v>
          </cell>
          <cell r="P95">
            <v>809821</v>
          </cell>
          <cell r="Q95">
            <v>0</v>
          </cell>
          <cell r="R95">
            <v>3597080.7228999999</v>
          </cell>
          <cell r="S95">
            <v>0</v>
          </cell>
          <cell r="T95">
            <v>-573887.09</v>
          </cell>
          <cell r="U95">
            <v>-4.0000000000000001E-3</v>
          </cell>
          <cell r="W95">
            <v>0</v>
          </cell>
          <cell r="X95">
            <v>1093.1400000000001</v>
          </cell>
          <cell r="Y95">
            <v>0</v>
          </cell>
          <cell r="Z95">
            <v>0</v>
          </cell>
          <cell r="AA95">
            <v>0</v>
          </cell>
        </row>
        <row r="96">
          <cell r="G96">
            <v>1138796.1850000001</v>
          </cell>
          <cell r="H96">
            <v>1138796.1850000001</v>
          </cell>
          <cell r="I96">
            <v>776548.89</v>
          </cell>
          <cell r="J96">
            <v>776548.89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362247.29499999998</v>
          </cell>
          <cell r="P96">
            <v>0</v>
          </cell>
          <cell r="Q96">
            <v>0</v>
          </cell>
          <cell r="R96">
            <v>362247.29499999998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  <cell r="X96">
            <v>79.8</v>
          </cell>
          <cell r="Y96">
            <v>0</v>
          </cell>
        </row>
        <row r="97">
          <cell r="G97">
            <v>2322394.1685000001</v>
          </cell>
          <cell r="H97">
            <v>2322394.1685000001</v>
          </cell>
          <cell r="I97">
            <v>493482</v>
          </cell>
          <cell r="J97">
            <v>493482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1828912.1684999999</v>
          </cell>
          <cell r="P97">
            <v>0</v>
          </cell>
          <cell r="Q97">
            <v>0</v>
          </cell>
          <cell r="R97">
            <v>2073286.1684999999</v>
          </cell>
          <cell r="S97">
            <v>244374</v>
          </cell>
          <cell r="T97">
            <v>0</v>
          </cell>
          <cell r="U97">
            <v>0</v>
          </cell>
          <cell r="W97">
            <v>0</v>
          </cell>
          <cell r="X97">
            <v>1219.6199999999999</v>
          </cell>
          <cell r="Y97">
            <v>0</v>
          </cell>
          <cell r="Z97">
            <v>0</v>
          </cell>
          <cell r="AA97">
            <v>0</v>
          </cell>
        </row>
        <row r="98">
          <cell r="G98">
            <v>4588937.5045999996</v>
          </cell>
          <cell r="H98">
            <v>4588937.5045999996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4588937.5045999996</v>
          </cell>
          <cell r="P98">
            <v>0</v>
          </cell>
          <cell r="Q98">
            <v>0</v>
          </cell>
          <cell r="R98">
            <v>4471302.2746000001</v>
          </cell>
          <cell r="S98">
            <v>-117635.23</v>
          </cell>
          <cell r="T98">
            <v>0</v>
          </cell>
          <cell r="U98">
            <v>0</v>
          </cell>
          <cell r="W98">
            <v>0</v>
          </cell>
          <cell r="X98">
            <v>1912.5039999999999</v>
          </cell>
          <cell r="Y98">
            <v>0</v>
          </cell>
          <cell r="Z98">
            <v>0</v>
          </cell>
          <cell r="AA98">
            <v>0</v>
          </cell>
        </row>
        <row r="99">
          <cell r="G99">
            <v>1651243.9957999999</v>
          </cell>
          <cell r="H99">
            <v>1651243.9957999999</v>
          </cell>
          <cell r="I99">
            <v>45898.885999999999</v>
          </cell>
          <cell r="J99">
            <v>0</v>
          </cell>
          <cell r="K99">
            <v>45898.885999999999</v>
          </cell>
          <cell r="L99">
            <v>12966.324699999999</v>
          </cell>
          <cell r="M99">
            <v>600.03269999999998</v>
          </cell>
          <cell r="N99">
            <v>32332.528600000001</v>
          </cell>
          <cell r="O99">
            <v>240818.8376</v>
          </cell>
          <cell r="P99">
            <v>183303.70319999999</v>
          </cell>
          <cell r="Q99">
            <v>57515.134400000003</v>
          </cell>
          <cell r="R99">
            <v>0</v>
          </cell>
          <cell r="S99">
            <v>0</v>
          </cell>
          <cell r="T99">
            <v>0</v>
          </cell>
          <cell r="U99">
            <v>1364526.2722</v>
          </cell>
          <cell r="V99">
            <v>1204.9861000000001</v>
          </cell>
          <cell r="W99">
            <v>1208.9801</v>
          </cell>
          <cell r="X99">
            <v>971.32</v>
          </cell>
          <cell r="Y99">
            <v>1132.4000000000001</v>
          </cell>
          <cell r="Z99">
            <v>1094.1400000000001</v>
          </cell>
          <cell r="AA99">
            <v>38.26</v>
          </cell>
        </row>
        <row r="100">
          <cell r="G100">
            <v>1798099.5819999999</v>
          </cell>
          <cell r="H100">
            <v>1798099.5819999999</v>
          </cell>
          <cell r="I100">
            <v>255883.29</v>
          </cell>
          <cell r="J100">
            <v>255883.29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1542216.2919999999</v>
          </cell>
          <cell r="P100">
            <v>0</v>
          </cell>
          <cell r="Q100">
            <v>0</v>
          </cell>
          <cell r="R100">
            <v>1393952.0319999999</v>
          </cell>
          <cell r="S100">
            <v>-148264.26</v>
          </cell>
          <cell r="T100">
            <v>0</v>
          </cell>
          <cell r="U100">
            <v>0</v>
          </cell>
          <cell r="W100">
            <v>0</v>
          </cell>
          <cell r="X100">
            <v>308.10000000000002</v>
          </cell>
          <cell r="Y100">
            <v>0</v>
          </cell>
          <cell r="Z100">
            <v>0</v>
          </cell>
          <cell r="AA100">
            <v>0</v>
          </cell>
        </row>
        <row r="101">
          <cell r="G101">
            <v>528428.48770000006</v>
          </cell>
          <cell r="H101">
            <v>528428.48770000006</v>
          </cell>
          <cell r="I101">
            <v>77351.865900000004</v>
          </cell>
          <cell r="J101">
            <v>77351.865900000004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451076.62180000002</v>
          </cell>
          <cell r="P101">
            <v>0</v>
          </cell>
          <cell r="Q101">
            <v>20798.7042</v>
          </cell>
          <cell r="R101">
            <v>283747.91759999999</v>
          </cell>
          <cell r="S101">
            <v>-146530</v>
          </cell>
          <cell r="T101">
            <v>0</v>
          </cell>
          <cell r="U101">
            <v>0</v>
          </cell>
          <cell r="W101">
            <v>0</v>
          </cell>
          <cell r="X101">
            <v>314.03199999999998</v>
          </cell>
          <cell r="Y101">
            <v>0</v>
          </cell>
          <cell r="Z101">
            <v>0</v>
          </cell>
          <cell r="AA101">
            <v>0</v>
          </cell>
        </row>
        <row r="103">
          <cell r="G103">
            <v>417647.245</v>
          </cell>
          <cell r="I103">
            <v>77739.176999999996</v>
          </cell>
          <cell r="K103">
            <v>77739.176999999996</v>
          </cell>
          <cell r="L103">
            <v>5016.4691000000003</v>
          </cell>
          <cell r="M103">
            <v>151.91069999999999</v>
          </cell>
          <cell r="N103">
            <v>72570.797200000001</v>
          </cell>
          <cell r="O103">
            <v>0</v>
          </cell>
          <cell r="P103">
            <v>0</v>
          </cell>
          <cell r="S103">
            <v>0</v>
          </cell>
          <cell r="T103">
            <v>0</v>
          </cell>
          <cell r="U103">
            <v>339908.06800000003</v>
          </cell>
          <cell r="V103">
            <v>752.00900000000001</v>
          </cell>
          <cell r="Y103">
            <v>452</v>
          </cell>
          <cell r="Z103">
            <v>452</v>
          </cell>
        </row>
        <row r="104">
          <cell r="G104">
            <v>0</v>
          </cell>
          <cell r="I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697.12879999999996</v>
          </cell>
          <cell r="Y104">
            <v>0</v>
          </cell>
        </row>
        <row r="105">
          <cell r="G105">
            <v>2087436.9701</v>
          </cell>
          <cell r="I105">
            <v>250958.76060000001</v>
          </cell>
          <cell r="K105">
            <v>250958.76060000001</v>
          </cell>
          <cell r="L105">
            <v>52170.738499999999</v>
          </cell>
          <cell r="M105">
            <v>820.75340000000006</v>
          </cell>
          <cell r="N105">
            <v>197967.26869999999</v>
          </cell>
          <cell r="O105">
            <v>0</v>
          </cell>
          <cell r="P105">
            <v>0</v>
          </cell>
          <cell r="S105">
            <v>0</v>
          </cell>
          <cell r="T105">
            <v>0</v>
          </cell>
          <cell r="U105">
            <v>1836478.2095000001</v>
          </cell>
          <cell r="V105">
            <v>530.98889999999994</v>
          </cell>
          <cell r="Y105">
            <v>3458.6</v>
          </cell>
          <cell r="Z105">
            <v>3458.6</v>
          </cell>
        </row>
        <row r="106">
          <cell r="G106">
            <v>704783.2574</v>
          </cell>
          <cell r="I106">
            <v>7781.299</v>
          </cell>
          <cell r="K106">
            <v>7781.299</v>
          </cell>
          <cell r="L106">
            <v>7469.7969999999996</v>
          </cell>
          <cell r="M106">
            <v>311.50200000000001</v>
          </cell>
          <cell r="N106">
            <v>0</v>
          </cell>
          <cell r="O106">
            <v>0</v>
          </cell>
          <cell r="P106">
            <v>0</v>
          </cell>
          <cell r="S106">
            <v>0</v>
          </cell>
          <cell r="T106">
            <v>0</v>
          </cell>
          <cell r="U106">
            <v>697001.9584</v>
          </cell>
          <cell r="V106">
            <v>653.23519999999996</v>
          </cell>
          <cell r="Y106">
            <v>1067</v>
          </cell>
          <cell r="Z106">
            <v>1067</v>
          </cell>
        </row>
        <row r="107">
          <cell r="G107">
            <v>2610650.0798999998</v>
          </cell>
          <cell r="I107">
            <v>164446.82999999999</v>
          </cell>
          <cell r="K107">
            <v>164446.82999999999</v>
          </cell>
          <cell r="L107">
            <v>28343.058000000001</v>
          </cell>
          <cell r="M107">
            <v>1093.2499</v>
          </cell>
          <cell r="N107">
            <v>135010.5221</v>
          </cell>
          <cell r="O107">
            <v>0</v>
          </cell>
          <cell r="P107">
            <v>0</v>
          </cell>
          <cell r="S107">
            <v>0</v>
          </cell>
          <cell r="T107">
            <v>0</v>
          </cell>
          <cell r="U107">
            <v>2446203.2499000002</v>
          </cell>
          <cell r="V107">
            <v>772.50149999999996</v>
          </cell>
          <cell r="Y107">
            <v>3166.6</v>
          </cell>
          <cell r="Z107">
            <v>3166.6</v>
          </cell>
        </row>
        <row r="108">
          <cell r="G108">
            <v>0</v>
          </cell>
          <cell r="I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577.53700000000003</v>
          </cell>
          <cell r="Y108">
            <v>0</v>
          </cell>
        </row>
        <row r="109">
          <cell r="G109">
            <v>9435252.7686000001</v>
          </cell>
          <cell r="I109">
            <v>2187012.3185999999</v>
          </cell>
          <cell r="K109">
            <v>2187012.3185999999</v>
          </cell>
          <cell r="L109">
            <v>275579.11349999998</v>
          </cell>
          <cell r="M109">
            <v>9461.2332000000006</v>
          </cell>
          <cell r="N109">
            <v>1901971.9719</v>
          </cell>
          <cell r="O109">
            <v>0</v>
          </cell>
          <cell r="S109">
            <v>0</v>
          </cell>
          <cell r="T109">
            <v>0</v>
          </cell>
          <cell r="U109">
            <v>7248240.4500000002</v>
          </cell>
          <cell r="V109">
            <v>682.83</v>
          </cell>
          <cell r="Y109">
            <v>10615</v>
          </cell>
          <cell r="Z109">
            <v>10615</v>
          </cell>
        </row>
        <row r="110">
          <cell r="G110">
            <v>94228.175499999998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S110">
            <v>0</v>
          </cell>
          <cell r="T110">
            <v>0</v>
          </cell>
          <cell r="U110">
            <v>94228.175499999998</v>
          </cell>
          <cell r="V110">
            <v>534.08249999999998</v>
          </cell>
          <cell r="Y110">
            <v>176.43</v>
          </cell>
          <cell r="Z110">
            <v>176.43</v>
          </cell>
        </row>
        <row r="111">
          <cell r="G111">
            <v>1089903.1140000001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S111">
            <v>0</v>
          </cell>
          <cell r="T111">
            <v>0</v>
          </cell>
          <cell r="U111">
            <v>1089903.1140000001</v>
          </cell>
          <cell r="V111">
            <v>777.78</v>
          </cell>
          <cell r="Y111">
            <v>1401.3</v>
          </cell>
          <cell r="Z111">
            <v>1401.3</v>
          </cell>
        </row>
      </sheetData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тёжный календарь  "/>
      <sheetName val="Эффект"/>
      <sheetName val="Тариф"/>
      <sheetName val="Ценовое предложение"/>
    </sheetNames>
    <sheetDataSet>
      <sheetData sheetId="0">
        <row r="183">
          <cell r="E183">
            <v>807985151.53999996</v>
          </cell>
        </row>
      </sheetData>
      <sheetData sheetId="1"/>
      <sheetData sheetId="2">
        <row r="18">
          <cell r="D18">
            <v>5415.1647083481284</v>
          </cell>
          <cell r="E18">
            <v>2707.5823541740642</v>
          </cell>
        </row>
        <row r="27">
          <cell r="D27">
            <v>50</v>
          </cell>
          <cell r="E27">
            <v>50</v>
          </cell>
        </row>
        <row r="47">
          <cell r="E47">
            <v>139672.1861688683</v>
          </cell>
        </row>
        <row r="51">
          <cell r="E51">
            <v>115937.96540039142</v>
          </cell>
        </row>
        <row r="63">
          <cell r="D63">
            <v>7627.1186440677975</v>
          </cell>
          <cell r="E63">
            <v>55867.118644067799</v>
          </cell>
        </row>
        <row r="65">
          <cell r="D65">
            <v>0</v>
          </cell>
          <cell r="E65">
            <v>0</v>
          </cell>
        </row>
        <row r="71">
          <cell r="E71">
            <v>0</v>
          </cell>
        </row>
        <row r="89">
          <cell r="D89">
            <v>101936.54193070201</v>
          </cell>
        </row>
        <row r="92">
          <cell r="D92">
            <v>2.4771226093963574</v>
          </cell>
        </row>
        <row r="93">
          <cell r="F93" t="str">
            <v>НВВ</v>
          </cell>
        </row>
        <row r="94">
          <cell r="D94">
            <v>33370.322594806326</v>
          </cell>
        </row>
        <row r="95">
          <cell r="D95">
            <v>7770.5330292594235</v>
          </cell>
        </row>
        <row r="97">
          <cell r="D97">
            <v>289629.05199857673</v>
          </cell>
        </row>
        <row r="98">
          <cell r="D98">
            <v>12</v>
          </cell>
          <cell r="E98">
            <v>12</v>
          </cell>
        </row>
        <row r="99">
          <cell r="D99">
            <v>100</v>
          </cell>
          <cell r="E99">
            <v>100</v>
          </cell>
        </row>
        <row r="100">
          <cell r="D100">
            <v>23.285759396490853</v>
          </cell>
          <cell r="E100">
            <v>16.994577476139614</v>
          </cell>
        </row>
        <row r="104">
          <cell r="D104">
            <v>0</v>
          </cell>
        </row>
        <row r="127">
          <cell r="D127">
            <v>20</v>
          </cell>
          <cell r="E127">
            <v>20</v>
          </cell>
        </row>
        <row r="128">
          <cell r="D128">
            <v>32.299999999999997</v>
          </cell>
          <cell r="E128">
            <v>32.299999999999997</v>
          </cell>
        </row>
        <row r="135">
          <cell r="B135" t="str">
            <v>Период</v>
          </cell>
          <cell r="D135" t="str">
            <v>1 год</v>
          </cell>
          <cell r="E135" t="str">
            <v>2 год</v>
          </cell>
          <cell r="F135" t="str">
            <v>3 год</v>
          </cell>
          <cell r="G135" t="str">
            <v>4 год</v>
          </cell>
          <cell r="H135" t="str">
            <v>5 год</v>
          </cell>
          <cell r="I135" t="str">
            <v>6 год</v>
          </cell>
          <cell r="J135" t="str">
            <v>7 год</v>
          </cell>
          <cell r="K135" t="str">
            <v>8 год</v>
          </cell>
          <cell r="L135" t="str">
            <v>9 год</v>
          </cell>
          <cell r="M135" t="str">
            <v>10 год</v>
          </cell>
          <cell r="N135" t="str">
            <v>11 год</v>
          </cell>
          <cell r="O135" t="str">
            <v>12 год</v>
          </cell>
          <cell r="P135" t="str">
            <v>13 год</v>
          </cell>
          <cell r="Q135" t="str">
            <v>14 год</v>
          </cell>
          <cell r="R135" t="str">
            <v>15 год</v>
          </cell>
        </row>
        <row r="136">
          <cell r="B136" t="str">
            <v>НВВ 2014 год, руб.</v>
          </cell>
          <cell r="D136">
            <v>194135332.31739774</v>
          </cell>
        </row>
        <row r="137">
          <cell r="B137" t="str">
            <v>НВВ в последующие периоды (рост 105,1%), руб.</v>
          </cell>
          <cell r="D137">
            <v>194135332.31739774</v>
          </cell>
          <cell r="E137">
            <v>204036234.26558501</v>
          </cell>
          <cell r="F137">
            <v>214442082.21312982</v>
          </cell>
          <cell r="G137">
            <v>225378628.40599942</v>
          </cell>
          <cell r="H137">
            <v>236872938.45470539</v>
          </cell>
          <cell r="I137">
            <v>248953458.31589535</v>
          </cell>
          <cell r="J137">
            <v>261650084.69000599</v>
          </cell>
          <cell r="K137">
            <v>274994239.00919628</v>
          </cell>
          <cell r="L137">
            <v>289018945.19866526</v>
          </cell>
          <cell r="M137">
            <v>303758911.40379715</v>
          </cell>
          <cell r="N137">
            <v>319250615.88539076</v>
          </cell>
          <cell r="O137">
            <v>335532397.29554564</v>
          </cell>
          <cell r="P137">
            <v>352644549.55761844</v>
          </cell>
          <cell r="Q137">
            <v>370629421.58505696</v>
          </cell>
          <cell r="R137">
            <v>389531522.08589482</v>
          </cell>
        </row>
        <row r="138">
          <cell r="B138" t="str">
            <v>Рентабельность, %</v>
          </cell>
          <cell r="D138">
            <v>0.05</v>
          </cell>
          <cell r="E138">
            <v>0.05</v>
          </cell>
          <cell r="F138">
            <v>0.05</v>
          </cell>
          <cell r="G138">
            <v>0.05</v>
          </cell>
          <cell r="H138">
            <v>0.05</v>
          </cell>
          <cell r="I138">
            <v>0.05</v>
          </cell>
          <cell r="J138">
            <v>0.05</v>
          </cell>
          <cell r="K138">
            <v>0.05</v>
          </cell>
          <cell r="L138">
            <v>0.05</v>
          </cell>
          <cell r="M138">
            <v>0.05</v>
          </cell>
          <cell r="N138">
            <v>0.05</v>
          </cell>
          <cell r="O138">
            <v>0.05</v>
          </cell>
          <cell r="P138">
            <v>0.05</v>
          </cell>
          <cell r="Q138">
            <v>0.05</v>
          </cell>
          <cell r="R138">
            <v>0.05</v>
          </cell>
        </row>
        <row r="139">
          <cell r="B139" t="str">
            <v>Рентабельность, руб.</v>
          </cell>
          <cell r="D139">
            <v>9706766.6158698872</v>
          </cell>
          <cell r="E139">
            <v>10201811.713279251</v>
          </cell>
          <cell r="F139">
            <v>10722104.110656492</v>
          </cell>
          <cell r="G139">
            <v>11268931.420299971</v>
          </cell>
          <cell r="H139">
            <v>11843646.92273527</v>
          </cell>
          <cell r="I139">
            <v>12447672.915794767</v>
          </cell>
          <cell r="J139">
            <v>13082504.2345003</v>
          </cell>
          <cell r="K139">
            <v>13749711.950459816</v>
          </cell>
          <cell r="L139">
            <v>14450947.259933263</v>
          </cell>
          <cell r="M139">
            <v>15187945.570189858</v>
          </cell>
          <cell r="N139">
            <v>15962530.794269539</v>
          </cell>
          <cell r="O139">
            <v>16776619.864777282</v>
          </cell>
          <cell r="P139">
            <v>17632227.477880921</v>
          </cell>
          <cell r="Q139">
            <v>18531471.07925285</v>
          </cell>
          <cell r="R139">
            <v>19476576.104294743</v>
          </cell>
        </row>
      </sheetData>
      <sheetData sheetId="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Регионы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RAB_МСК_от 16.11.2010"/>
      <sheetName val="TDSheet"/>
      <sheetName val="Свод"/>
      <sheetName val="Регионы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</sheetNames>
    <sheetDataSet>
      <sheetData sheetId="0">
        <row r="10">
          <cell r="D10" t="str">
            <v>Действующая ИПР</v>
          </cell>
        </row>
      </sheetData>
      <sheetData sheetId="1"/>
      <sheetData sheetId="2"/>
      <sheetData sheetId="3"/>
      <sheetData sheetId="4">
        <row r="12">
          <cell r="H12">
            <v>124.88</v>
          </cell>
          <cell r="I12">
            <v>173.376</v>
          </cell>
          <cell r="M12">
            <v>107.86400000000003</v>
          </cell>
          <cell r="N12">
            <v>148.36000000000001</v>
          </cell>
          <cell r="R12">
            <v>180.5</v>
          </cell>
          <cell r="S12">
            <v>60.048000000000002</v>
          </cell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I13">
            <v>128.26</v>
          </cell>
          <cell r="N13">
            <v>97.002000000000038</v>
          </cell>
          <cell r="S13">
            <v>145.89400000000001</v>
          </cell>
          <cell r="X13">
            <v>75.506999999999991</v>
          </cell>
          <cell r="AC13">
            <v>88.697000000000031</v>
          </cell>
        </row>
        <row r="14">
          <cell r="J14">
            <v>246.93</v>
          </cell>
          <cell r="O14">
            <v>190.74400000000006</v>
          </cell>
          <cell r="T14">
            <v>117.008</v>
          </cell>
          <cell r="Y14">
            <v>140.79300000000003</v>
          </cell>
          <cell r="AD14">
            <v>138.96000000000004</v>
          </cell>
        </row>
        <row r="16">
          <cell r="G16">
            <v>533.79999999999995</v>
          </cell>
          <cell r="H16">
            <v>15.2</v>
          </cell>
          <cell r="L16">
            <v>498.05200000000002</v>
          </cell>
          <cell r="M16">
            <v>15.558999999999999</v>
          </cell>
          <cell r="Q16">
            <v>494.99</v>
          </cell>
          <cell r="R16">
            <v>15.5</v>
          </cell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G22">
            <v>199.18299999999999</v>
          </cell>
          <cell r="H22">
            <v>3.0459999999999998</v>
          </cell>
          <cell r="I22">
            <v>37.648000000000003</v>
          </cell>
          <cell r="J22">
            <v>217.88</v>
          </cell>
          <cell r="L22">
            <v>199.6</v>
          </cell>
          <cell r="M22">
            <v>17.5</v>
          </cell>
          <cell r="N22">
            <v>31</v>
          </cell>
          <cell r="O22">
            <v>120.37900000000006</v>
          </cell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</row>
        <row r="11">
          <cell r="B11" t="str">
            <v>БП №2</v>
          </cell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</row>
        <row r="12">
          <cell r="B12" t="str">
            <v>БП №3</v>
          </cell>
          <cell r="E12">
            <v>0</v>
          </cell>
          <cell r="F12">
            <v>334</v>
          </cell>
          <cell r="G12">
            <v>7000</v>
          </cell>
          <cell r="H12">
            <v>124.88</v>
          </cell>
        </row>
        <row r="13">
          <cell r="B13" t="str">
            <v>БП №4</v>
          </cell>
        </row>
        <row r="14">
          <cell r="B14" t="str">
            <v>БП №5</v>
          </cell>
          <cell r="G14">
            <v>1.6240000000000001</v>
          </cell>
          <cell r="H14">
            <v>1.77</v>
          </cell>
        </row>
        <row r="15">
          <cell r="B15" t="str">
            <v>БП №6</v>
          </cell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</row>
        <row r="16">
          <cell r="B16" t="str">
            <v>БП №7</v>
          </cell>
          <cell r="G16">
            <v>36320</v>
          </cell>
          <cell r="H16">
            <v>30033</v>
          </cell>
        </row>
        <row r="17">
          <cell r="B17" t="str">
            <v>БП №8</v>
          </cell>
          <cell r="E17">
            <v>4587</v>
          </cell>
          <cell r="F17">
            <v>4939</v>
          </cell>
          <cell r="G17">
            <v>5279</v>
          </cell>
          <cell r="H17">
            <v>4735</v>
          </cell>
        </row>
        <row r="18">
          <cell r="B18" t="str">
            <v>БП №9</v>
          </cell>
        </row>
        <row r="19">
          <cell r="B19" t="str">
            <v>БП №10</v>
          </cell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</row>
        <row r="21">
          <cell r="E21">
            <v>1484</v>
          </cell>
          <cell r="F21">
            <v>1413</v>
          </cell>
          <cell r="G21">
            <v>0.16</v>
          </cell>
          <cell r="H21">
            <v>182.4</v>
          </cell>
          <cell r="M21">
            <v>0.02</v>
          </cell>
          <cell r="N21">
            <v>22.817</v>
          </cell>
        </row>
        <row r="22">
          <cell r="E22">
            <v>199.18299999999999</v>
          </cell>
          <cell r="F22">
            <v>3.0459999999999998</v>
          </cell>
          <cell r="G22">
            <v>37.488</v>
          </cell>
          <cell r="H22">
            <v>35.479999999999997</v>
          </cell>
          <cell r="K22">
            <v>24.54</v>
          </cell>
          <cell r="L22">
            <v>0.45</v>
          </cell>
          <cell r="M22">
            <v>5.77</v>
          </cell>
          <cell r="N22">
            <v>6.4710000000000001</v>
          </cell>
        </row>
        <row r="23">
          <cell r="E23">
            <v>8.9429999999999996</v>
          </cell>
          <cell r="F23">
            <v>1.6990000000000001</v>
          </cell>
          <cell r="G23">
            <v>7.7919999999999998</v>
          </cell>
          <cell r="H23">
            <v>12.705</v>
          </cell>
          <cell r="K23">
            <v>1.71</v>
          </cell>
          <cell r="L23">
            <v>0.25</v>
          </cell>
          <cell r="M23">
            <v>1.24</v>
          </cell>
          <cell r="N23">
            <v>3.05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G39">
            <v>1.0660000000000001</v>
          </cell>
          <cell r="H39">
            <v>79.350999999999999</v>
          </cell>
          <cell r="M39">
            <v>0.13500000000000001</v>
          </cell>
          <cell r="N39">
            <v>10.816000000000001</v>
          </cell>
        </row>
        <row r="40">
          <cell r="E40">
            <v>230.893</v>
          </cell>
          <cell r="F40">
            <v>41.06</v>
          </cell>
          <cell r="G40">
            <v>69.396000000000001</v>
          </cell>
          <cell r="H40">
            <v>22.442</v>
          </cell>
          <cell r="K40">
            <v>28.344999999999999</v>
          </cell>
          <cell r="L40">
            <v>4.7030000000000003</v>
          </cell>
          <cell r="M40">
            <v>9.2460000000000004</v>
          </cell>
          <cell r="N40">
            <v>3.13</v>
          </cell>
        </row>
        <row r="41">
          <cell r="E41">
            <v>8.6590000000000007</v>
          </cell>
          <cell r="F41">
            <v>0.9</v>
          </cell>
          <cell r="G41">
            <v>2.2799999999999998</v>
          </cell>
          <cell r="H41">
            <v>3.2029999999999998</v>
          </cell>
          <cell r="K41">
            <v>0.99199999999999999</v>
          </cell>
          <cell r="L41">
            <v>1.6020000000000001</v>
          </cell>
          <cell r="M41">
            <v>3.81</v>
          </cell>
          <cell r="N41">
            <v>2.6850000000000001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G57">
            <v>1.0660000000000001</v>
          </cell>
          <cell r="H57">
            <v>90.832999999999998</v>
          </cell>
          <cell r="M57">
            <v>0.122</v>
          </cell>
          <cell r="N57">
            <v>10.4</v>
          </cell>
        </row>
        <row r="58">
          <cell r="E58">
            <v>220.67099999999999</v>
          </cell>
          <cell r="F58">
            <v>24.190999999999999</v>
          </cell>
          <cell r="G58">
            <v>59.931999999999995</v>
          </cell>
          <cell r="H58">
            <v>35.808999999999997</v>
          </cell>
          <cell r="K58">
            <v>31.178000000000001</v>
          </cell>
          <cell r="L58">
            <v>2.766</v>
          </cell>
          <cell r="M58">
            <v>6.8609999999999998</v>
          </cell>
          <cell r="N58">
            <v>4.1009999999999991</v>
          </cell>
        </row>
        <row r="59">
          <cell r="E59">
            <v>8.6590000000000007</v>
          </cell>
          <cell r="F59">
            <v>0.9</v>
          </cell>
          <cell r="G59">
            <v>2.6389999999999998</v>
          </cell>
          <cell r="H59">
            <v>3.9020000000000001</v>
          </cell>
          <cell r="K59">
            <v>0.98799999999999999</v>
          </cell>
          <cell r="L59">
            <v>0.10299999999999999</v>
          </cell>
          <cell r="M59">
            <v>0.30099999999999999</v>
          </cell>
          <cell r="N59">
            <v>0.44500000000000001</v>
          </cell>
        </row>
      </sheetData>
      <sheetData sheetId="7">
        <row r="10">
          <cell r="B10" t="str">
            <v>БП №1</v>
          </cell>
          <cell r="E10">
            <v>19670</v>
          </cell>
          <cell r="F10">
            <v>14881</v>
          </cell>
          <cell r="G10">
            <v>16229</v>
          </cell>
          <cell r="H10">
            <v>16868</v>
          </cell>
          <cell r="I10">
            <v>22609</v>
          </cell>
        </row>
        <row r="11">
          <cell r="E11">
            <v>9538.7800000000007</v>
          </cell>
          <cell r="F11">
            <v>8269</v>
          </cell>
          <cell r="G11">
            <v>9722.32</v>
          </cell>
          <cell r="H11">
            <v>8795</v>
          </cell>
          <cell r="I11">
            <v>8714</v>
          </cell>
        </row>
        <row r="12">
          <cell r="E12">
            <v>0</v>
          </cell>
          <cell r="F12">
            <v>334</v>
          </cell>
          <cell r="G12">
            <v>7000</v>
          </cell>
          <cell r="H12">
            <v>302</v>
          </cell>
          <cell r="I12">
            <v>4000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</row>
        <row r="15">
          <cell r="E15">
            <v>4587</v>
          </cell>
          <cell r="F15">
            <v>4939</v>
          </cell>
          <cell r="G15">
            <v>41599</v>
          </cell>
          <cell r="H15">
            <v>34768</v>
          </cell>
          <cell r="I15">
            <v>42610.5</v>
          </cell>
        </row>
        <row r="16">
          <cell r="G16">
            <v>36320</v>
          </cell>
          <cell r="H16">
            <v>30033</v>
          </cell>
          <cell r="I16">
            <v>37685.5</v>
          </cell>
        </row>
        <row r="17">
          <cell r="E17">
            <v>4587</v>
          </cell>
          <cell r="F17">
            <v>4939</v>
          </cell>
          <cell r="G17">
            <v>5279</v>
          </cell>
          <cell r="H17">
            <v>4735</v>
          </cell>
          <cell r="I17">
            <v>4925</v>
          </cell>
        </row>
        <row r="19">
          <cell r="E19">
            <v>5620</v>
          </cell>
          <cell r="F19">
            <v>5349</v>
          </cell>
          <cell r="G19">
            <v>8609.4</v>
          </cell>
          <cell r="H19">
            <v>5100</v>
          </cell>
          <cell r="I19">
            <v>7572.5</v>
          </cell>
        </row>
        <row r="20">
          <cell r="E20">
            <v>13665</v>
          </cell>
          <cell r="F20">
            <v>15256</v>
          </cell>
          <cell r="G20">
            <v>20684.432201960764</v>
          </cell>
          <cell r="H20">
            <v>21114</v>
          </cell>
          <cell r="I20">
            <v>24278.33840306686</v>
          </cell>
        </row>
        <row r="21">
          <cell r="E21">
            <v>1484</v>
          </cell>
          <cell r="F21">
            <v>1413</v>
          </cell>
          <cell r="G21">
            <v>2272.8816000000002</v>
          </cell>
          <cell r="H21">
            <v>1343</v>
          </cell>
          <cell r="I21">
            <v>1999.14</v>
          </cell>
        </row>
        <row r="26">
          <cell r="G26">
            <v>621</v>
          </cell>
          <cell r="I26">
            <v>621</v>
          </cell>
        </row>
        <row r="27">
          <cell r="E27">
            <v>35</v>
          </cell>
          <cell r="F27">
            <v>14</v>
          </cell>
          <cell r="G27">
            <v>34</v>
          </cell>
          <cell r="I27">
            <v>34</v>
          </cell>
        </row>
        <row r="28">
          <cell r="E28">
            <v>10718</v>
          </cell>
          <cell r="F28">
            <v>12824</v>
          </cell>
          <cell r="G28">
            <v>58564</v>
          </cell>
          <cell r="H28">
            <v>47594</v>
          </cell>
          <cell r="I28">
            <v>57759</v>
          </cell>
        </row>
        <row r="29">
          <cell r="G29">
            <v>9.61</v>
          </cell>
          <cell r="H29">
            <v>8</v>
          </cell>
          <cell r="I29">
            <v>10</v>
          </cell>
        </row>
        <row r="31">
          <cell r="E31">
            <v>4585</v>
          </cell>
          <cell r="F31">
            <v>1627</v>
          </cell>
          <cell r="G31">
            <v>2546</v>
          </cell>
          <cell r="H31">
            <v>444</v>
          </cell>
          <cell r="I31">
            <v>654</v>
          </cell>
        </row>
        <row r="32">
          <cell r="E32">
            <v>3776</v>
          </cell>
          <cell r="F32">
            <v>1372</v>
          </cell>
          <cell r="G32">
            <v>1610</v>
          </cell>
          <cell r="H32">
            <v>189</v>
          </cell>
          <cell r="I32">
            <v>396</v>
          </cell>
        </row>
        <row r="33">
          <cell r="E33">
            <v>289</v>
          </cell>
          <cell r="F33">
            <v>263</v>
          </cell>
          <cell r="G33">
            <v>316</v>
          </cell>
          <cell r="H33">
            <v>255</v>
          </cell>
          <cell r="I33">
            <v>258</v>
          </cell>
        </row>
        <row r="34">
          <cell r="E34">
            <v>7981</v>
          </cell>
          <cell r="F34">
            <v>10469.630000000001</v>
          </cell>
          <cell r="G34">
            <v>10256.450000000001</v>
          </cell>
          <cell r="H34">
            <v>49314</v>
          </cell>
          <cell r="I34">
            <v>15611.26</v>
          </cell>
        </row>
        <row r="36">
          <cell r="B36" t="str">
            <v>Арендная плата (земли)</v>
          </cell>
          <cell r="F36">
            <v>2387</v>
          </cell>
          <cell r="G36">
            <v>2434</v>
          </cell>
          <cell r="H36">
            <v>2121</v>
          </cell>
          <cell r="I36">
            <v>3235</v>
          </cell>
        </row>
        <row r="37">
          <cell r="B37" t="str">
            <v>Прочие другие затраты</v>
          </cell>
          <cell r="E37">
            <v>7981</v>
          </cell>
          <cell r="F37">
            <v>8082.63</v>
          </cell>
          <cell r="G37">
            <v>7822.45</v>
          </cell>
          <cell r="H37">
            <v>47193</v>
          </cell>
          <cell r="I37">
            <v>12376.26</v>
          </cell>
        </row>
        <row r="38">
          <cell r="B38" t="str">
            <v>Содержание РЭК</v>
          </cell>
          <cell r="E38">
            <v>2484</v>
          </cell>
          <cell r="F38">
            <v>2484</v>
          </cell>
        </row>
        <row r="39">
          <cell r="B39" t="str">
            <v>Командиров.,услуги связи</v>
          </cell>
          <cell r="E39">
            <v>2380</v>
          </cell>
          <cell r="F39">
            <v>2615</v>
          </cell>
          <cell r="G39">
            <v>3462</v>
          </cell>
          <cell r="H39">
            <v>3140</v>
          </cell>
          <cell r="I39">
            <v>4568</v>
          </cell>
        </row>
        <row r="40">
          <cell r="B40" t="str">
            <v>прочие</v>
          </cell>
          <cell r="E40">
            <v>3117</v>
          </cell>
          <cell r="F40">
            <v>2983.63</v>
          </cell>
          <cell r="G40">
            <v>4360.45</v>
          </cell>
          <cell r="H40">
            <v>44053</v>
          </cell>
          <cell r="I40">
            <v>7808.26</v>
          </cell>
        </row>
        <row r="44">
          <cell r="E44">
            <v>610</v>
          </cell>
          <cell r="G44">
            <v>297</v>
          </cell>
          <cell r="I44">
            <v>2090</v>
          </cell>
        </row>
        <row r="45">
          <cell r="E45">
            <v>4633</v>
          </cell>
          <cell r="I45">
            <v>4128</v>
          </cell>
        </row>
      </sheetData>
      <sheetData sheetId="8">
        <row r="7">
          <cell r="G7">
            <v>884</v>
          </cell>
          <cell r="H7">
            <v>971</v>
          </cell>
          <cell r="I7">
            <v>1070</v>
          </cell>
          <cell r="J7">
            <v>1070</v>
          </cell>
          <cell r="K7">
            <v>1072</v>
          </cell>
        </row>
        <row r="8">
          <cell r="G8">
            <v>884</v>
          </cell>
          <cell r="H8">
            <v>971</v>
          </cell>
          <cell r="I8">
            <v>1070</v>
          </cell>
          <cell r="J8">
            <v>1070</v>
          </cell>
          <cell r="K8">
            <v>1072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  <row r="44">
          <cell r="G44">
            <v>144.70211161387633</v>
          </cell>
          <cell r="H44">
            <v>177.28286989358048</v>
          </cell>
          <cell r="I44">
            <v>143.45794392523365</v>
          </cell>
          <cell r="J44">
            <v>202.49221183800623</v>
          </cell>
          <cell r="K44">
            <v>164.11069651741334</v>
          </cell>
        </row>
      </sheetData>
      <sheetData sheetId="9">
        <row r="7">
          <cell r="G7">
            <v>884</v>
          </cell>
        </row>
      </sheetData>
      <sheetData sheetId="10">
        <row r="9">
          <cell r="D9">
            <v>398753</v>
          </cell>
          <cell r="I9">
            <v>7588</v>
          </cell>
        </row>
        <row r="10">
          <cell r="D10">
            <v>309108</v>
          </cell>
          <cell r="I10">
            <v>6398</v>
          </cell>
        </row>
        <row r="11">
          <cell r="D11">
            <v>614010</v>
          </cell>
          <cell r="I11">
            <v>17096</v>
          </cell>
        </row>
        <row r="12">
          <cell r="D12">
            <v>149617</v>
          </cell>
          <cell r="F12">
            <v>25985</v>
          </cell>
          <cell r="I12">
            <v>4227</v>
          </cell>
        </row>
        <row r="14">
          <cell r="F14">
            <v>23686</v>
          </cell>
        </row>
        <row r="15">
          <cell r="F15">
            <v>2539</v>
          </cell>
          <cell r="I15">
            <v>53447</v>
          </cell>
        </row>
        <row r="17">
          <cell r="F17">
            <v>35548</v>
          </cell>
          <cell r="I17">
            <v>46028</v>
          </cell>
        </row>
        <row r="19">
          <cell r="D19">
            <v>305708</v>
          </cell>
          <cell r="F19">
            <v>13902</v>
          </cell>
          <cell r="I19">
            <v>11315</v>
          </cell>
        </row>
        <row r="20">
          <cell r="D20">
            <v>94292</v>
          </cell>
          <cell r="I20">
            <v>4768</v>
          </cell>
        </row>
        <row r="21">
          <cell r="D21">
            <v>128094</v>
          </cell>
          <cell r="I21">
            <v>5592</v>
          </cell>
        </row>
        <row r="22">
          <cell r="D22">
            <v>7513</v>
          </cell>
          <cell r="F22">
            <v>0</v>
          </cell>
          <cell r="I22">
            <v>602</v>
          </cell>
        </row>
      </sheetData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>
        <row r="6">
          <cell r="F6">
            <v>17217</v>
          </cell>
        </row>
        <row r="9">
          <cell r="E9">
            <v>32296</v>
          </cell>
          <cell r="F9">
            <v>11290</v>
          </cell>
          <cell r="G9">
            <v>52239</v>
          </cell>
          <cell r="H9">
            <v>52109</v>
          </cell>
          <cell r="I9">
            <v>95510</v>
          </cell>
        </row>
        <row r="13">
          <cell r="E13">
            <v>32296</v>
          </cell>
          <cell r="F13">
            <v>11290</v>
          </cell>
          <cell r="G13">
            <v>51869</v>
          </cell>
          <cell r="H13">
            <v>51739</v>
          </cell>
          <cell r="I13">
            <v>95510</v>
          </cell>
        </row>
        <row r="14">
          <cell r="F14">
            <v>23686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</row>
      </sheetData>
      <sheetData sheetId="13"/>
      <sheetData sheetId="14">
        <row r="10">
          <cell r="E10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7">
          <cell r="E17">
            <v>142</v>
          </cell>
          <cell r="G17">
            <v>154.66</v>
          </cell>
          <cell r="H17">
            <v>-185</v>
          </cell>
          <cell r="I17">
            <v>167</v>
          </cell>
        </row>
        <row r="20">
          <cell r="E20">
            <v>2094</v>
          </cell>
          <cell r="F20">
            <v>-2621</v>
          </cell>
          <cell r="G20">
            <v>2402</v>
          </cell>
          <cell r="H20">
            <v>-2505</v>
          </cell>
          <cell r="I20">
            <v>2820</v>
          </cell>
        </row>
        <row r="21">
          <cell r="E21">
            <v>0</v>
          </cell>
          <cell r="I21">
            <v>0</v>
          </cell>
        </row>
        <row r="22">
          <cell r="E22">
            <v>5940</v>
          </cell>
          <cell r="F22">
            <v>-29988</v>
          </cell>
          <cell r="G22">
            <v>2375</v>
          </cell>
          <cell r="H22">
            <v>-71986</v>
          </cell>
          <cell r="I22">
            <v>2167</v>
          </cell>
        </row>
        <row r="24">
          <cell r="E24">
            <v>0</v>
          </cell>
          <cell r="F24">
            <v>-1860</v>
          </cell>
          <cell r="G24">
            <v>0</v>
          </cell>
          <cell r="H24">
            <v>-239</v>
          </cell>
          <cell r="I24">
            <v>0</v>
          </cell>
        </row>
        <row r="25">
          <cell r="E25">
            <v>236</v>
          </cell>
          <cell r="F25">
            <v>-1068</v>
          </cell>
          <cell r="G25">
            <v>500</v>
          </cell>
          <cell r="H25">
            <v>-967</v>
          </cell>
          <cell r="I25">
            <v>555</v>
          </cell>
        </row>
        <row r="29">
          <cell r="B29" t="str">
            <v>-отчисления профсоюзу</v>
          </cell>
          <cell r="E29">
            <v>143</v>
          </cell>
          <cell r="F29">
            <v>-42</v>
          </cell>
          <cell r="G29">
            <v>168</v>
          </cell>
          <cell r="H29">
            <v>-137</v>
          </cell>
          <cell r="I29">
            <v>250</v>
          </cell>
        </row>
        <row r="30">
          <cell r="B30" t="str">
            <v>-представительские расходы</v>
          </cell>
          <cell r="E30">
            <v>210</v>
          </cell>
          <cell r="F30">
            <v>-90</v>
          </cell>
          <cell r="G30">
            <v>230</v>
          </cell>
          <cell r="H30">
            <v>-205</v>
          </cell>
          <cell r="I30">
            <v>255</v>
          </cell>
        </row>
        <row r="31">
          <cell r="B31" t="str">
            <v>-расходы Сов.директоров,Ревизионной комиссии</v>
          </cell>
          <cell r="E31">
            <v>720</v>
          </cell>
          <cell r="F31">
            <v>-740</v>
          </cell>
          <cell r="G31">
            <v>357</v>
          </cell>
          <cell r="H31">
            <v>-760</v>
          </cell>
          <cell r="I31">
            <v>410</v>
          </cell>
        </row>
        <row r="32">
          <cell r="B32" t="str">
            <v>-выходные пособия</v>
          </cell>
          <cell r="E32">
            <v>41</v>
          </cell>
        </row>
        <row r="33">
          <cell r="B33" t="str">
            <v>-лицензии,уплата госпошлины при регистрации,услуги нотариусов</v>
          </cell>
          <cell r="E33">
            <v>45</v>
          </cell>
          <cell r="F33">
            <v>-243</v>
          </cell>
          <cell r="G33">
            <v>20</v>
          </cell>
          <cell r="H33">
            <v>-60</v>
          </cell>
          <cell r="I33">
            <v>22</v>
          </cell>
        </row>
        <row r="34">
          <cell r="B34" t="str">
            <v>-расходы на реструктуризацию ОАО "Калмэнерго"</v>
          </cell>
          <cell r="E34">
            <v>3400</v>
          </cell>
          <cell r="F34">
            <v>-362</v>
          </cell>
          <cell r="H34">
            <v>-250</v>
          </cell>
        </row>
        <row r="35">
          <cell r="B35" t="str">
            <v>-материалы за счет прибыли</v>
          </cell>
          <cell r="E35">
            <v>320</v>
          </cell>
        </row>
        <row r="37">
          <cell r="B37" t="str">
            <v>Членские взносы в Объединение РаЭл</v>
          </cell>
          <cell r="E37">
            <v>0</v>
          </cell>
          <cell r="F37">
            <v>-300</v>
          </cell>
          <cell r="G37">
            <v>930</v>
          </cell>
          <cell r="H37">
            <v>-630</v>
          </cell>
          <cell r="I37">
            <v>320</v>
          </cell>
        </row>
        <row r="38">
          <cell r="B38" t="str">
            <v>Резерв по сомнительным долгам</v>
          </cell>
          <cell r="E38">
            <v>0</v>
          </cell>
        </row>
        <row r="39">
          <cell r="B39" t="str">
            <v>прибыль на поощрение</v>
          </cell>
          <cell r="E39">
            <v>457</v>
          </cell>
          <cell r="F39">
            <v>-401</v>
          </cell>
          <cell r="G39">
            <v>391</v>
          </cell>
          <cell r="H39">
            <v>-320</v>
          </cell>
          <cell r="I39">
            <v>355</v>
          </cell>
        </row>
        <row r="40">
          <cell r="B40" t="str">
            <v>судебные издержки по исп произв-ву</v>
          </cell>
          <cell r="F40">
            <v>-950</v>
          </cell>
          <cell r="H40">
            <v>-1541</v>
          </cell>
        </row>
        <row r="41">
          <cell r="B41" t="str">
            <v>дебит задолженность более 3 лет</v>
          </cell>
          <cell r="F41">
            <v>-23549</v>
          </cell>
          <cell r="H41">
            <v>-40369</v>
          </cell>
        </row>
        <row r="42">
          <cell r="B42" t="str">
            <v>прочие</v>
          </cell>
          <cell r="E42">
            <v>368</v>
          </cell>
          <cell r="F42">
            <v>-383</v>
          </cell>
          <cell r="G42">
            <v>-221</v>
          </cell>
          <cell r="H42">
            <v>-26508</v>
          </cell>
        </row>
        <row r="44">
          <cell r="E44">
            <v>6199</v>
          </cell>
          <cell r="G44">
            <v>3395</v>
          </cell>
          <cell r="I44">
            <v>6051.3</v>
          </cell>
        </row>
        <row r="47">
          <cell r="E47">
            <v>1488</v>
          </cell>
          <cell r="G47">
            <v>815</v>
          </cell>
          <cell r="I47">
            <v>695</v>
          </cell>
        </row>
        <row r="52">
          <cell r="E52">
            <v>1467</v>
          </cell>
          <cell r="F52">
            <v>-1195</v>
          </cell>
          <cell r="G52">
            <v>1467</v>
          </cell>
        </row>
        <row r="60">
          <cell r="B60" t="str">
            <v>Сбор на содержание милиции</v>
          </cell>
          <cell r="E60">
            <v>45</v>
          </cell>
          <cell r="G60">
            <v>32</v>
          </cell>
          <cell r="I60">
            <v>34.6</v>
          </cell>
        </row>
        <row r="66">
          <cell r="E66">
            <v>2663</v>
          </cell>
          <cell r="F66">
            <v>-8054.7648532569801</v>
          </cell>
          <cell r="G66">
            <v>1579.4</v>
          </cell>
          <cell r="H66">
            <v>-16277.782065401912</v>
          </cell>
          <cell r="I66">
            <v>1048.0407234662571</v>
          </cell>
        </row>
        <row r="67">
          <cell r="E67">
            <v>2143</v>
          </cell>
          <cell r="F67">
            <v>-6481.9230493915538</v>
          </cell>
          <cell r="G67">
            <v>1427.65</v>
          </cell>
          <cell r="H67">
            <v>-14713.799902286335</v>
          </cell>
          <cell r="I67">
            <v>1066.3872743918873</v>
          </cell>
        </row>
        <row r="68">
          <cell r="E68">
            <v>4952</v>
          </cell>
          <cell r="F68">
            <v>-14978.293486041517</v>
          </cell>
          <cell r="G68">
            <v>3150.43</v>
          </cell>
          <cell r="H68">
            <v>-32469.300337029337</v>
          </cell>
          <cell r="I68">
            <v>2996.9460645850368</v>
          </cell>
        </row>
        <row r="69">
          <cell r="E69">
            <v>1418</v>
          </cell>
          <cell r="F69">
            <v>-4289.0186113099498</v>
          </cell>
          <cell r="G69">
            <v>1088.1800000000007</v>
          </cell>
          <cell r="H69">
            <v>-11215.117695282426</v>
          </cell>
          <cell r="I69">
            <v>772.22593755681908</v>
          </cell>
        </row>
      </sheetData>
      <sheetData sheetId="15"/>
      <sheetData sheetId="16"/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  <row r="13">
          <cell r="E13">
            <v>547.77</v>
          </cell>
        </row>
      </sheetData>
      <sheetData sheetId="18">
        <row r="11">
          <cell r="F11">
            <v>230</v>
          </cell>
        </row>
      </sheetData>
      <sheetData sheetId="19"/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H27">
            <v>78.694000000000003</v>
          </cell>
          <cell r="K27">
            <v>784</v>
          </cell>
        </row>
        <row r="28">
          <cell r="K28">
            <v>202</v>
          </cell>
        </row>
      </sheetData>
      <sheetData sheetId="21"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0">
          <cell r="D10" t="str">
            <v>Действующая ИПР</v>
          </cell>
        </row>
      </sheetData>
      <sheetData sheetId="33"/>
      <sheetData sheetId="34"/>
      <sheetData sheetId="35">
        <row r="10">
          <cell r="D10" t="str">
            <v>Действующая ИПР</v>
          </cell>
        </row>
      </sheetData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08"/>
      <sheetName val="modProv"/>
      <sheetName val="Инструкция"/>
      <sheetName val="Выбор субъекта РФ"/>
      <sheetName val="Обновление"/>
      <sheetName val="Лог обновления"/>
      <sheetName val="Титульный"/>
      <sheetName val="orem_org"/>
      <sheetName val="Сопроводительные материалы"/>
      <sheetName val="Список листов"/>
      <sheetName val="Индексы"/>
      <sheetName val="0"/>
      <sheetName val="ПУ"/>
      <sheetName val="Зтип"/>
      <sheetName val="1"/>
      <sheetName val="2"/>
      <sheetName val="2.1"/>
      <sheetName val="2.2"/>
      <sheetName val="2.3"/>
      <sheetName val="4"/>
      <sheetName val="5"/>
      <sheetName val="6"/>
      <sheetName val="6.1"/>
      <sheetName val="9"/>
      <sheetName val="11"/>
      <sheetName val="12"/>
      <sheetName val="13"/>
      <sheetName val="15"/>
      <sheetName val="20"/>
      <sheetName val="22"/>
      <sheetName val="23"/>
      <sheetName val="24.1"/>
      <sheetName val="25"/>
      <sheetName val="Комментарии"/>
      <sheetName val="Проверка"/>
      <sheetName val="TEHSHEET"/>
      <sheetName val="et_union"/>
      <sheetName val="modList03"/>
      <sheetName val="modList07"/>
      <sheetName val="modList09"/>
      <sheetName val="modList10"/>
      <sheetName val="modList11"/>
      <sheetName val="Диапазоны"/>
      <sheetName val="AllSheetsInThisWorkbook"/>
      <sheetName val="REESTR_ORG"/>
      <sheetName val="REESTR_FILTERED"/>
      <sheetName val="modHyp"/>
      <sheetName val="modCommandButton"/>
      <sheetName val="modfrmReestr"/>
      <sheetName val="modUpdTemplMain"/>
      <sheetName val="modfrmDictionary"/>
      <sheetName val="modListSopr"/>
      <sheetName val="modList24"/>
      <sheetName val="modList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2">
          <cell r="F22" t="str">
            <v>нет</v>
          </cell>
        </row>
        <row r="28">
          <cell r="F28" t="str">
            <v>В</v>
          </cell>
        </row>
      </sheetData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>
        <row r="30">
          <cell r="K30">
            <v>0</v>
          </cell>
        </row>
        <row r="140">
          <cell r="H140">
            <v>8460.7254829110716</v>
          </cell>
        </row>
        <row r="153">
          <cell r="H153">
            <v>8460.7254829110716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TEHSHEET"/>
      <sheetName val="Перегруппировка"/>
      <sheetName val="ПрЭС"/>
      <sheetName val="план 2000"/>
      <sheetName val="Главная для ТП"/>
      <sheetName val="1.15 (д.б.)"/>
      <sheetName val="Заголовок"/>
      <sheetName val="EKDEB90"/>
      <sheetName val="Смета_"/>
      <sheetName val="ФОТ по месяцам"/>
      <sheetName val="Смета ДУ и ПД"/>
      <sheetName val="Главная"/>
      <sheetName val="на_1_тут"/>
      <sheetName val="ВАРИАНТ_3_РАБОЧИЙ"/>
      <sheetName val="план_2000"/>
      <sheetName val="Главная_для_ТП"/>
      <sheetName val="1_15_(д_б_)"/>
      <sheetName val="БДР"/>
      <sheetName val="прочие доходы"/>
      <sheetName val="ТЭП ТНС утв."/>
      <sheetName val="КПЭ"/>
      <sheetName val="ОНА,ОНО"/>
      <sheetName val="Т6"/>
      <sheetName val="Смета2 проект. раб."/>
      <sheetName val="1. свод филиалы"/>
      <sheetName val="1. ИА"/>
      <sheetName val="1. свод ЛЭ"/>
      <sheetName val="T0"/>
      <sheetName val="Drop down lists"/>
      <sheetName val="служебная"/>
      <sheetName val="реестр сф 2012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.8."/>
      <sheetName val="Перечень"/>
      <sheetName val="Справочник коды"/>
      <sheetName val="база подразделение"/>
      <sheetName val="база статьи затрат"/>
      <sheetName val="БД"/>
      <sheetName val="ID ПС"/>
      <sheetName val="Информ-я о регулируемой орг-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Формирование свода"/>
      <sheetName val="Ошибки загрузки"/>
      <sheetName val="11.02.13 08-14-38"/>
      <sheetName val="11.12.13 11-23-58"/>
      <sheetName val="12.04.13 09-32-45"/>
      <sheetName val="12.02.13 12-53-39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  <sheetName val=""/>
      <sheetName val="20020431 Командировочные по СПб"/>
      <sheetName val="БДР"/>
      <sheetName val="БДР пла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 refreshError="1">
        <row r="619">
          <cell r="Y619">
            <v>188256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A"/>
      <sheetName val="База"/>
      <sheetName val="Свод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M18">
            <v>1</v>
          </cell>
          <cell r="AN18">
            <v>8.44</v>
          </cell>
          <cell r="AO18">
            <v>9</v>
          </cell>
          <cell r="AQ18">
            <v>45</v>
          </cell>
          <cell r="AR18">
            <v>42.22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M24">
            <v>1</v>
          </cell>
          <cell r="AN24">
            <v>11.8</v>
          </cell>
          <cell r="AO24">
            <v>9.4</v>
          </cell>
          <cell r="AQ24">
            <v>36.44</v>
          </cell>
          <cell r="AR24">
            <v>37.229999999999997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L27" t="str">
            <v>800</v>
          </cell>
          <cell r="AM27">
            <v>1</v>
          </cell>
          <cell r="AN27">
            <v>19.16</v>
          </cell>
          <cell r="AP27">
            <v>17.8</v>
          </cell>
          <cell r="AQ27">
            <v>26.1</v>
          </cell>
          <cell r="AS27">
            <v>37.869999999999997</v>
          </cell>
          <cell r="AT27">
            <v>500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K28" t="str">
            <v>100(OM-12)</v>
          </cell>
          <cell r="AM28">
            <v>1</v>
          </cell>
          <cell r="AO28">
            <v>14.3</v>
          </cell>
          <cell r="AR28">
            <v>47.55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M30">
            <v>1</v>
          </cell>
          <cell r="AN30">
            <v>13.7</v>
          </cell>
          <cell r="AO30">
            <v>11.9</v>
          </cell>
          <cell r="AQ30">
            <v>41.61</v>
          </cell>
          <cell r="AR30">
            <v>47.9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Q36">
            <v>50.63</v>
          </cell>
          <cell r="AR36">
            <v>52.63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M39">
            <v>1</v>
          </cell>
          <cell r="AN39">
            <v>27.3</v>
          </cell>
          <cell r="AO39">
            <v>15.7</v>
          </cell>
          <cell r="AQ39">
            <v>40.29</v>
          </cell>
          <cell r="AR39">
            <v>38.22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M40">
            <v>1</v>
          </cell>
          <cell r="AN40">
            <v>18.3</v>
          </cell>
          <cell r="AO40">
            <v>13.1</v>
          </cell>
          <cell r="AQ40">
            <v>65.569999999999993</v>
          </cell>
          <cell r="AR40">
            <v>83.97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M41">
            <v>1</v>
          </cell>
          <cell r="AN41">
            <v>20.309999999999999</v>
          </cell>
          <cell r="AO41">
            <v>13.1</v>
          </cell>
          <cell r="AQ41">
            <v>64</v>
          </cell>
          <cell r="AR41">
            <v>83.97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M42">
            <v>1</v>
          </cell>
          <cell r="AN42">
            <v>23.8</v>
          </cell>
          <cell r="AO42">
            <v>11.4</v>
          </cell>
          <cell r="AQ42">
            <v>37.82</v>
          </cell>
          <cell r="AR42">
            <v>83.33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M43">
            <v>1</v>
          </cell>
          <cell r="AN43">
            <v>19.2</v>
          </cell>
          <cell r="AQ43">
            <v>41.67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M44">
            <v>1</v>
          </cell>
          <cell r="AN44">
            <v>18.2</v>
          </cell>
          <cell r="AO44">
            <v>8.1999999999999993</v>
          </cell>
          <cell r="AQ44">
            <v>42.86</v>
          </cell>
          <cell r="AR44">
            <v>85.37</v>
          </cell>
          <cell r="AT44">
            <v>780</v>
          </cell>
          <cell r="AU44">
            <v>700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M45">
            <v>1</v>
          </cell>
          <cell r="AN45">
            <v>19.8</v>
          </cell>
          <cell r="AQ45">
            <v>42.93</v>
          </cell>
          <cell r="AT45">
            <v>850</v>
          </cell>
        </row>
        <row r="46">
          <cell r="AI46" t="str">
            <v>EPOXY NON-SKID SURFACING</v>
          </cell>
          <cell r="AJ46" t="str">
            <v>4425(A-525)</v>
          </cell>
          <cell r="AK46" t="str">
            <v>1018</v>
          </cell>
          <cell r="AM46">
            <v>1</v>
          </cell>
          <cell r="AN46">
            <v>18</v>
          </cell>
          <cell r="AO46">
            <v>31.3</v>
          </cell>
          <cell r="AQ46">
            <v>37.78</v>
          </cell>
          <cell r="AR46">
            <v>47.92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M47">
            <v>1</v>
          </cell>
          <cell r="AN47">
            <v>21</v>
          </cell>
          <cell r="AO47">
            <v>26.92</v>
          </cell>
          <cell r="AQ47">
            <v>42.86</v>
          </cell>
          <cell r="AR47">
            <v>13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M48">
            <v>1</v>
          </cell>
          <cell r="AN48">
            <v>21.97</v>
          </cell>
          <cell r="AQ48">
            <v>37.78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M49">
            <v>1</v>
          </cell>
          <cell r="AN49">
            <v>19.399999999999999</v>
          </cell>
          <cell r="AO49">
            <v>15.8</v>
          </cell>
          <cell r="AQ49">
            <v>42.78</v>
          </cell>
          <cell r="AR49">
            <v>43.04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M50">
            <v>1</v>
          </cell>
          <cell r="AN50">
            <v>18.7</v>
          </cell>
          <cell r="AO50">
            <v>20.9</v>
          </cell>
          <cell r="AQ50">
            <v>42.78</v>
          </cell>
          <cell r="AR50">
            <v>28.71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M51">
            <v>1</v>
          </cell>
          <cell r="AN51">
            <v>11.69</v>
          </cell>
          <cell r="AO51">
            <v>12.2</v>
          </cell>
          <cell r="AQ51">
            <v>42.78</v>
          </cell>
          <cell r="AR51">
            <v>57.38</v>
          </cell>
          <cell r="AT51">
            <v>500</v>
          </cell>
          <cell r="AU51">
            <v>700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M53">
            <v>1</v>
          </cell>
          <cell r="AN53">
            <v>12.6</v>
          </cell>
          <cell r="AO53">
            <v>32.1</v>
          </cell>
          <cell r="AQ53">
            <v>55.56</v>
          </cell>
          <cell r="AR53">
            <v>42.37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M54">
            <v>1</v>
          </cell>
          <cell r="AN54">
            <v>21</v>
          </cell>
          <cell r="AO54">
            <v>24.4</v>
          </cell>
          <cell r="AQ54">
            <v>42.86</v>
          </cell>
          <cell r="AR54">
            <v>25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M55">
            <v>1</v>
          </cell>
          <cell r="AN55">
            <v>21</v>
          </cell>
          <cell r="AO55">
            <v>32</v>
          </cell>
          <cell r="AQ55">
            <v>42.86</v>
          </cell>
          <cell r="AR55">
            <v>23.75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L64" t="str">
            <v>531</v>
          </cell>
          <cell r="AM64">
            <v>1</v>
          </cell>
          <cell r="AN64">
            <v>13.4</v>
          </cell>
          <cell r="AP64">
            <v>14.5</v>
          </cell>
          <cell r="AQ64">
            <v>37.31</v>
          </cell>
          <cell r="AS64">
            <v>36.409999999999997</v>
          </cell>
          <cell r="AT64">
            <v>500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L66" t="str">
            <v>500</v>
          </cell>
          <cell r="AM66">
            <v>1</v>
          </cell>
          <cell r="AN66">
            <v>17.2</v>
          </cell>
          <cell r="AP66">
            <v>15</v>
          </cell>
          <cell r="AQ66">
            <v>37.79</v>
          </cell>
          <cell r="AS66">
            <v>30.4</v>
          </cell>
          <cell r="AT66">
            <v>650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L67" t="str">
            <v>550</v>
          </cell>
          <cell r="AM67">
            <v>1</v>
          </cell>
          <cell r="AN67">
            <v>15.9</v>
          </cell>
          <cell r="AP67">
            <v>14.8</v>
          </cell>
          <cell r="AQ67">
            <v>38.99</v>
          </cell>
          <cell r="AS67">
            <v>33.78</v>
          </cell>
          <cell r="AT67">
            <v>620</v>
          </cell>
          <cell r="AV67">
            <v>500</v>
          </cell>
        </row>
        <row r="68"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1">
          <cell r="AI71" t="str">
            <v xml:space="preserve">SILICONE RESIN 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M72">
            <v>1</v>
          </cell>
          <cell r="AN72">
            <v>16.5</v>
          </cell>
          <cell r="AO72">
            <v>26.2</v>
          </cell>
          <cell r="AQ72">
            <v>36.36</v>
          </cell>
          <cell r="AR72">
            <v>38.17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M74">
            <v>1</v>
          </cell>
          <cell r="AN74">
            <v>35.799999999999997</v>
          </cell>
          <cell r="AO74">
            <v>34.1</v>
          </cell>
          <cell r="AQ74">
            <v>36.31</v>
          </cell>
          <cell r="AR74">
            <v>38.119999999999997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M76">
            <v>1</v>
          </cell>
          <cell r="AN76">
            <v>17.5</v>
          </cell>
          <cell r="AO76">
            <v>27.3</v>
          </cell>
          <cell r="AQ76">
            <v>30.29</v>
          </cell>
          <cell r="AR76">
            <v>28.57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M78">
            <v>1</v>
          </cell>
          <cell r="AN78">
            <v>51.61</v>
          </cell>
          <cell r="AO78">
            <v>59.4</v>
          </cell>
          <cell r="AQ78">
            <v>25.19</v>
          </cell>
          <cell r="AR78">
            <v>28.62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M80">
            <v>1</v>
          </cell>
          <cell r="AN80">
            <v>51.61</v>
          </cell>
          <cell r="AO80">
            <v>68</v>
          </cell>
          <cell r="AQ80">
            <v>25.19</v>
          </cell>
          <cell r="AR80">
            <v>10</v>
          </cell>
          <cell r="AT80">
            <v>1300</v>
          </cell>
          <cell r="AU80">
            <v>680</v>
          </cell>
        </row>
        <row r="82">
          <cell r="AI82" t="str">
            <v xml:space="preserve">POLY-VINYL BUTYRAL RESIN (PVB) 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M84">
            <v>1</v>
          </cell>
          <cell r="AN84">
            <v>24.5</v>
          </cell>
          <cell r="AO84">
            <v>28.8</v>
          </cell>
          <cell r="AQ84">
            <v>22.04</v>
          </cell>
          <cell r="AR84">
            <v>19.79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M86">
            <v>1</v>
          </cell>
          <cell r="AN86">
            <v>29.1</v>
          </cell>
          <cell r="AO86">
            <v>26.21</v>
          </cell>
          <cell r="AQ86">
            <v>18.899999999999999</v>
          </cell>
          <cell r="AR86">
            <v>19.079999999999998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M87">
            <v>1</v>
          </cell>
          <cell r="AN87">
            <v>21.2</v>
          </cell>
          <cell r="AO87">
            <v>27.3</v>
          </cell>
          <cell r="AQ87">
            <v>30.19</v>
          </cell>
          <cell r="AR87">
            <v>19.78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M93">
            <v>1</v>
          </cell>
          <cell r="AN93">
            <v>46.3</v>
          </cell>
          <cell r="AO93">
            <v>56.2</v>
          </cell>
          <cell r="AQ93">
            <v>30.24</v>
          </cell>
          <cell r="AR93">
            <v>30.25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M94">
            <v>1</v>
          </cell>
          <cell r="AN94">
            <v>37</v>
          </cell>
          <cell r="AO94">
            <v>19.8</v>
          </cell>
          <cell r="AQ94">
            <v>37.840000000000003</v>
          </cell>
          <cell r="AR94">
            <v>28.79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M95">
            <v>1</v>
          </cell>
          <cell r="AN95">
            <v>18</v>
          </cell>
          <cell r="AQ95">
            <v>55.56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M96">
            <v>1</v>
          </cell>
          <cell r="AN96">
            <v>31.7</v>
          </cell>
          <cell r="AO96">
            <v>17</v>
          </cell>
          <cell r="AQ96">
            <v>37.85</v>
          </cell>
          <cell r="AR96">
            <v>26.47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M97">
            <v>1</v>
          </cell>
          <cell r="AN97">
            <v>21.6</v>
          </cell>
          <cell r="AO97">
            <v>12.5</v>
          </cell>
          <cell r="AQ97">
            <v>37.04</v>
          </cell>
          <cell r="AR97">
            <v>24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M98">
            <v>1</v>
          </cell>
          <cell r="AN98">
            <v>58.41</v>
          </cell>
          <cell r="AO98">
            <v>69.59</v>
          </cell>
          <cell r="AQ98">
            <v>8.56</v>
          </cell>
          <cell r="AR98">
            <v>28.74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L101" t="str">
            <v>140</v>
          </cell>
          <cell r="AM101">
            <v>1</v>
          </cell>
          <cell r="AN101">
            <v>9.6999999999999993</v>
          </cell>
          <cell r="AP101">
            <v>14</v>
          </cell>
          <cell r="AQ101">
            <v>40.21</v>
          </cell>
          <cell r="AS101">
            <v>30.36</v>
          </cell>
          <cell r="AT101">
            <v>390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L102" t="str">
            <v>140-1</v>
          </cell>
          <cell r="AM102">
            <v>1</v>
          </cell>
          <cell r="AN102">
            <v>8.1999999999999993</v>
          </cell>
          <cell r="AP102">
            <v>12</v>
          </cell>
          <cell r="AQ102">
            <v>40.24</v>
          </cell>
          <cell r="AS102">
            <v>33.83</v>
          </cell>
          <cell r="AT102">
            <v>330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M103">
            <v>1</v>
          </cell>
          <cell r="AN103">
            <v>11.9</v>
          </cell>
          <cell r="AQ103">
            <v>36.97</v>
          </cell>
          <cell r="AT103">
            <v>440</v>
          </cell>
        </row>
        <row r="104">
          <cell r="AI104" t="str">
            <v xml:space="preserve">ACRYLIC EMULSION PAINT </v>
          </cell>
          <cell r="AJ104" t="str">
            <v>1656</v>
          </cell>
          <cell r="AM104">
            <v>1</v>
          </cell>
          <cell r="AN104">
            <v>9.4</v>
          </cell>
          <cell r="AP104">
            <v>25.8</v>
          </cell>
          <cell r="AQ104">
            <v>38.299999999999997</v>
          </cell>
          <cell r="AS104">
            <v>34.880000000000003</v>
          </cell>
          <cell r="AT104">
            <v>360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L105" t="str">
            <v>130</v>
          </cell>
          <cell r="AM105">
            <v>1</v>
          </cell>
          <cell r="AN105">
            <v>6.4</v>
          </cell>
          <cell r="AP105">
            <v>5.8</v>
          </cell>
          <cell r="AQ105">
            <v>40.630000000000003</v>
          </cell>
          <cell r="AS105">
            <v>34.83</v>
          </cell>
          <cell r="AT105">
            <v>260</v>
          </cell>
          <cell r="AV105">
            <v>202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M108">
            <v>1</v>
          </cell>
          <cell r="AO108">
            <v>35</v>
          </cell>
          <cell r="AR108">
            <v>21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L109" t="str">
            <v>170</v>
          </cell>
          <cell r="AM109">
            <v>1</v>
          </cell>
          <cell r="AN109">
            <v>5.8</v>
          </cell>
          <cell r="AP109">
            <v>6.2</v>
          </cell>
          <cell r="AQ109">
            <v>34.479999999999997</v>
          </cell>
          <cell r="AS109">
            <v>26.94</v>
          </cell>
          <cell r="AT109">
            <v>200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L110" t="str">
            <v>160</v>
          </cell>
          <cell r="AM110">
            <v>1</v>
          </cell>
          <cell r="AN110">
            <v>4.4000000000000004</v>
          </cell>
          <cell r="AP110">
            <v>6.7</v>
          </cell>
          <cell r="AQ110">
            <v>227.27</v>
          </cell>
          <cell r="AS110">
            <v>28.81</v>
          </cell>
          <cell r="AT110">
            <v>1000</v>
          </cell>
          <cell r="AV110">
            <v>193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IBASE"/>
      <sheetName val="Свод"/>
      <sheetName val="Tier1"/>
      <sheetName val="6 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</sheetNames>
    <sheetDataSet>
      <sheetData sheetId="0" refreshError="1"/>
      <sheetData sheetId="1" refreshError="1"/>
      <sheetData sheetId="2" refreshError="1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/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</row>
        <row r="7">
          <cell r="A7">
            <v>2</v>
          </cell>
          <cell r="B7">
            <v>0.75</v>
          </cell>
          <cell r="E7" t="str">
            <v/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</row>
        <row r="8">
          <cell r="A8">
            <v>3</v>
          </cell>
          <cell r="B8">
            <v>1</v>
          </cell>
          <cell r="E8" t="str">
            <v/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</row>
        <row r="9">
          <cell r="A9">
            <v>4</v>
          </cell>
          <cell r="B9">
            <v>1.5</v>
          </cell>
          <cell r="E9" t="str">
            <v/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</row>
        <row r="10">
          <cell r="A10">
            <v>5</v>
          </cell>
          <cell r="B10">
            <v>2</v>
          </cell>
          <cell r="E10" t="str">
            <v/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</row>
        <row r="11">
          <cell r="A11">
            <v>6</v>
          </cell>
          <cell r="B11">
            <v>2.5</v>
          </cell>
          <cell r="E11" t="str">
            <v/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</row>
        <row r="12">
          <cell r="A12">
            <v>7</v>
          </cell>
          <cell r="B12">
            <v>3</v>
          </cell>
          <cell r="E12" t="str">
            <v/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</row>
        <row r="13">
          <cell r="A13">
            <v>8</v>
          </cell>
          <cell r="B13">
            <v>4</v>
          </cell>
          <cell r="E13" t="str">
            <v/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</row>
        <row r="14">
          <cell r="A14">
            <v>9</v>
          </cell>
          <cell r="B14">
            <v>5</v>
          </cell>
          <cell r="E14" t="str">
            <v/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</row>
        <row r="15">
          <cell r="A15">
            <v>10</v>
          </cell>
          <cell r="B15">
            <v>6</v>
          </cell>
          <cell r="E15" t="str">
            <v/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</row>
        <row r="16">
          <cell r="A16">
            <v>11</v>
          </cell>
          <cell r="B16">
            <v>8</v>
          </cell>
          <cell r="E16" t="str">
            <v/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</row>
        <row r="17">
          <cell r="A17">
            <v>12</v>
          </cell>
          <cell r="B17">
            <v>10</v>
          </cell>
          <cell r="E17" t="str">
            <v/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</row>
        <row r="18">
          <cell r="A18">
            <v>13</v>
          </cell>
          <cell r="B18">
            <v>12</v>
          </cell>
          <cell r="E18" t="str">
            <v/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</row>
        <row r="19">
          <cell r="A19">
            <v>14</v>
          </cell>
          <cell r="B19">
            <v>14</v>
          </cell>
          <cell r="E19" t="str">
            <v/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</row>
        <row r="20">
          <cell r="A20">
            <v>15</v>
          </cell>
          <cell r="B20">
            <v>16</v>
          </cell>
          <cell r="E20" t="str">
            <v/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</row>
        <row r="21">
          <cell r="A21">
            <v>16</v>
          </cell>
          <cell r="B21">
            <v>18</v>
          </cell>
          <cell r="E21" t="str">
            <v/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</row>
        <row r="22">
          <cell r="A22">
            <v>17</v>
          </cell>
          <cell r="B22">
            <v>20</v>
          </cell>
          <cell r="E22" t="str">
            <v/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</row>
        <row r="23">
          <cell r="A23">
            <v>18</v>
          </cell>
          <cell r="B23">
            <v>22</v>
          </cell>
          <cell r="E23" t="str">
            <v/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</row>
        <row r="24">
          <cell r="A24">
            <v>19</v>
          </cell>
          <cell r="B24">
            <v>24</v>
          </cell>
          <cell r="E24" t="str">
            <v/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</row>
        <row r="25">
          <cell r="A25">
            <v>20</v>
          </cell>
          <cell r="B25">
            <v>26</v>
          </cell>
          <cell r="E25" t="str">
            <v/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</row>
        <row r="26">
          <cell r="A26">
            <v>21</v>
          </cell>
          <cell r="B26">
            <v>28</v>
          </cell>
          <cell r="E26" t="str">
            <v/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</row>
        <row r="27">
          <cell r="A27">
            <v>22</v>
          </cell>
          <cell r="B27">
            <v>30</v>
          </cell>
          <cell r="E27" t="str">
            <v/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</row>
        <row r="28">
          <cell r="A28">
            <v>23</v>
          </cell>
          <cell r="B28">
            <v>32</v>
          </cell>
          <cell r="E28" t="str">
            <v/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/>
          </cell>
          <cell r="U28" t="str">
            <v/>
          </cell>
        </row>
        <row r="29">
          <cell r="A29">
            <v>24</v>
          </cell>
          <cell r="B29">
            <v>34</v>
          </cell>
          <cell r="E29" t="str">
            <v/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/>
          </cell>
          <cell r="U29" t="str">
            <v/>
          </cell>
        </row>
        <row r="30">
          <cell r="A30">
            <v>25</v>
          </cell>
          <cell r="B30">
            <v>36</v>
          </cell>
          <cell r="E30" t="str">
            <v/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/>
          </cell>
          <cell r="U30" t="str">
            <v/>
          </cell>
        </row>
        <row r="31">
          <cell r="A31">
            <v>26</v>
          </cell>
          <cell r="B31">
            <v>38</v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/>
          </cell>
          <cell r="U31" t="str">
            <v/>
          </cell>
        </row>
        <row r="32">
          <cell r="A32">
            <v>27</v>
          </cell>
          <cell r="B32">
            <v>40</v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/>
          </cell>
          <cell r="U32" t="str">
            <v/>
          </cell>
        </row>
        <row r="33">
          <cell r="A33">
            <v>28</v>
          </cell>
          <cell r="B33">
            <v>42</v>
          </cell>
          <cell r="E33" t="str">
            <v/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/>
          </cell>
          <cell r="U33" t="str">
            <v/>
          </cell>
        </row>
        <row r="34">
          <cell r="A34">
            <v>29</v>
          </cell>
          <cell r="B34">
            <v>44</v>
          </cell>
          <cell r="E34" t="str">
            <v/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/>
          </cell>
          <cell r="U34" t="str">
            <v/>
          </cell>
        </row>
        <row r="35">
          <cell r="A35">
            <v>30</v>
          </cell>
          <cell r="B35">
            <v>46</v>
          </cell>
          <cell r="E35" t="str">
            <v/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/>
          </cell>
          <cell r="U35" t="str">
            <v/>
          </cell>
        </row>
        <row r="36">
          <cell r="A36">
            <v>31</v>
          </cell>
          <cell r="B36">
            <v>48</v>
          </cell>
          <cell r="E36" t="str">
            <v/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/>
          </cell>
          <cell r="U36" t="str">
            <v/>
          </cell>
        </row>
        <row r="37">
          <cell r="A37">
            <v>32</v>
          </cell>
          <cell r="B37">
            <v>52</v>
          </cell>
          <cell r="E37" t="str">
            <v/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/>
          </cell>
          <cell r="U37" t="str">
            <v/>
          </cell>
        </row>
        <row r="38">
          <cell r="A38">
            <v>33</v>
          </cell>
          <cell r="B38">
            <v>56</v>
          </cell>
          <cell r="E38" t="str">
            <v/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/>
          </cell>
          <cell r="U38" t="str">
            <v/>
          </cell>
        </row>
        <row r="39">
          <cell r="A39">
            <v>34</v>
          </cell>
          <cell r="B39">
            <v>60</v>
          </cell>
          <cell r="E39" t="str">
            <v/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/>
          </cell>
          <cell r="U39" t="str">
            <v/>
          </cell>
        </row>
        <row r="40">
          <cell r="A40">
            <v>35</v>
          </cell>
          <cell r="B40">
            <v>64</v>
          </cell>
          <cell r="E40" t="str">
            <v/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/>
          </cell>
          <cell r="U40" t="str">
            <v/>
          </cell>
        </row>
        <row r="41">
          <cell r="A41">
            <v>36</v>
          </cell>
          <cell r="B41">
            <v>68</v>
          </cell>
          <cell r="E41" t="str">
            <v/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/>
          </cell>
          <cell r="U41" t="str">
            <v/>
          </cell>
        </row>
        <row r="42">
          <cell r="A42">
            <v>37</v>
          </cell>
          <cell r="B42">
            <v>72</v>
          </cell>
          <cell r="E42" t="str">
            <v/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/>
          </cell>
          <cell r="U42" t="str">
            <v/>
          </cell>
        </row>
        <row r="43">
          <cell r="A43">
            <v>38</v>
          </cell>
          <cell r="B43">
            <v>76</v>
          </cell>
          <cell r="E43" t="str">
            <v/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/>
          </cell>
          <cell r="U43" t="str">
            <v/>
          </cell>
        </row>
        <row r="44">
          <cell r="A44">
            <v>39</v>
          </cell>
          <cell r="B44">
            <v>80</v>
          </cell>
          <cell r="E44" t="str">
            <v/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/>
          </cell>
          <cell r="U44" t="str">
            <v/>
          </cell>
        </row>
        <row r="45">
          <cell r="A45" t="str">
            <v>AVE.</v>
          </cell>
          <cell r="B45" t="str">
            <v/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/>
          </cell>
          <cell r="U45" t="str">
            <v/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1.1200000000000001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ESTI."/>
      <sheetName val="DI-ESTI"/>
      <sheetName val="Титульный"/>
      <sheetName val="Исходные"/>
      <sheetName val="A"/>
      <sheetName val="База"/>
      <sheetName val="Pricelist"/>
      <sheetName val="ИТОГИ  по Н,Р,Э,Q"/>
      <sheetName val="Лист13"/>
      <sheetName val="УФ-28"/>
      <sheetName val="Unadj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owners"/>
      <sheetName val="owners_dynamics"/>
      <sheetName val="contracts"/>
      <sheetName val="Q&amp;A"/>
      <sheetName val="Outlines"/>
      <sheetName val="rates"/>
      <sheetName val="I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9">
          <cell r="C9">
            <v>30</v>
          </cell>
        </row>
      </sheetData>
      <sheetData sheetId="7" refreshError="1"/>
      <sheetData sheetId="8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Выбор субъекта РФ"/>
      <sheetName val="Титульный"/>
      <sheetName val="Справочник ГТП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I квартал"/>
      <sheetName val="II квартал"/>
      <sheetName val="III квартал"/>
      <sheetName val="IV квартал"/>
      <sheetName val="Год"/>
      <sheetName val="Ф9"/>
      <sheetName val="Ф10"/>
      <sheetName val="Комментарии"/>
      <sheetName val="Проверка"/>
      <sheetName val="modProv"/>
      <sheetName val="et_union"/>
      <sheetName val="modReestr"/>
      <sheetName val="modfrmReestr"/>
      <sheetName val="TEHSHEET"/>
      <sheetName val="modUpdTemplMain"/>
      <sheetName val="AllSheetsInThisWorkbook"/>
      <sheetName val="REESTR_STATION"/>
      <sheetName val="REESTR_ORG"/>
      <sheetName val="modClassifierValidate"/>
      <sheetName val="modHyp"/>
      <sheetName val="modList00"/>
      <sheetName val="modList01"/>
      <sheetName val="rates"/>
    </sheetNames>
    <sheetDataSet>
      <sheetData sheetId="0">
        <row r="3">
          <cell r="B3" t="str">
            <v>Версия 1.0.1</v>
          </cell>
        </row>
      </sheetData>
      <sheetData sheetId="1" refreshError="1"/>
      <sheetData sheetId="2" refreshError="1"/>
      <sheetData sheetId="3" refreshError="1"/>
      <sheetData sheetId="4">
        <row r="7">
          <cell r="F7" t="str">
            <v>Калининградская область</v>
          </cell>
        </row>
        <row r="11">
          <cell r="F11" t="str">
            <v>Электростанция оптового рынка</v>
          </cell>
        </row>
      </sheetData>
      <sheetData sheetId="5" refreshError="1"/>
      <sheetData sheetId="6">
        <row r="11">
          <cell r="J11">
            <v>45</v>
          </cell>
        </row>
      </sheetData>
      <sheetData sheetId="7">
        <row r="11">
          <cell r="J11">
            <v>45</v>
          </cell>
        </row>
      </sheetData>
      <sheetData sheetId="8">
        <row r="11">
          <cell r="J11">
            <v>45</v>
          </cell>
        </row>
      </sheetData>
      <sheetData sheetId="9">
        <row r="11">
          <cell r="J11">
            <v>45</v>
          </cell>
        </row>
      </sheetData>
      <sheetData sheetId="10">
        <row r="11">
          <cell r="J11">
            <v>45</v>
          </cell>
        </row>
      </sheetData>
      <sheetData sheetId="11">
        <row r="11">
          <cell r="J11">
            <v>45</v>
          </cell>
        </row>
      </sheetData>
      <sheetData sheetId="12">
        <row r="11">
          <cell r="J11">
            <v>45</v>
          </cell>
        </row>
      </sheetData>
      <sheetData sheetId="13">
        <row r="11">
          <cell r="J11">
            <v>45</v>
          </cell>
        </row>
      </sheetData>
      <sheetData sheetId="14">
        <row r="11">
          <cell r="J11">
            <v>45</v>
          </cell>
        </row>
      </sheetData>
      <sheetData sheetId="15">
        <row r="11">
          <cell r="J11">
            <v>45</v>
          </cell>
        </row>
      </sheetData>
      <sheetData sheetId="16">
        <row r="11">
          <cell r="J11">
            <v>45</v>
          </cell>
        </row>
      </sheetData>
      <sheetData sheetId="17">
        <row r="11">
          <cell r="J11">
            <v>45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Электростанция оптового рынка</v>
          </cell>
        </row>
        <row r="3">
          <cell r="B3" t="str">
            <v>Атомная электростанция</v>
          </cell>
        </row>
        <row r="4">
          <cell r="B4" t="str">
            <v>Электростанция розничного рынка, котельные и электробойлерные</v>
          </cell>
        </row>
      </sheetData>
      <sheetData sheetId="32" refreshError="1"/>
      <sheetData sheetId="33" refreshError="1"/>
      <sheetData sheetId="34">
        <row r="1">
          <cell r="A1" t="str">
            <v>Калининградская ТЭЦ-2 ПГУ НВ</v>
          </cell>
        </row>
        <row r="2">
          <cell r="A2" t="str">
            <v>Калининградская ТЭЦ-2 без ДПМ/НВ/ВР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ценарные условия"/>
      <sheetName val="Списки"/>
      <sheetName val="Даты"/>
      <sheetName val="Титул"/>
      <sheetName val="Содержание"/>
      <sheetName val="Список контролей"/>
      <sheetName val="1.Общие сведения"/>
      <sheetName val="2.Оценочные показатели"/>
      <sheetName val="3.Программа реализации_ГЕН"/>
      <sheetName val="3.Программа реализации_СЕТИ"/>
      <sheetName val="3.Программа реализации_ПД"/>
      <sheetName val="3.Программа реализации_ЭС"/>
      <sheetName val="3.0. ЭСС"/>
      <sheetName val="3.1. Р_ТОиР"/>
      <sheetName val="3.1.1. Р_ЦП"/>
      <sheetName val="3.2. Р_ИП"/>
      <sheetName val="ЦИУС_3.2.Агент"/>
      <sheetName val="3.3. Сторонние"/>
      <sheetName val="3.4. сдача в аренду"/>
      <sheetName val="3.5.Выручка по контрагентам ДЗО"/>
      <sheetName val="3.5 спр.форма ПЛАН_освоения КВЛ"/>
      <sheetName val="3.6 спр.форма ФАКТ освоения КВЛ"/>
      <sheetName val="4.1 Баланс ээ"/>
      <sheetName val="4.2 Баланс эм"/>
      <sheetName val="5.1 Ремонты"/>
      <sheetName val="5.2 Производство"/>
      <sheetName val="5.3 Топливо"/>
      <sheetName val="6.ИПР"/>
      <sheetName val="6.1 Инвестиции в ОК"/>
      <sheetName val="6.2 ИПР Расшифровка"/>
      <sheetName val="7.Затраты на персонал"/>
      <sheetName val="7.1. Персонал"/>
      <sheetName val="8.ОФР"/>
      <sheetName val="9. Смета затрат"/>
      <sheetName val="9.1. Смета затрат_расшифровка"/>
      <sheetName val="9.2. Смета затрат_ФСК"/>
      <sheetName val="10. БДР"/>
      <sheetName val="10.1. БДР_МУСЭ"/>
      <sheetName val="10.1. БДР_АЙТИ"/>
      <sheetName val="10.1. БДР_ЦИУС"/>
      <sheetName val="10.1. БДР_НТЦ"/>
      <sheetName val="10.1.1. БДР_ТОиР"/>
      <sheetName val="10.1.2. БДР_Накладные"/>
      <sheetName val="11.БДДС (ДПН)"/>
      <sheetName val="11.1. Лимиты БДДС"/>
      <sheetName val="11.2. Кор-ка лим. БДДС"/>
      <sheetName val="12.Прогнозный баланс"/>
      <sheetName val="13.ПУЭ_Сети"/>
      <sheetName val="13.ПУЭ"/>
      <sheetName val="14.Динамика ДЗ"/>
      <sheetName val="15.Реестр ДЗ и КЗ "/>
      <sheetName val="СБП_Списки"/>
      <sheetName val="СБП_Программа_реализаци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СметаЗатрат"/>
      <sheetName val="СБП_БДР"/>
      <sheetName val="СБП_ОФР"/>
      <sheetName val="СБП_ИПР"/>
      <sheetName val="СБП_Затраты на персонал"/>
      <sheetName val="СБП_ОцП"/>
      <sheetName val="СБП_ДопИнфо"/>
      <sheetName val="СБП_Проверки"/>
      <sheetName val="Ф1_БУ"/>
      <sheetName val="Ф2_БУ"/>
    </sheetNames>
    <sheetDataSet>
      <sheetData sheetId="0" refreshError="1"/>
      <sheetData sheetId="1">
        <row r="6">
          <cell r="A6">
            <v>2015</v>
          </cell>
        </row>
      </sheetData>
      <sheetData sheetId="2" refreshError="1"/>
      <sheetData sheetId="3">
        <row r="17">
          <cell r="A17" t="str">
            <v>ОАО «Мобильные ГТЭС»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39">
          <cell r="H139">
            <v>162.30000000000001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нель управления"/>
      <sheetName val="Сценарные условия"/>
      <sheetName val="Список ДЗО"/>
      <sheetName val="Титул"/>
      <sheetName val="1 Общие сведения"/>
      <sheetName val="2 Оценочные показатели"/>
      <sheetName val="3 Программа реализации"/>
      <sheetName val="4 Производственная программа"/>
      <sheetName val="5 Смета Затрат"/>
      <sheetName val="6 Ремонты"/>
      <sheetName val="7 Инвестиции"/>
      <sheetName val="8 Закупки"/>
      <sheetName val="9 Оплата труда"/>
      <sheetName val="10 Прочие доходы и расходы"/>
      <sheetName val="11 План прибылей и убытков"/>
      <sheetName val="12 Прогнозный баланс"/>
      <sheetName val="13 ДПН"/>
      <sheetName val="14 План мероприятий"/>
      <sheetName val="t_проверки"/>
      <sheetName val="Протокол изменений"/>
      <sheetName val="t_настройки"/>
      <sheetName val="макросы"/>
      <sheetName val="что нужно сделать"/>
      <sheetName val="Справочники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88">
          <cell r="I88">
            <v>2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8"/>
  <sheetViews>
    <sheetView tabSelected="1" zoomScale="70" zoomScaleNormal="70" zoomScaleSheetLayoutView="70" workbookViewId="0">
      <selection activeCell="D244" sqref="D244"/>
    </sheetView>
  </sheetViews>
  <sheetFormatPr defaultColWidth="10.28515625" defaultRowHeight="12.75" x14ac:dyDescent="0.2"/>
  <cols>
    <col min="1" max="1" width="7.7109375" style="4" customWidth="1"/>
    <col min="2" max="2" width="59.42578125" style="4" customWidth="1"/>
    <col min="3" max="3" width="14" style="4" customWidth="1"/>
    <col min="4" max="9" width="20.42578125" style="4" customWidth="1"/>
    <col min="10" max="10" width="11.5703125" style="4" bestFit="1" customWidth="1"/>
    <col min="11" max="11" width="14.85546875" style="4" bestFit="1" customWidth="1"/>
    <col min="12" max="16384" width="10.28515625" style="4"/>
  </cols>
  <sheetData>
    <row r="1" spans="1:9" ht="15.75" x14ac:dyDescent="0.25">
      <c r="A1" s="1"/>
      <c r="B1" s="2"/>
      <c r="C1" s="1"/>
      <c r="D1" s="3"/>
      <c r="E1" s="3"/>
      <c r="F1" s="3"/>
      <c r="G1" s="3"/>
      <c r="H1" s="3"/>
      <c r="I1" s="3"/>
    </row>
    <row r="2" spans="1:9" ht="15.75" x14ac:dyDescent="0.25">
      <c r="A2" s="1"/>
      <c r="B2" s="2"/>
      <c r="C2" s="1"/>
      <c r="D2" s="3"/>
      <c r="E2" s="3"/>
      <c r="F2" s="3"/>
      <c r="G2" s="3"/>
      <c r="H2" s="3"/>
      <c r="I2" s="3"/>
    </row>
    <row r="3" spans="1:9" ht="15.75" x14ac:dyDescent="0.25">
      <c r="A3" s="1"/>
      <c r="B3" s="2"/>
      <c r="C3" s="1"/>
      <c r="D3" s="3"/>
      <c r="E3" s="3"/>
      <c r="F3" s="3"/>
      <c r="G3" s="3"/>
      <c r="H3" s="3"/>
      <c r="I3" s="3"/>
    </row>
    <row r="4" spans="1:9" ht="15.75" x14ac:dyDescent="0.25">
      <c r="A4" s="1"/>
      <c r="B4" s="2"/>
      <c r="C4" s="1"/>
      <c r="D4" s="3"/>
      <c r="E4" s="3"/>
      <c r="F4" s="3"/>
      <c r="G4" s="3"/>
      <c r="H4" s="3"/>
      <c r="I4" s="3"/>
    </row>
    <row r="5" spans="1:9" ht="15.75" x14ac:dyDescent="0.25">
      <c r="A5" s="5" t="s">
        <v>0</v>
      </c>
      <c r="B5" s="5"/>
      <c r="C5" s="5"/>
      <c r="D5" s="5"/>
      <c r="E5" s="5"/>
      <c r="F5" s="5"/>
      <c r="G5" s="5"/>
      <c r="H5" s="5"/>
      <c r="I5" s="5"/>
    </row>
    <row r="6" spans="1:9" ht="15.75" x14ac:dyDescent="0.25">
      <c r="A6" s="6"/>
      <c r="B6" s="7"/>
      <c r="C6" s="6"/>
      <c r="D6" s="8"/>
      <c r="E6" s="8"/>
      <c r="F6" s="8"/>
      <c r="G6" s="8"/>
      <c r="H6" s="8"/>
      <c r="I6" s="8"/>
    </row>
    <row r="7" spans="1:9" ht="18" customHeight="1" x14ac:dyDescent="0.25">
      <c r="A7" s="9" t="s">
        <v>1</v>
      </c>
      <c r="B7" s="9"/>
      <c r="C7" s="9"/>
      <c r="D7" s="9"/>
      <c r="E7" s="9"/>
      <c r="F7" s="9"/>
      <c r="G7" s="9"/>
      <c r="H7" s="9"/>
      <c r="I7" s="9"/>
    </row>
    <row r="8" spans="1:9" ht="19.5" customHeight="1" x14ac:dyDescent="0.2">
      <c r="A8" s="10" t="s">
        <v>2</v>
      </c>
      <c r="B8" s="10"/>
      <c r="C8" s="10"/>
      <c r="D8" s="10"/>
      <c r="E8" s="10"/>
      <c r="F8" s="10"/>
      <c r="G8" s="10"/>
      <c r="H8" s="10"/>
      <c r="I8" s="10"/>
    </row>
    <row r="9" spans="1:9" ht="18" customHeight="1" x14ac:dyDescent="0.2">
      <c r="A9" s="11" t="s">
        <v>3</v>
      </c>
      <c r="B9" s="11"/>
      <c r="C9" s="11"/>
      <c r="D9" s="11"/>
      <c r="E9" s="11"/>
      <c r="F9" s="11"/>
      <c r="G9" s="11"/>
      <c r="H9" s="11"/>
      <c r="I9" s="11"/>
    </row>
    <row r="10" spans="1:9" ht="16.5" customHeight="1" x14ac:dyDescent="0.2">
      <c r="A10" s="12"/>
      <c r="B10" s="13"/>
      <c r="C10" s="12"/>
      <c r="D10" s="12"/>
      <c r="E10" s="12"/>
      <c r="F10" s="12"/>
      <c r="G10" s="12"/>
      <c r="H10" s="12"/>
      <c r="I10" s="12"/>
    </row>
    <row r="11" spans="1:9" ht="21.75" customHeight="1" x14ac:dyDescent="0.2">
      <c r="A11" s="10" t="s">
        <v>4</v>
      </c>
      <c r="B11" s="10"/>
      <c r="C11" s="10"/>
      <c r="D11" s="10"/>
      <c r="E11" s="10"/>
      <c r="F11" s="10"/>
      <c r="G11" s="10"/>
      <c r="H11" s="10"/>
      <c r="I11" s="10"/>
    </row>
    <row r="12" spans="1:9" ht="17.25" customHeight="1" x14ac:dyDescent="0.2">
      <c r="A12" s="11" t="s">
        <v>5</v>
      </c>
      <c r="B12" s="11"/>
      <c r="C12" s="11"/>
      <c r="D12" s="11"/>
      <c r="E12" s="11"/>
      <c r="F12" s="11"/>
      <c r="G12" s="11"/>
      <c r="H12" s="11"/>
      <c r="I12" s="11"/>
    </row>
    <row r="13" spans="1:9" ht="12.75" customHeight="1" x14ac:dyDescent="0.25">
      <c r="A13" s="14"/>
      <c r="B13" s="7"/>
      <c r="C13" s="14"/>
      <c r="D13" s="7"/>
      <c r="E13" s="7"/>
      <c r="F13" s="7"/>
      <c r="G13" s="7"/>
      <c r="H13" s="7"/>
      <c r="I13" s="7"/>
    </row>
    <row r="14" spans="1:9" ht="16.5" thickBot="1" x14ac:dyDescent="0.3">
      <c r="A14" s="14"/>
      <c r="B14" s="7"/>
      <c r="C14" s="14"/>
      <c r="D14" s="14"/>
      <c r="E14" s="14"/>
      <c r="F14" s="14"/>
      <c r="G14" s="14"/>
      <c r="H14" s="14"/>
      <c r="I14" s="15" t="s">
        <v>6</v>
      </c>
    </row>
    <row r="15" spans="1:9" ht="63" customHeight="1" x14ac:dyDescent="0.2">
      <c r="A15" s="16" t="s">
        <v>7</v>
      </c>
      <c r="B15" s="17" t="s">
        <v>8</v>
      </c>
      <c r="C15" s="17" t="s">
        <v>9</v>
      </c>
      <c r="D15" s="18" t="s">
        <v>10</v>
      </c>
      <c r="E15" s="18" t="s">
        <v>11</v>
      </c>
      <c r="F15" s="18" t="s">
        <v>12</v>
      </c>
      <c r="G15" s="18" t="s">
        <v>13</v>
      </c>
      <c r="H15" s="18" t="s">
        <v>14</v>
      </c>
      <c r="I15" s="19" t="s">
        <v>15</v>
      </c>
    </row>
    <row r="16" spans="1:9" ht="51.75" customHeight="1" thickBot="1" x14ac:dyDescent="0.25">
      <c r="A16" s="20"/>
      <c r="B16" s="21"/>
      <c r="C16" s="21"/>
      <c r="D16" s="22" t="s">
        <v>16</v>
      </c>
      <c r="E16" s="22" t="s">
        <v>16</v>
      </c>
      <c r="F16" s="22" t="s">
        <v>16</v>
      </c>
      <c r="G16" s="22" t="s">
        <v>16</v>
      </c>
      <c r="H16" s="22" t="s">
        <v>16</v>
      </c>
      <c r="I16" s="23" t="s">
        <v>16</v>
      </c>
    </row>
    <row r="17" spans="1:9" s="28" customFormat="1" ht="16.5" thickBot="1" x14ac:dyDescent="0.25">
      <c r="A17" s="24">
        <v>1</v>
      </c>
      <c r="B17" s="25">
        <v>2</v>
      </c>
      <c r="C17" s="25">
        <v>3</v>
      </c>
      <c r="D17" s="26">
        <f>C17+1</f>
        <v>4</v>
      </c>
      <c r="E17" s="26">
        <f t="shared" ref="E17:I17" si="0">D17+1</f>
        <v>5</v>
      </c>
      <c r="F17" s="26">
        <f t="shared" si="0"/>
        <v>6</v>
      </c>
      <c r="G17" s="26">
        <f t="shared" si="0"/>
        <v>7</v>
      </c>
      <c r="H17" s="26">
        <f t="shared" si="0"/>
        <v>8</v>
      </c>
      <c r="I17" s="27">
        <f t="shared" si="0"/>
        <v>9</v>
      </c>
    </row>
    <row r="18" spans="1:9" s="34" customFormat="1" ht="31.5" x14ac:dyDescent="0.2">
      <c r="A18" s="29" t="s">
        <v>17</v>
      </c>
      <c r="B18" s="30" t="s">
        <v>18</v>
      </c>
      <c r="C18" s="31" t="s">
        <v>6</v>
      </c>
      <c r="D18" s="32">
        <f t="shared" ref="D18:H18" si="1">D19+D20</f>
        <v>492.40159223852731</v>
      </c>
      <c r="E18" s="32">
        <f t="shared" si="1"/>
        <v>512.09765592806843</v>
      </c>
      <c r="F18" s="32">
        <f t="shared" si="1"/>
        <v>532.58156216519114</v>
      </c>
      <c r="G18" s="32">
        <f t="shared" si="1"/>
        <v>553.88482465179891</v>
      </c>
      <c r="H18" s="32">
        <f t="shared" si="1"/>
        <v>576.0402176378708</v>
      </c>
      <c r="I18" s="33">
        <f>SUM(D18:H18)</f>
        <v>2667.0058526214566</v>
      </c>
    </row>
    <row r="19" spans="1:9" s="28" customFormat="1" ht="31.5" x14ac:dyDescent="0.2">
      <c r="A19" s="35" t="s">
        <v>19</v>
      </c>
      <c r="B19" s="36" t="s">
        <v>20</v>
      </c>
      <c r="C19" s="37" t="s">
        <v>6</v>
      </c>
      <c r="D19" s="38">
        <f>D204*D210</f>
        <v>492.40159223852731</v>
      </c>
      <c r="E19" s="38">
        <f t="shared" ref="E19:H19" si="2">E204*E210</f>
        <v>512.09765592806843</v>
      </c>
      <c r="F19" s="38">
        <f t="shared" si="2"/>
        <v>532.58156216519114</v>
      </c>
      <c r="G19" s="38">
        <f t="shared" si="2"/>
        <v>553.88482465179891</v>
      </c>
      <c r="H19" s="38">
        <f t="shared" si="2"/>
        <v>576.0402176378708</v>
      </c>
      <c r="I19" s="39">
        <f t="shared" ref="I19:I83" si="3">SUM(D19:H19)</f>
        <v>2667.0058526214566</v>
      </c>
    </row>
    <row r="20" spans="1:9" s="28" customFormat="1" ht="15.75" x14ac:dyDescent="0.2">
      <c r="A20" s="35" t="s">
        <v>21</v>
      </c>
      <c r="B20" s="36" t="s">
        <v>22</v>
      </c>
      <c r="C20" s="37" t="s">
        <v>6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1">
        <f t="shared" si="3"/>
        <v>0</v>
      </c>
    </row>
    <row r="21" spans="1:9" s="34" customFormat="1" ht="31.5" x14ac:dyDescent="0.2">
      <c r="A21" s="42" t="s">
        <v>23</v>
      </c>
      <c r="B21" s="43" t="s">
        <v>24</v>
      </c>
      <c r="C21" s="44" t="s">
        <v>6</v>
      </c>
      <c r="D21" s="32">
        <f t="shared" ref="D21:H21" si="4">D22+D23</f>
        <v>470.13930546618462</v>
      </c>
      <c r="E21" s="32">
        <f t="shared" si="4"/>
        <v>492.08823711406023</v>
      </c>
      <c r="F21" s="32">
        <f t="shared" si="4"/>
        <v>510.48281301979421</v>
      </c>
      <c r="G21" s="32">
        <f t="shared" si="4"/>
        <v>529.611858420423</v>
      </c>
      <c r="H21" s="32">
        <f t="shared" si="4"/>
        <v>549.50475053632397</v>
      </c>
      <c r="I21" s="33">
        <f>SUM(D21:H21)</f>
        <v>2551.8269645567862</v>
      </c>
    </row>
    <row r="22" spans="1:9" s="28" customFormat="1" ht="31.5" x14ac:dyDescent="0.2">
      <c r="A22" s="35" t="s">
        <v>19</v>
      </c>
      <c r="B22" s="36" t="s">
        <v>25</v>
      </c>
      <c r="C22" s="37" t="s">
        <v>6</v>
      </c>
      <c r="D22" s="32">
        <f>D24+D31+D36+D37+D38+D41</f>
        <v>470.13930546618462</v>
      </c>
      <c r="E22" s="32">
        <f t="shared" ref="E22:H22" si="5">E24+E31+E36+E37+E38+E41</f>
        <v>492.08823711406023</v>
      </c>
      <c r="F22" s="32">
        <f t="shared" si="5"/>
        <v>510.48281301979421</v>
      </c>
      <c r="G22" s="32">
        <f t="shared" si="5"/>
        <v>529.611858420423</v>
      </c>
      <c r="H22" s="32">
        <f t="shared" si="5"/>
        <v>549.50475053632397</v>
      </c>
      <c r="I22" s="33">
        <f t="shared" si="3"/>
        <v>2551.8269645567862</v>
      </c>
    </row>
    <row r="23" spans="1:9" s="28" customFormat="1" ht="15.75" x14ac:dyDescent="0.2">
      <c r="A23" s="35" t="s">
        <v>21</v>
      </c>
      <c r="B23" s="36" t="s">
        <v>26</v>
      </c>
      <c r="C23" s="37" t="s">
        <v>6</v>
      </c>
      <c r="D23" s="32">
        <v>0</v>
      </c>
      <c r="E23" s="32">
        <v>0</v>
      </c>
      <c r="F23" s="32">
        <v>0</v>
      </c>
      <c r="G23" s="32">
        <v>0</v>
      </c>
      <c r="H23" s="32">
        <v>0</v>
      </c>
      <c r="I23" s="33">
        <f t="shared" si="3"/>
        <v>0</v>
      </c>
    </row>
    <row r="24" spans="1:9" s="34" customFormat="1" ht="15.75" x14ac:dyDescent="0.2">
      <c r="A24" s="42">
        <v>1</v>
      </c>
      <c r="B24" s="43" t="s">
        <v>27</v>
      </c>
      <c r="C24" s="44" t="s">
        <v>6</v>
      </c>
      <c r="D24" s="32">
        <f>D25+D26+D29+D30</f>
        <v>307.52177115725351</v>
      </c>
      <c r="E24" s="32">
        <f t="shared" ref="E24:H24" si="6">E25+E26+E29+E30</f>
        <v>319.82264200354365</v>
      </c>
      <c r="F24" s="32">
        <f t="shared" si="6"/>
        <v>332.61554768368535</v>
      </c>
      <c r="G24" s="32">
        <f t="shared" si="6"/>
        <v>345.92016959103279</v>
      </c>
      <c r="H24" s="32">
        <f t="shared" si="6"/>
        <v>359.75697637467414</v>
      </c>
      <c r="I24" s="33">
        <f t="shared" si="3"/>
        <v>1665.6371068101894</v>
      </c>
    </row>
    <row r="25" spans="1:9" s="28" customFormat="1" ht="15.75" x14ac:dyDescent="0.2">
      <c r="A25" s="35" t="s">
        <v>19</v>
      </c>
      <c r="B25" s="36" t="s">
        <v>28</v>
      </c>
      <c r="C25" s="37" t="s">
        <v>6</v>
      </c>
      <c r="D25" s="38">
        <f>D195*D214*D215/1000000</f>
        <v>289.19491099394685</v>
      </c>
      <c r="E25" s="38">
        <f>E195*E214*E215/1000000</f>
        <v>300.76270743370469</v>
      </c>
      <c r="F25" s="38">
        <f t="shared" ref="F25:H25" si="7">F195*F214*F215/1000000</f>
        <v>312.7932157310529</v>
      </c>
      <c r="G25" s="38">
        <f t="shared" si="7"/>
        <v>325.30494436029505</v>
      </c>
      <c r="H25" s="38">
        <f t="shared" si="7"/>
        <v>338.31714213470684</v>
      </c>
      <c r="I25" s="39">
        <f t="shared" si="3"/>
        <v>1566.3729206537064</v>
      </c>
    </row>
    <row r="26" spans="1:9" s="28" customFormat="1" ht="15.75" x14ac:dyDescent="0.2">
      <c r="A26" s="35" t="s">
        <v>21</v>
      </c>
      <c r="B26" s="36" t="s">
        <v>29</v>
      </c>
      <c r="C26" s="37" t="s">
        <v>6</v>
      </c>
      <c r="D26" s="38">
        <f>D27</f>
        <v>4.6236249446399995</v>
      </c>
      <c r="E26" s="38">
        <f t="shared" ref="E26:H30" si="8">D26*E$217</f>
        <v>4.8085699424256001</v>
      </c>
      <c r="F26" s="38">
        <f t="shared" si="8"/>
        <v>5.0009127401226241</v>
      </c>
      <c r="G26" s="38">
        <f t="shared" si="8"/>
        <v>5.2009492497275289</v>
      </c>
      <c r="H26" s="38">
        <f t="shared" si="8"/>
        <v>5.4089872197166304</v>
      </c>
      <c r="I26" s="39">
        <f t="shared" si="3"/>
        <v>25.043044096632379</v>
      </c>
    </row>
    <row r="27" spans="1:9" s="28" customFormat="1" ht="31.5" x14ac:dyDescent="0.2">
      <c r="A27" s="45"/>
      <c r="B27" s="36" t="s">
        <v>30</v>
      </c>
      <c r="C27" s="37" t="s">
        <v>6</v>
      </c>
      <c r="D27" s="38">
        <f>'[1]Свод тарифов'!E29/1000</f>
        <v>4.6236249446399995</v>
      </c>
      <c r="E27" s="38">
        <f t="shared" si="8"/>
        <v>4.8085699424256001</v>
      </c>
      <c r="F27" s="38">
        <f t="shared" si="8"/>
        <v>5.0009127401226241</v>
      </c>
      <c r="G27" s="38">
        <f t="shared" si="8"/>
        <v>5.2009492497275289</v>
      </c>
      <c r="H27" s="38">
        <f t="shared" si="8"/>
        <v>5.4089872197166304</v>
      </c>
      <c r="I27" s="39">
        <f t="shared" si="3"/>
        <v>25.043044096632379</v>
      </c>
    </row>
    <row r="28" spans="1:9" s="28" customFormat="1" ht="15.75" x14ac:dyDescent="0.2">
      <c r="A28" s="35"/>
      <c r="B28" s="36" t="s">
        <v>31</v>
      </c>
      <c r="C28" s="37" t="s">
        <v>6</v>
      </c>
      <c r="D28" s="38">
        <v>0</v>
      </c>
      <c r="E28" s="38">
        <f t="shared" si="8"/>
        <v>0</v>
      </c>
      <c r="F28" s="38">
        <f t="shared" si="8"/>
        <v>0</v>
      </c>
      <c r="G28" s="38">
        <f t="shared" si="8"/>
        <v>0</v>
      </c>
      <c r="H28" s="38">
        <f t="shared" si="8"/>
        <v>0</v>
      </c>
      <c r="I28" s="39">
        <f t="shared" si="3"/>
        <v>0</v>
      </c>
    </row>
    <row r="29" spans="1:9" s="28" customFormat="1" ht="15.75" x14ac:dyDescent="0.2">
      <c r="A29" s="35" t="s">
        <v>32</v>
      </c>
      <c r="B29" s="36" t="s">
        <v>33</v>
      </c>
      <c r="C29" s="37" t="s">
        <v>6</v>
      </c>
      <c r="D29" s="38">
        <f>'[1]Свод тарифов'!E28/1000</f>
        <v>11.929800000000002</v>
      </c>
      <c r="E29" s="38">
        <f t="shared" si="8"/>
        <v>12.406992000000002</v>
      </c>
      <c r="F29" s="38">
        <f t="shared" si="8"/>
        <v>12.903271680000003</v>
      </c>
      <c r="G29" s="38">
        <f t="shared" si="8"/>
        <v>13.419402547200004</v>
      </c>
      <c r="H29" s="38">
        <f t="shared" si="8"/>
        <v>13.956178649088004</v>
      </c>
      <c r="I29" s="39">
        <f t="shared" si="3"/>
        <v>64.615644876288016</v>
      </c>
    </row>
    <row r="30" spans="1:9" s="28" customFormat="1" ht="15.75" x14ac:dyDescent="0.2">
      <c r="A30" s="46" t="s">
        <v>34</v>
      </c>
      <c r="B30" s="36" t="s">
        <v>35</v>
      </c>
      <c r="C30" s="37" t="s">
        <v>6</v>
      </c>
      <c r="D30" s="38">
        <f>('[1]Свод тарифов'!E31+'[1]Свод тарифов'!E32+'[1]Свод тарифов'!E33)/1000</f>
        <v>1.7734352186666664</v>
      </c>
      <c r="E30" s="38">
        <f t="shared" si="8"/>
        <v>1.8443726274133332</v>
      </c>
      <c r="F30" s="38">
        <f t="shared" si="8"/>
        <v>1.9181475325098665</v>
      </c>
      <c r="G30" s="38">
        <f t="shared" si="8"/>
        <v>1.9948734338102612</v>
      </c>
      <c r="H30" s="38">
        <f t="shared" si="8"/>
        <v>2.0746683711626717</v>
      </c>
      <c r="I30" s="39">
        <f t="shared" si="3"/>
        <v>9.6054971835627985</v>
      </c>
    </row>
    <row r="31" spans="1:9" s="34" customFormat="1" ht="31.5" x14ac:dyDescent="0.2">
      <c r="A31" s="42" t="s">
        <v>36</v>
      </c>
      <c r="B31" s="43" t="s">
        <v>37</v>
      </c>
      <c r="C31" s="44" t="s">
        <v>6</v>
      </c>
      <c r="D31" s="32">
        <f>D32+D33+D34+D35</f>
        <v>0</v>
      </c>
      <c r="E31" s="32">
        <f t="shared" ref="E31:H31" si="9">E32+E33+E34+E35</f>
        <v>0</v>
      </c>
      <c r="F31" s="32">
        <f t="shared" si="9"/>
        <v>0</v>
      </c>
      <c r="G31" s="32">
        <f t="shared" si="9"/>
        <v>0</v>
      </c>
      <c r="H31" s="32">
        <f t="shared" si="9"/>
        <v>0</v>
      </c>
      <c r="I31" s="33">
        <f t="shared" si="3"/>
        <v>0</v>
      </c>
    </row>
    <row r="32" spans="1:9" s="28" customFormat="1" ht="15.75" x14ac:dyDescent="0.2">
      <c r="A32" s="35" t="s">
        <v>38</v>
      </c>
      <c r="B32" s="36" t="s">
        <v>39</v>
      </c>
      <c r="C32" s="37" t="s">
        <v>6</v>
      </c>
      <c r="D32" s="47">
        <v>0</v>
      </c>
      <c r="E32" s="47">
        <f t="shared" ref="E32:H36" si="10">D32*E$217</f>
        <v>0</v>
      </c>
      <c r="F32" s="47">
        <f t="shared" si="10"/>
        <v>0</v>
      </c>
      <c r="G32" s="47">
        <f t="shared" si="10"/>
        <v>0</v>
      </c>
      <c r="H32" s="47">
        <f t="shared" si="10"/>
        <v>0</v>
      </c>
      <c r="I32" s="48">
        <f t="shared" si="3"/>
        <v>0</v>
      </c>
    </row>
    <row r="33" spans="1:9" s="28" customFormat="1" ht="15.75" x14ac:dyDescent="0.2">
      <c r="A33" s="35" t="s">
        <v>40</v>
      </c>
      <c r="B33" s="36" t="s">
        <v>41</v>
      </c>
      <c r="C33" s="37" t="s">
        <v>6</v>
      </c>
      <c r="D33" s="49">
        <v>0</v>
      </c>
      <c r="E33" s="47">
        <f t="shared" si="10"/>
        <v>0</v>
      </c>
      <c r="F33" s="47">
        <f t="shared" si="10"/>
        <v>0</v>
      </c>
      <c r="G33" s="47">
        <f t="shared" si="10"/>
        <v>0</v>
      </c>
      <c r="H33" s="47">
        <f t="shared" si="10"/>
        <v>0</v>
      </c>
      <c r="I33" s="48">
        <f t="shared" si="3"/>
        <v>0</v>
      </c>
    </row>
    <row r="34" spans="1:9" s="28" customFormat="1" ht="15.75" x14ac:dyDescent="0.2">
      <c r="A34" s="46" t="s">
        <v>42</v>
      </c>
      <c r="B34" s="36" t="s">
        <v>43</v>
      </c>
      <c r="C34" s="37" t="s">
        <v>6</v>
      </c>
      <c r="D34" s="49">
        <v>0</v>
      </c>
      <c r="E34" s="47">
        <f t="shared" si="10"/>
        <v>0</v>
      </c>
      <c r="F34" s="47">
        <f t="shared" si="10"/>
        <v>0</v>
      </c>
      <c r="G34" s="47">
        <f t="shared" si="10"/>
        <v>0</v>
      </c>
      <c r="H34" s="47">
        <f t="shared" si="10"/>
        <v>0</v>
      </c>
      <c r="I34" s="48">
        <f t="shared" si="3"/>
        <v>0</v>
      </c>
    </row>
    <row r="35" spans="1:9" s="28" customFormat="1" ht="15.75" x14ac:dyDescent="0.2">
      <c r="A35" s="46" t="s">
        <v>44</v>
      </c>
      <c r="B35" s="36" t="s">
        <v>45</v>
      </c>
      <c r="C35" s="37" t="s">
        <v>6</v>
      </c>
      <c r="D35" s="49">
        <v>0</v>
      </c>
      <c r="E35" s="47">
        <f t="shared" si="10"/>
        <v>0</v>
      </c>
      <c r="F35" s="47">
        <f t="shared" si="10"/>
        <v>0</v>
      </c>
      <c r="G35" s="47">
        <f t="shared" si="10"/>
        <v>0</v>
      </c>
      <c r="H35" s="47">
        <f t="shared" si="10"/>
        <v>0</v>
      </c>
      <c r="I35" s="48">
        <f t="shared" si="3"/>
        <v>0</v>
      </c>
    </row>
    <row r="36" spans="1:9" s="34" customFormat="1" ht="15.75" x14ac:dyDescent="0.2">
      <c r="A36" s="42" t="s">
        <v>46</v>
      </c>
      <c r="B36" s="43" t="s">
        <v>47</v>
      </c>
      <c r="C36" s="44" t="s">
        <v>6</v>
      </c>
      <c r="D36" s="49">
        <f>'[1]Свод тарифов'!E44/1000</f>
        <v>71.474518524777181</v>
      </c>
      <c r="E36" s="49">
        <f t="shared" si="10"/>
        <v>74.333499265768268</v>
      </c>
      <c r="F36" s="49">
        <f t="shared" si="10"/>
        <v>77.306839236399</v>
      </c>
      <c r="G36" s="49">
        <f t="shared" si="10"/>
        <v>80.399112805854969</v>
      </c>
      <c r="H36" s="49">
        <f t="shared" si="10"/>
        <v>83.615077318089178</v>
      </c>
      <c r="I36" s="50">
        <f t="shared" si="3"/>
        <v>387.12904715088854</v>
      </c>
    </row>
    <row r="37" spans="1:9" s="34" customFormat="1" ht="15.75" x14ac:dyDescent="0.2">
      <c r="A37" s="42" t="s">
        <v>48</v>
      </c>
      <c r="B37" s="43" t="s">
        <v>49</v>
      </c>
      <c r="C37" s="44" t="s">
        <v>6</v>
      </c>
      <c r="D37" s="49">
        <f>'[1]Свод тарифов'!E43/1000</f>
        <v>28.686516179294124</v>
      </c>
      <c r="E37" s="49">
        <f>D37+(E106/1.2/20)</f>
        <v>32.980041179294126</v>
      </c>
      <c r="F37" s="49">
        <f>E37*1.001</f>
        <v>33.013021220473419</v>
      </c>
      <c r="G37" s="49">
        <f t="shared" ref="G37:H37" si="11">F37*1.001</f>
        <v>33.046034241693889</v>
      </c>
      <c r="H37" s="49">
        <f t="shared" si="11"/>
        <v>33.079080275935581</v>
      </c>
      <c r="I37" s="50">
        <f t="shared" si="3"/>
        <v>160.80469309669115</v>
      </c>
    </row>
    <row r="38" spans="1:9" s="34" customFormat="1" ht="15.75" x14ac:dyDescent="0.2">
      <c r="A38" s="42" t="s">
        <v>50</v>
      </c>
      <c r="B38" s="43" t="s">
        <v>51</v>
      </c>
      <c r="C38" s="44" t="s">
        <v>6</v>
      </c>
      <c r="D38" s="32">
        <f>D39+D40</f>
        <v>9.0164120000000014E-2</v>
      </c>
      <c r="E38" s="32">
        <f t="shared" ref="E38:H38" si="12">E39+E40</f>
        <v>9.1065761200000012E-2</v>
      </c>
      <c r="F38" s="32">
        <f t="shared" si="12"/>
        <v>9.1976418812000013E-2</v>
      </c>
      <c r="G38" s="32">
        <f t="shared" si="12"/>
        <v>9.2896183000120008E-2</v>
      </c>
      <c r="H38" s="32">
        <f t="shared" si="12"/>
        <v>9.3825144830121221E-2</v>
      </c>
      <c r="I38" s="33">
        <f t="shared" si="3"/>
        <v>0.45992762784224123</v>
      </c>
    </row>
    <row r="39" spans="1:9" s="28" customFormat="1" ht="15.75" x14ac:dyDescent="0.2">
      <c r="A39" s="46" t="s">
        <v>52</v>
      </c>
      <c r="B39" s="36" t="s">
        <v>53</v>
      </c>
      <c r="C39" s="37" t="s">
        <v>6</v>
      </c>
      <c r="D39" s="47">
        <f>'[1]Свод тарифов'!E52/1000</f>
        <v>1.8876E-2</v>
      </c>
      <c r="E39" s="47">
        <f>D39*1.01</f>
        <v>1.906476E-2</v>
      </c>
      <c r="F39" s="47">
        <f t="shared" ref="F39:H40" si="13">E39*1.01</f>
        <v>1.92554076E-2</v>
      </c>
      <c r="G39" s="47">
        <f t="shared" si="13"/>
        <v>1.9447961675999999E-2</v>
      </c>
      <c r="H39" s="47">
        <f t="shared" si="13"/>
        <v>1.964244129276E-2</v>
      </c>
      <c r="I39" s="48">
        <f t="shared" si="3"/>
        <v>9.6286570568759999E-2</v>
      </c>
    </row>
    <row r="40" spans="1:9" s="28" customFormat="1" ht="15.75" x14ac:dyDescent="0.2">
      <c r="A40" s="46" t="s">
        <v>54</v>
      </c>
      <c r="B40" s="36" t="s">
        <v>55</v>
      </c>
      <c r="C40" s="37" t="s">
        <v>6</v>
      </c>
      <c r="D40" s="47">
        <f>('[1]Свод тарифов'!E51+'[1]Свод тарифов'!E53)/1000</f>
        <v>7.128812000000001E-2</v>
      </c>
      <c r="E40" s="47">
        <f>D40*1.01</f>
        <v>7.2001001200000012E-2</v>
      </c>
      <c r="F40" s="47">
        <f t="shared" si="13"/>
        <v>7.2721011212000017E-2</v>
      </c>
      <c r="G40" s="47">
        <f t="shared" si="13"/>
        <v>7.3448221324120017E-2</v>
      </c>
      <c r="H40" s="47">
        <f t="shared" si="13"/>
        <v>7.4182703537361214E-2</v>
      </c>
      <c r="I40" s="48">
        <f t="shared" si="3"/>
        <v>0.36364105727348128</v>
      </c>
    </row>
    <row r="41" spans="1:9" s="34" customFormat="1" ht="15.75" x14ac:dyDescent="0.2">
      <c r="A41" s="42" t="s">
        <v>56</v>
      </c>
      <c r="B41" s="43" t="s">
        <v>57</v>
      </c>
      <c r="C41" s="44" t="s">
        <v>6</v>
      </c>
      <c r="D41" s="32">
        <f>D42++D43+D44+D45</f>
        <v>62.36633548485981</v>
      </c>
      <c r="E41" s="32">
        <f t="shared" ref="E41:H41" si="14">E42++E43+E44+E45</f>
        <v>64.860988904254199</v>
      </c>
      <c r="F41" s="32">
        <f t="shared" si="14"/>
        <v>67.455428460424372</v>
      </c>
      <c r="G41" s="32">
        <f t="shared" si="14"/>
        <v>70.153645598841351</v>
      </c>
      <c r="H41" s="32">
        <f t="shared" si="14"/>
        <v>72.959791422795007</v>
      </c>
      <c r="I41" s="33">
        <f t="shared" si="3"/>
        <v>337.79618987117476</v>
      </c>
    </row>
    <row r="42" spans="1:9" s="28" customFormat="1" ht="15.75" x14ac:dyDescent="0.2">
      <c r="A42" s="35" t="s">
        <v>58</v>
      </c>
      <c r="B42" s="36" t="s">
        <v>59</v>
      </c>
      <c r="C42" s="37" t="s">
        <v>6</v>
      </c>
      <c r="D42" s="47">
        <v>0</v>
      </c>
      <c r="E42" s="47">
        <f t="shared" ref="E42:H49" si="15">D42*E$217</f>
        <v>0</v>
      </c>
      <c r="F42" s="47">
        <f t="shared" si="15"/>
        <v>0</v>
      </c>
      <c r="G42" s="47">
        <f t="shared" si="15"/>
        <v>0</v>
      </c>
      <c r="H42" s="47">
        <f t="shared" si="15"/>
        <v>0</v>
      </c>
      <c r="I42" s="48">
        <f t="shared" si="3"/>
        <v>0</v>
      </c>
    </row>
    <row r="43" spans="1:9" s="28" customFormat="1" ht="15.75" customHeight="1" x14ac:dyDescent="0.2">
      <c r="A43" s="35" t="s">
        <v>60</v>
      </c>
      <c r="B43" s="36" t="s">
        <v>61</v>
      </c>
      <c r="C43" s="37" t="s">
        <v>6</v>
      </c>
      <c r="D43" s="47">
        <f>'[1]Свод тарифов'!E58/1000</f>
        <v>16.989438247523374</v>
      </c>
      <c r="E43" s="47">
        <f t="shared" si="15"/>
        <v>17.66901577742431</v>
      </c>
      <c r="F43" s="47">
        <f t="shared" si="15"/>
        <v>18.375776408521283</v>
      </c>
      <c r="G43" s="47">
        <f t="shared" si="15"/>
        <v>19.110807464862134</v>
      </c>
      <c r="H43" s="47">
        <f t="shared" si="15"/>
        <v>19.875239763456619</v>
      </c>
      <c r="I43" s="48">
        <f t="shared" si="3"/>
        <v>92.02027766178773</v>
      </c>
    </row>
    <row r="44" spans="1:9" s="28" customFormat="1" ht="15.75" x14ac:dyDescent="0.2">
      <c r="A44" s="35" t="s">
        <v>62</v>
      </c>
      <c r="B44" s="36" t="s">
        <v>63</v>
      </c>
      <c r="C44" s="37" t="s">
        <v>6</v>
      </c>
      <c r="D44" s="49">
        <f>'[1]Свод тарифов'!E82/1000</f>
        <v>0.45548679196799996</v>
      </c>
      <c r="E44" s="47">
        <f t="shared" si="15"/>
        <v>0.47370626364671997</v>
      </c>
      <c r="F44" s="47">
        <f t="shared" si="15"/>
        <v>0.49265451419258877</v>
      </c>
      <c r="G44" s="47">
        <f t="shared" si="15"/>
        <v>0.51236069476029233</v>
      </c>
      <c r="H44" s="47">
        <f t="shared" si="15"/>
        <v>0.532855122550704</v>
      </c>
      <c r="I44" s="48">
        <f t="shared" si="3"/>
        <v>2.467063387118305</v>
      </c>
    </row>
    <row r="45" spans="1:9" s="28" customFormat="1" ht="15.75" x14ac:dyDescent="0.2">
      <c r="A45" s="46" t="s">
        <v>64</v>
      </c>
      <c r="B45" s="36" t="s">
        <v>65</v>
      </c>
      <c r="C45" s="37" t="s">
        <v>6</v>
      </c>
      <c r="D45" s="47">
        <f>'[1]Свод тарифов'!E22/1000-Финплан!D24-Финплан!D31-Финплан!D36-Финплан!D37-Финплан!D38-Финплан!D42-Финплан!D43-Финплан!D44</f>
        <v>44.921410445368437</v>
      </c>
      <c r="E45" s="47">
        <f t="shared" si="15"/>
        <v>46.718266863183175</v>
      </c>
      <c r="F45" s="47">
        <f t="shared" si="15"/>
        <v>48.586997537710502</v>
      </c>
      <c r="G45" s="47">
        <f t="shared" si="15"/>
        <v>50.530477439218927</v>
      </c>
      <c r="H45" s="47">
        <f t="shared" si="15"/>
        <v>52.551696536787688</v>
      </c>
      <c r="I45" s="48">
        <f t="shared" si="3"/>
        <v>243.30884882226871</v>
      </c>
    </row>
    <row r="46" spans="1:9" s="28" customFormat="1" ht="15.75" x14ac:dyDescent="0.2">
      <c r="A46" s="35"/>
      <c r="B46" s="51" t="s">
        <v>66</v>
      </c>
      <c r="C46" s="37"/>
      <c r="D46" s="49"/>
      <c r="E46" s="47">
        <f t="shared" si="15"/>
        <v>0</v>
      </c>
      <c r="F46" s="47">
        <f t="shared" si="15"/>
        <v>0</v>
      </c>
      <c r="G46" s="47">
        <f t="shared" si="15"/>
        <v>0</v>
      </c>
      <c r="H46" s="47">
        <f t="shared" si="15"/>
        <v>0</v>
      </c>
      <c r="I46" s="48">
        <f t="shared" si="3"/>
        <v>0</v>
      </c>
    </row>
    <row r="47" spans="1:9" s="28" customFormat="1" ht="15.75" x14ac:dyDescent="0.2">
      <c r="A47" s="35"/>
      <c r="B47" s="36" t="s">
        <v>67</v>
      </c>
      <c r="C47" s="37" t="s">
        <v>6</v>
      </c>
      <c r="D47" s="49">
        <v>0</v>
      </c>
      <c r="E47" s="47">
        <f t="shared" si="15"/>
        <v>0</v>
      </c>
      <c r="F47" s="47">
        <f t="shared" si="15"/>
        <v>0</v>
      </c>
      <c r="G47" s="47">
        <f t="shared" si="15"/>
        <v>0</v>
      </c>
      <c r="H47" s="47">
        <f t="shared" si="15"/>
        <v>0</v>
      </c>
      <c r="I47" s="48">
        <f t="shared" si="3"/>
        <v>0</v>
      </c>
    </row>
    <row r="48" spans="1:9" s="28" customFormat="1" ht="15.75" x14ac:dyDescent="0.2">
      <c r="A48" s="35"/>
      <c r="B48" s="36" t="s">
        <v>68</v>
      </c>
      <c r="C48" s="37" t="s">
        <v>6</v>
      </c>
      <c r="D48" s="49">
        <v>0</v>
      </c>
      <c r="E48" s="47">
        <f t="shared" si="15"/>
        <v>0</v>
      </c>
      <c r="F48" s="47">
        <f t="shared" si="15"/>
        <v>0</v>
      </c>
      <c r="G48" s="47">
        <f t="shared" si="15"/>
        <v>0</v>
      </c>
      <c r="H48" s="47">
        <f t="shared" si="15"/>
        <v>0</v>
      </c>
      <c r="I48" s="48">
        <f t="shared" si="3"/>
        <v>0</v>
      </c>
    </row>
    <row r="49" spans="1:9" s="28" customFormat="1" ht="15.75" x14ac:dyDescent="0.2">
      <c r="A49" s="35"/>
      <c r="B49" s="36" t="s">
        <v>69</v>
      </c>
      <c r="C49" s="37" t="s">
        <v>6</v>
      </c>
      <c r="D49" s="47">
        <v>7.0618400000000001</v>
      </c>
      <c r="E49" s="47">
        <f t="shared" si="15"/>
        <v>7.3443136000000004</v>
      </c>
      <c r="F49" s="47">
        <f t="shared" si="15"/>
        <v>7.6380861440000007</v>
      </c>
      <c r="G49" s="47">
        <f t="shared" si="15"/>
        <v>7.9436095897600012</v>
      </c>
      <c r="H49" s="47">
        <f t="shared" si="15"/>
        <v>8.2613539733504009</v>
      </c>
      <c r="I49" s="48">
        <f t="shared" si="3"/>
        <v>38.249203307110406</v>
      </c>
    </row>
    <row r="50" spans="1:9" s="34" customFormat="1" ht="15.75" x14ac:dyDescent="0.2">
      <c r="A50" s="42" t="s">
        <v>70</v>
      </c>
      <c r="B50" s="43" t="s">
        <v>71</v>
      </c>
      <c r="C50" s="44" t="s">
        <v>6</v>
      </c>
      <c r="D50" s="32">
        <f>D51+D52</f>
        <v>22.262286772342691</v>
      </c>
      <c r="E50" s="32">
        <f t="shared" ref="E50:H50" si="16">E51+E52</f>
        <v>20.0094188140082</v>
      </c>
      <c r="F50" s="32">
        <f t="shared" si="16"/>
        <v>22.098749145396937</v>
      </c>
      <c r="G50" s="32">
        <f t="shared" si="16"/>
        <v>24.272966231375904</v>
      </c>
      <c r="H50" s="32">
        <f t="shared" si="16"/>
        <v>26.535467101546828</v>
      </c>
      <c r="I50" s="33">
        <f t="shared" si="3"/>
        <v>115.17888806467056</v>
      </c>
    </row>
    <row r="51" spans="1:9" s="28" customFormat="1" ht="31.5" x14ac:dyDescent="0.2">
      <c r="A51" s="35" t="s">
        <v>19</v>
      </c>
      <c r="B51" s="36" t="s">
        <v>72</v>
      </c>
      <c r="C51" s="37" t="s">
        <v>6</v>
      </c>
      <c r="D51" s="38">
        <f t="shared" ref="D51:H52" si="17">D19-D22</f>
        <v>22.262286772342691</v>
      </c>
      <c r="E51" s="38">
        <f>E19-E22</f>
        <v>20.0094188140082</v>
      </c>
      <c r="F51" s="38">
        <f t="shared" si="17"/>
        <v>22.098749145396937</v>
      </c>
      <c r="G51" s="38">
        <f t="shared" si="17"/>
        <v>24.272966231375904</v>
      </c>
      <c r="H51" s="38">
        <f t="shared" si="17"/>
        <v>26.535467101546828</v>
      </c>
      <c r="I51" s="39">
        <f t="shared" si="3"/>
        <v>115.17888806467056</v>
      </c>
    </row>
    <row r="52" spans="1:9" s="28" customFormat="1" ht="15.75" x14ac:dyDescent="0.2">
      <c r="A52" s="35" t="s">
        <v>21</v>
      </c>
      <c r="B52" s="36" t="s">
        <v>73</v>
      </c>
      <c r="C52" s="37" t="s">
        <v>6</v>
      </c>
      <c r="D52" s="38">
        <f t="shared" si="17"/>
        <v>0</v>
      </c>
      <c r="E52" s="38">
        <f t="shared" si="17"/>
        <v>0</v>
      </c>
      <c r="F52" s="38">
        <f t="shared" si="17"/>
        <v>0</v>
      </c>
      <c r="G52" s="38">
        <f t="shared" si="17"/>
        <v>0</v>
      </c>
      <c r="H52" s="38">
        <f t="shared" si="17"/>
        <v>0</v>
      </c>
      <c r="I52" s="39">
        <f t="shared" si="3"/>
        <v>0</v>
      </c>
    </row>
    <row r="53" spans="1:9" s="34" customFormat="1" ht="15.75" x14ac:dyDescent="0.2">
      <c r="A53" s="42" t="s">
        <v>74</v>
      </c>
      <c r="B53" s="43" t="s">
        <v>75</v>
      </c>
      <c r="C53" s="44" t="s">
        <v>6</v>
      </c>
      <c r="D53" s="32">
        <f>D54-D61</f>
        <v>0</v>
      </c>
      <c r="E53" s="32">
        <f t="shared" ref="E53:H53" si="18">E54-E61</f>
        <v>0</v>
      </c>
      <c r="F53" s="32">
        <f t="shared" si="18"/>
        <v>0</v>
      </c>
      <c r="G53" s="32">
        <f t="shared" si="18"/>
        <v>0</v>
      </c>
      <c r="H53" s="32">
        <f t="shared" si="18"/>
        <v>0</v>
      </c>
      <c r="I53" s="33">
        <f t="shared" si="3"/>
        <v>0</v>
      </c>
    </row>
    <row r="54" spans="1:9" s="34" customFormat="1" ht="15.75" x14ac:dyDescent="0.2">
      <c r="A54" s="42" t="s">
        <v>76</v>
      </c>
      <c r="B54" s="43" t="s">
        <v>77</v>
      </c>
      <c r="C54" s="44" t="s">
        <v>6</v>
      </c>
      <c r="D54" s="32">
        <f>D55+D56+D57+D59</f>
        <v>0</v>
      </c>
      <c r="E54" s="32">
        <f t="shared" ref="E54:H54" si="19">E55+E56+E57+E59</f>
        <v>0</v>
      </c>
      <c r="F54" s="32">
        <f t="shared" si="19"/>
        <v>0</v>
      </c>
      <c r="G54" s="32">
        <f t="shared" si="19"/>
        <v>0</v>
      </c>
      <c r="H54" s="32">
        <f t="shared" si="19"/>
        <v>0</v>
      </c>
      <c r="I54" s="33">
        <f t="shared" si="3"/>
        <v>0</v>
      </c>
    </row>
    <row r="55" spans="1:9" s="28" customFormat="1" ht="15.75" x14ac:dyDescent="0.2">
      <c r="A55" s="35" t="s">
        <v>19</v>
      </c>
      <c r="B55" s="36" t="s">
        <v>78</v>
      </c>
      <c r="C55" s="37" t="s">
        <v>6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1">
        <f t="shared" si="3"/>
        <v>0</v>
      </c>
    </row>
    <row r="56" spans="1:9" s="28" customFormat="1" ht="15.75" x14ac:dyDescent="0.2">
      <c r="A56" s="35" t="s">
        <v>21</v>
      </c>
      <c r="B56" s="36" t="s">
        <v>79</v>
      </c>
      <c r="C56" s="37" t="s">
        <v>6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1">
        <f t="shared" si="3"/>
        <v>0</v>
      </c>
    </row>
    <row r="57" spans="1:9" s="28" customFormat="1" ht="15.75" x14ac:dyDescent="0.2">
      <c r="A57" s="35" t="s">
        <v>32</v>
      </c>
      <c r="B57" s="36" t="s">
        <v>80</v>
      </c>
      <c r="C57" s="37" t="s">
        <v>6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1">
        <f t="shared" si="3"/>
        <v>0</v>
      </c>
    </row>
    <row r="58" spans="1:9" s="28" customFormat="1" ht="15.75" x14ac:dyDescent="0.2">
      <c r="A58" s="35"/>
      <c r="B58" s="36" t="s">
        <v>81</v>
      </c>
      <c r="C58" s="37" t="s">
        <v>6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1">
        <f t="shared" si="3"/>
        <v>0</v>
      </c>
    </row>
    <row r="59" spans="1:9" s="28" customFormat="1" ht="15.75" x14ac:dyDescent="0.2">
      <c r="A59" s="46" t="s">
        <v>34</v>
      </c>
      <c r="B59" s="36" t="s">
        <v>82</v>
      </c>
      <c r="C59" s="37" t="s">
        <v>6</v>
      </c>
      <c r="D59" s="38">
        <f>D60</f>
        <v>0</v>
      </c>
      <c r="E59" s="38">
        <f t="shared" ref="E59:H59" si="20">E60</f>
        <v>0</v>
      </c>
      <c r="F59" s="38">
        <f t="shared" si="20"/>
        <v>0</v>
      </c>
      <c r="G59" s="38">
        <f t="shared" si="20"/>
        <v>0</v>
      </c>
      <c r="H59" s="38">
        <f t="shared" si="20"/>
        <v>0</v>
      </c>
      <c r="I59" s="39">
        <f t="shared" si="3"/>
        <v>0</v>
      </c>
    </row>
    <row r="60" spans="1:9" s="28" customFormat="1" ht="15.75" x14ac:dyDescent="0.2">
      <c r="A60" s="46" t="s">
        <v>83</v>
      </c>
      <c r="B60" s="52" t="s">
        <v>84</v>
      </c>
      <c r="C60" s="37"/>
      <c r="D60" s="38">
        <f>D204*(D212)*0</f>
        <v>0</v>
      </c>
      <c r="E60" s="38">
        <f t="shared" ref="E60:H60" si="21">E204*(E212)*0</f>
        <v>0</v>
      </c>
      <c r="F60" s="38">
        <f t="shared" si="21"/>
        <v>0</v>
      </c>
      <c r="G60" s="38">
        <f t="shared" si="21"/>
        <v>0</v>
      </c>
      <c r="H60" s="38">
        <f t="shared" si="21"/>
        <v>0</v>
      </c>
      <c r="I60" s="39"/>
    </row>
    <row r="61" spans="1:9" s="34" customFormat="1" ht="15.75" x14ac:dyDescent="0.2">
      <c r="A61" s="42" t="s">
        <v>36</v>
      </c>
      <c r="B61" s="43" t="s">
        <v>85</v>
      </c>
      <c r="C61" s="44" t="s">
        <v>6</v>
      </c>
      <c r="D61" s="32">
        <f>D62+D63+D64+D66</f>
        <v>0</v>
      </c>
      <c r="E61" s="32">
        <f t="shared" ref="E61:H61" si="22">E62+E63+E64+E66</f>
        <v>0</v>
      </c>
      <c r="F61" s="32">
        <f t="shared" si="22"/>
        <v>0</v>
      </c>
      <c r="G61" s="32">
        <f t="shared" si="22"/>
        <v>0</v>
      </c>
      <c r="H61" s="32">
        <f t="shared" si="22"/>
        <v>0</v>
      </c>
      <c r="I61" s="33">
        <f t="shared" si="3"/>
        <v>0</v>
      </c>
    </row>
    <row r="62" spans="1:9" s="28" customFormat="1" ht="15.75" x14ac:dyDescent="0.2">
      <c r="A62" s="35" t="s">
        <v>38</v>
      </c>
      <c r="B62" s="36" t="s">
        <v>86</v>
      </c>
      <c r="C62" s="37" t="s">
        <v>6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8">
        <f t="shared" si="3"/>
        <v>0</v>
      </c>
    </row>
    <row r="63" spans="1:9" s="28" customFormat="1" ht="15.75" x14ac:dyDescent="0.2">
      <c r="A63" s="35" t="s">
        <v>40</v>
      </c>
      <c r="B63" s="36" t="s">
        <v>87</v>
      </c>
      <c r="C63" s="37" t="s">
        <v>6</v>
      </c>
      <c r="D63" s="53">
        <f>'Расчет процентов'!H9</f>
        <v>0</v>
      </c>
      <c r="E63" s="53">
        <f>E117*9.5%/4*1+9.5%*E144</f>
        <v>0</v>
      </c>
      <c r="F63" s="53">
        <f t="shared" ref="F63:H63" si="23">F117*9.5%/4*1+9.5%*F144</f>
        <v>0</v>
      </c>
      <c r="G63" s="53">
        <f t="shared" si="23"/>
        <v>0</v>
      </c>
      <c r="H63" s="53">
        <f t="shared" si="23"/>
        <v>0</v>
      </c>
      <c r="I63" s="39">
        <f t="shared" si="3"/>
        <v>0</v>
      </c>
    </row>
    <row r="64" spans="1:9" s="28" customFormat="1" ht="15.75" x14ac:dyDescent="0.2">
      <c r="A64" s="35" t="s">
        <v>42</v>
      </c>
      <c r="B64" s="36" t="s">
        <v>88</v>
      </c>
      <c r="C64" s="37" t="s">
        <v>6</v>
      </c>
      <c r="D64" s="47">
        <v>0</v>
      </c>
      <c r="E64" s="47"/>
      <c r="F64" s="47"/>
      <c r="G64" s="47"/>
      <c r="H64" s="47"/>
      <c r="I64" s="48">
        <f t="shared" si="3"/>
        <v>0</v>
      </c>
    </row>
    <row r="65" spans="1:9" s="28" customFormat="1" ht="15.75" x14ac:dyDescent="0.2">
      <c r="A65" s="35"/>
      <c r="B65" s="36" t="s">
        <v>81</v>
      </c>
      <c r="C65" s="37" t="s">
        <v>6</v>
      </c>
      <c r="D65" s="47">
        <v>0</v>
      </c>
      <c r="E65" s="47"/>
      <c r="F65" s="47"/>
      <c r="G65" s="47"/>
      <c r="H65" s="47"/>
      <c r="I65" s="48">
        <f t="shared" si="3"/>
        <v>0</v>
      </c>
    </row>
    <row r="66" spans="1:9" s="28" customFormat="1" ht="15.75" x14ac:dyDescent="0.2">
      <c r="A66" s="46" t="s">
        <v>44</v>
      </c>
      <c r="B66" s="36" t="s">
        <v>89</v>
      </c>
      <c r="C66" s="37" t="s">
        <v>6</v>
      </c>
      <c r="D66" s="47">
        <v>0</v>
      </c>
      <c r="E66" s="47"/>
      <c r="F66" s="47"/>
      <c r="G66" s="47"/>
      <c r="H66" s="47"/>
      <c r="I66" s="48">
        <f t="shared" si="3"/>
        <v>0</v>
      </c>
    </row>
    <row r="67" spans="1:9" s="34" customFormat="1" ht="15.75" x14ac:dyDescent="0.2">
      <c r="A67" s="42" t="s">
        <v>90</v>
      </c>
      <c r="B67" s="43" t="s">
        <v>91</v>
      </c>
      <c r="C67" s="44" t="s">
        <v>6</v>
      </c>
      <c r="D67" s="32">
        <f>D68+D69</f>
        <v>22.262286772342691</v>
      </c>
      <c r="E67" s="32">
        <f t="shared" ref="E67:H67" si="24">E68+E69</f>
        <v>20.0094188140082</v>
      </c>
      <c r="F67" s="32">
        <f t="shared" si="24"/>
        <v>22.098749145396937</v>
      </c>
      <c r="G67" s="32">
        <f t="shared" si="24"/>
        <v>24.272966231375904</v>
      </c>
      <c r="H67" s="32">
        <f t="shared" si="24"/>
        <v>26.535467101546828</v>
      </c>
      <c r="I67" s="33">
        <f t="shared" si="3"/>
        <v>115.17888806467056</v>
      </c>
    </row>
    <row r="68" spans="1:9" s="28" customFormat="1" ht="47.25" x14ac:dyDescent="0.2">
      <c r="A68" s="35" t="s">
        <v>19</v>
      </c>
      <c r="B68" s="36" t="s">
        <v>92</v>
      </c>
      <c r="C68" s="37" t="s">
        <v>6</v>
      </c>
      <c r="D68" s="38">
        <f>(D50+D53)</f>
        <v>22.262286772342691</v>
      </c>
      <c r="E68" s="38">
        <f>(E50+E53)</f>
        <v>20.0094188140082</v>
      </c>
      <c r="F68" s="38">
        <f t="shared" ref="F68:H68" si="25">(F50+F53)</f>
        <v>22.098749145396937</v>
      </c>
      <c r="G68" s="38">
        <f t="shared" si="25"/>
        <v>24.272966231375904</v>
      </c>
      <c r="H68" s="38">
        <f t="shared" si="25"/>
        <v>26.535467101546828</v>
      </c>
      <c r="I68" s="39">
        <f t="shared" si="3"/>
        <v>115.17888806467056</v>
      </c>
    </row>
    <row r="69" spans="1:9" s="28" customFormat="1" ht="31.5" x14ac:dyDescent="0.2">
      <c r="A69" s="35" t="s">
        <v>21</v>
      </c>
      <c r="B69" s="36" t="s">
        <v>93</v>
      </c>
      <c r="C69" s="37" t="s">
        <v>6</v>
      </c>
      <c r="D69" s="38">
        <f>D52</f>
        <v>0</v>
      </c>
      <c r="E69" s="38">
        <f t="shared" ref="E69:H69" si="26">E52</f>
        <v>0</v>
      </c>
      <c r="F69" s="38">
        <f t="shared" si="26"/>
        <v>0</v>
      </c>
      <c r="G69" s="38">
        <f t="shared" si="26"/>
        <v>0</v>
      </c>
      <c r="H69" s="38">
        <f t="shared" si="26"/>
        <v>0</v>
      </c>
      <c r="I69" s="39">
        <f t="shared" si="3"/>
        <v>0</v>
      </c>
    </row>
    <row r="70" spans="1:9" s="34" customFormat="1" ht="31.5" x14ac:dyDescent="0.2">
      <c r="A70" s="42" t="s">
        <v>94</v>
      </c>
      <c r="B70" s="43" t="s">
        <v>95</v>
      </c>
      <c r="C70" s="44" t="s">
        <v>6</v>
      </c>
      <c r="D70" s="32">
        <f>D71+D72</f>
        <v>4.452457354468538</v>
      </c>
      <c r="E70" s="32">
        <f t="shared" ref="E70:H70" si="27">E71+E72</f>
        <v>4.0018837628016399</v>
      </c>
      <c r="F70" s="32">
        <f t="shared" si="27"/>
        <v>4.4197498290793877</v>
      </c>
      <c r="G70" s="32">
        <f t="shared" si="27"/>
        <v>4.8545932462751811</v>
      </c>
      <c r="H70" s="32">
        <f t="shared" si="27"/>
        <v>5.307093420309366</v>
      </c>
      <c r="I70" s="33">
        <f t="shared" si="3"/>
        <v>23.035777612934112</v>
      </c>
    </row>
    <row r="71" spans="1:9" s="28" customFormat="1" ht="31.5" x14ac:dyDescent="0.2">
      <c r="A71" s="35" t="s">
        <v>19</v>
      </c>
      <c r="B71" s="36" t="s">
        <v>96</v>
      </c>
      <c r="C71" s="37" t="s">
        <v>6</v>
      </c>
      <c r="D71" s="38">
        <f>D68*0.2</f>
        <v>4.452457354468538</v>
      </c>
      <c r="E71" s="38">
        <f t="shared" ref="E71:H72" si="28">E68*0.2</f>
        <v>4.0018837628016399</v>
      </c>
      <c r="F71" s="38">
        <f t="shared" si="28"/>
        <v>4.4197498290793877</v>
      </c>
      <c r="G71" s="38">
        <f t="shared" si="28"/>
        <v>4.8545932462751811</v>
      </c>
      <c r="H71" s="38">
        <f t="shared" si="28"/>
        <v>5.307093420309366</v>
      </c>
      <c r="I71" s="39">
        <f t="shared" si="3"/>
        <v>23.035777612934112</v>
      </c>
    </row>
    <row r="72" spans="1:9" s="28" customFormat="1" ht="15.75" x14ac:dyDescent="0.2">
      <c r="A72" s="35" t="s">
        <v>21</v>
      </c>
      <c r="B72" s="36" t="s">
        <v>97</v>
      </c>
      <c r="C72" s="37" t="s">
        <v>6</v>
      </c>
      <c r="D72" s="38">
        <f>D69*0.2</f>
        <v>0</v>
      </c>
      <c r="E72" s="38">
        <f t="shared" si="28"/>
        <v>0</v>
      </c>
      <c r="F72" s="38">
        <f t="shared" si="28"/>
        <v>0</v>
      </c>
      <c r="G72" s="38">
        <f t="shared" si="28"/>
        <v>0</v>
      </c>
      <c r="H72" s="38">
        <f t="shared" si="28"/>
        <v>0</v>
      </c>
      <c r="I72" s="39">
        <f t="shared" si="3"/>
        <v>0</v>
      </c>
    </row>
    <row r="73" spans="1:9" s="34" customFormat="1" ht="15.75" x14ac:dyDescent="0.2">
      <c r="A73" s="42" t="s">
        <v>98</v>
      </c>
      <c r="B73" s="43" t="s">
        <v>99</v>
      </c>
      <c r="C73" s="44" t="s">
        <v>6</v>
      </c>
      <c r="D73" s="32">
        <f>D74+D75</f>
        <v>17.809829417874152</v>
      </c>
      <c r="E73" s="32">
        <f t="shared" ref="E73:H73" si="29">E74+E75</f>
        <v>16.00753505120656</v>
      </c>
      <c r="F73" s="32">
        <f t="shared" si="29"/>
        <v>17.678999316317551</v>
      </c>
      <c r="G73" s="32">
        <f t="shared" si="29"/>
        <v>19.418372985100724</v>
      </c>
      <c r="H73" s="32">
        <f t="shared" si="29"/>
        <v>21.228373681237464</v>
      </c>
      <c r="I73" s="33">
        <f t="shared" si="3"/>
        <v>92.143110451736447</v>
      </c>
    </row>
    <row r="74" spans="1:9" s="28" customFormat="1" ht="31.5" x14ac:dyDescent="0.2">
      <c r="A74" s="35" t="s">
        <v>19</v>
      </c>
      <c r="B74" s="36" t="s">
        <v>100</v>
      </c>
      <c r="C74" s="37" t="s">
        <v>6</v>
      </c>
      <c r="D74" s="38">
        <f>D68-D71</f>
        <v>17.809829417874152</v>
      </c>
      <c r="E74" s="38">
        <f t="shared" ref="E74:H75" si="30">E68-E71</f>
        <v>16.00753505120656</v>
      </c>
      <c r="F74" s="38">
        <f t="shared" si="30"/>
        <v>17.678999316317551</v>
      </c>
      <c r="G74" s="38">
        <f t="shared" si="30"/>
        <v>19.418372985100724</v>
      </c>
      <c r="H74" s="38">
        <f t="shared" si="30"/>
        <v>21.228373681237464</v>
      </c>
      <c r="I74" s="39">
        <f t="shared" si="3"/>
        <v>92.143110451736447</v>
      </c>
    </row>
    <row r="75" spans="1:9" s="28" customFormat="1" ht="15.75" x14ac:dyDescent="0.2">
      <c r="A75" s="35" t="s">
        <v>21</v>
      </c>
      <c r="B75" s="36" t="s">
        <v>101</v>
      </c>
      <c r="C75" s="37" t="s">
        <v>6</v>
      </c>
      <c r="D75" s="38">
        <f>D69-D72</f>
        <v>0</v>
      </c>
      <c r="E75" s="38">
        <f t="shared" si="30"/>
        <v>0</v>
      </c>
      <c r="F75" s="38">
        <f t="shared" si="30"/>
        <v>0</v>
      </c>
      <c r="G75" s="38">
        <f t="shared" si="30"/>
        <v>0</v>
      </c>
      <c r="H75" s="38">
        <f t="shared" si="30"/>
        <v>0</v>
      </c>
      <c r="I75" s="39">
        <f t="shared" si="3"/>
        <v>0</v>
      </c>
    </row>
    <row r="76" spans="1:9" s="34" customFormat="1" ht="15.75" x14ac:dyDescent="0.2">
      <c r="A76" s="42" t="s">
        <v>102</v>
      </c>
      <c r="B76" s="43" t="s">
        <v>103</v>
      </c>
      <c r="C76" s="44" t="s">
        <v>6</v>
      </c>
      <c r="D76" s="32">
        <f>D77+D78+D79+D80</f>
        <v>0.89049147089370762</v>
      </c>
      <c r="E76" s="32">
        <f t="shared" ref="E76:H76" si="31">E77+E78+E79+E80</f>
        <v>0.80037675256032803</v>
      </c>
      <c r="F76" s="32">
        <f t="shared" si="31"/>
        <v>0.88394996581587759</v>
      </c>
      <c r="G76" s="32">
        <f t="shared" si="31"/>
        <v>0.97091864925503624</v>
      </c>
      <c r="H76" s="32">
        <f t="shared" si="31"/>
        <v>1.0614186840618733</v>
      </c>
      <c r="I76" s="33">
        <f t="shared" si="3"/>
        <v>4.6071555225868224</v>
      </c>
    </row>
    <row r="77" spans="1:9" s="28" customFormat="1" ht="15.75" x14ac:dyDescent="0.2">
      <c r="A77" s="35" t="s">
        <v>76</v>
      </c>
      <c r="B77" s="36" t="s">
        <v>104</v>
      </c>
      <c r="C77" s="37" t="s">
        <v>6</v>
      </c>
      <c r="D77" s="47"/>
      <c r="E77" s="47"/>
      <c r="F77" s="47"/>
      <c r="G77" s="47"/>
      <c r="H77" s="47"/>
      <c r="I77" s="48">
        <f t="shared" si="3"/>
        <v>0</v>
      </c>
    </row>
    <row r="78" spans="1:9" s="28" customFormat="1" ht="15.75" x14ac:dyDescent="0.2">
      <c r="A78" s="35" t="s">
        <v>36</v>
      </c>
      <c r="B78" s="36" t="s">
        <v>105</v>
      </c>
      <c r="C78" s="37" t="s">
        <v>6</v>
      </c>
      <c r="D78" s="38">
        <f>D73*5%</f>
        <v>0.89049147089370762</v>
      </c>
      <c r="E78" s="38">
        <f t="shared" ref="E78:H78" si="32">E73*5%</f>
        <v>0.80037675256032803</v>
      </c>
      <c r="F78" s="38">
        <f t="shared" si="32"/>
        <v>0.88394996581587759</v>
      </c>
      <c r="G78" s="38">
        <f t="shared" si="32"/>
        <v>0.97091864925503624</v>
      </c>
      <c r="H78" s="38">
        <f t="shared" si="32"/>
        <v>1.0614186840618733</v>
      </c>
      <c r="I78" s="39">
        <f t="shared" si="3"/>
        <v>4.6071555225868224</v>
      </c>
    </row>
    <row r="79" spans="1:9" s="28" customFormat="1" ht="15.75" x14ac:dyDescent="0.2">
      <c r="A79" s="35" t="s">
        <v>46</v>
      </c>
      <c r="B79" s="36" t="s">
        <v>106</v>
      </c>
      <c r="C79" s="37" t="s">
        <v>6</v>
      </c>
      <c r="D79" s="47"/>
      <c r="E79" s="47"/>
      <c r="F79" s="47"/>
      <c r="G79" s="47"/>
      <c r="H79" s="47"/>
      <c r="I79" s="48">
        <f t="shared" si="3"/>
        <v>0</v>
      </c>
    </row>
    <row r="80" spans="1:9" s="28" customFormat="1" ht="16.5" thickBot="1" x14ac:dyDescent="0.25">
      <c r="A80" s="54" t="s">
        <v>48</v>
      </c>
      <c r="B80" s="55" t="s">
        <v>107</v>
      </c>
      <c r="C80" s="56" t="s">
        <v>6</v>
      </c>
      <c r="D80" s="57"/>
      <c r="E80" s="57"/>
      <c r="F80" s="57"/>
      <c r="G80" s="57"/>
      <c r="H80" s="57"/>
      <c r="I80" s="58">
        <f t="shared" si="3"/>
        <v>0</v>
      </c>
    </row>
    <row r="81" spans="1:10" s="34" customFormat="1" ht="31.5" x14ac:dyDescent="0.2">
      <c r="A81" s="59">
        <v>1</v>
      </c>
      <c r="B81" s="60" t="s">
        <v>108</v>
      </c>
      <c r="C81" s="61" t="s">
        <v>6</v>
      </c>
      <c r="D81" s="32">
        <f>D82+D83+D84+D85</f>
        <v>733.55593201465547</v>
      </c>
      <c r="E81" s="32">
        <f t="shared" ref="E81:H81" si="33">E82+E83+E84+E85</f>
        <v>720.76881208195744</v>
      </c>
      <c r="F81" s="32">
        <f t="shared" si="33"/>
        <v>722.6362275652358</v>
      </c>
      <c r="G81" s="32">
        <f t="shared" si="33"/>
        <v>747.07641066784527</v>
      </c>
      <c r="H81" s="32">
        <f t="shared" si="33"/>
        <v>776.95946709455893</v>
      </c>
      <c r="I81" s="33">
        <f t="shared" si="3"/>
        <v>3700.996849424253</v>
      </c>
    </row>
    <row r="82" spans="1:10" s="28" customFormat="1" ht="31.5" x14ac:dyDescent="0.2">
      <c r="A82" s="35" t="s">
        <v>19</v>
      </c>
      <c r="B82" s="36" t="s">
        <v>109</v>
      </c>
      <c r="C82" s="37" t="s">
        <v>6</v>
      </c>
      <c r="D82" s="47">
        <f>D19*1.2</f>
        <v>590.8819106862328</v>
      </c>
      <c r="E82" s="47">
        <f t="shared" ref="E82:H83" si="34">E19*1.2</f>
        <v>614.5171871136821</v>
      </c>
      <c r="F82" s="47">
        <f t="shared" si="34"/>
        <v>639.0978745982294</v>
      </c>
      <c r="G82" s="47">
        <f t="shared" si="34"/>
        <v>664.66178958215869</v>
      </c>
      <c r="H82" s="47">
        <f t="shared" si="34"/>
        <v>691.24826116544489</v>
      </c>
      <c r="I82" s="48">
        <f t="shared" si="3"/>
        <v>3200.4070231457481</v>
      </c>
      <c r="J82" s="34"/>
    </row>
    <row r="83" spans="1:10" s="28" customFormat="1" ht="15.75" x14ac:dyDescent="0.2">
      <c r="A83" s="35" t="s">
        <v>21</v>
      </c>
      <c r="B83" s="36" t="s">
        <v>110</v>
      </c>
      <c r="C83" s="37" t="s">
        <v>6</v>
      </c>
      <c r="D83" s="47">
        <f>D20*1.2</f>
        <v>0</v>
      </c>
      <c r="E83" s="47">
        <f t="shared" si="34"/>
        <v>0</v>
      </c>
      <c r="F83" s="47">
        <f t="shared" si="34"/>
        <v>0</v>
      </c>
      <c r="G83" s="47">
        <f t="shared" si="34"/>
        <v>0</v>
      </c>
      <c r="H83" s="47">
        <f t="shared" si="34"/>
        <v>0</v>
      </c>
      <c r="I83" s="48">
        <f t="shared" si="3"/>
        <v>0</v>
      </c>
    </row>
    <row r="84" spans="1:10" s="28" customFormat="1" ht="15.75" x14ac:dyDescent="0.2">
      <c r="A84" s="35" t="s">
        <v>111</v>
      </c>
      <c r="B84" s="36" t="s">
        <v>112</v>
      </c>
      <c r="C84" s="37" t="s">
        <v>6</v>
      </c>
      <c r="D84" s="62">
        <f>D60</f>
        <v>0</v>
      </c>
      <c r="E84" s="62">
        <f t="shared" ref="E84:I84" si="35">E60</f>
        <v>0</v>
      </c>
      <c r="F84" s="62">
        <f t="shared" si="35"/>
        <v>0</v>
      </c>
      <c r="G84" s="62">
        <f t="shared" si="35"/>
        <v>0</v>
      </c>
      <c r="H84" s="62">
        <f t="shared" si="35"/>
        <v>0</v>
      </c>
      <c r="I84" s="63">
        <f t="shared" si="35"/>
        <v>0</v>
      </c>
    </row>
    <row r="85" spans="1:10" s="28" customFormat="1" ht="15.75" x14ac:dyDescent="0.2">
      <c r="A85" s="35"/>
      <c r="B85" s="36" t="s">
        <v>113</v>
      </c>
      <c r="C85" s="37"/>
      <c r="D85" s="62">
        <f>(+D107/1.2*0.2+(D87+D88+D97)/1.2*0.2)</f>
        <v>142.67402132842267</v>
      </c>
      <c r="E85" s="62">
        <f>(+E107/1.2*0.2+(E87+E88+E97)/1.2*0.2)/4*3+(+D107/1.2*0.2+(D87+D88+D97)/1.2*0.2)/4</f>
        <v>106.25162496827534</v>
      </c>
      <c r="F85" s="62">
        <f>(+F107/1.2*0.2+(F87+F88+F97)/1.2*0.2)/4*3+(+E107/1.2*0.2+(E87+E88+E97)/1.2*0.2)/4</f>
        <v>83.538352967006361</v>
      </c>
      <c r="G85" s="62">
        <f>(+G107/1.2*0.2+(G87+G88+G97)/1.2*0.2)/4*3+(+F107/1.2*0.2+(F87+F88+F97)/1.2*0.2)/4</f>
        <v>82.414621085686633</v>
      </c>
      <c r="H85" s="62">
        <f>(+H107/1.2*0.2+(H87+H88+H97)/1.2*0.2)/4*3+(+G107/1.2*0.2+(G87+G88+G97)/1.2*0.2)/4</f>
        <v>85.711205929114072</v>
      </c>
      <c r="I85" s="63"/>
    </row>
    <row r="86" spans="1:10" s="34" customFormat="1" ht="31.5" x14ac:dyDescent="0.2">
      <c r="A86" s="42">
        <v>2</v>
      </c>
      <c r="B86" s="43" t="s">
        <v>114</v>
      </c>
      <c r="C86" s="44" t="s">
        <v>6</v>
      </c>
      <c r="D86" s="32">
        <f>D87+D88+D91+D92+D93+D94+D95+D96+D98+D97</f>
        <v>613.91072906301861</v>
      </c>
      <c r="E86" s="32">
        <f t="shared" ref="E86:H86" si="36">E87+E88+E91+E92+E93+E94+E95+E96+E98+E97</f>
        <v>638.46445330193933</v>
      </c>
      <c r="F86" s="32">
        <f t="shared" si="36"/>
        <v>664.00029946118093</v>
      </c>
      <c r="G86" s="32">
        <f t="shared" si="36"/>
        <v>690.55755214706392</v>
      </c>
      <c r="H86" s="32">
        <f t="shared" si="36"/>
        <v>718.1770673474565</v>
      </c>
      <c r="I86" s="33">
        <f t="shared" ref="I86:I148" si="37">SUM(D86:H86)</f>
        <v>3325.1101013206594</v>
      </c>
    </row>
    <row r="87" spans="1:10" s="28" customFormat="1" ht="15.75" x14ac:dyDescent="0.2">
      <c r="A87" s="46" t="s">
        <v>38</v>
      </c>
      <c r="B87" s="36" t="s">
        <v>115</v>
      </c>
      <c r="C87" s="37" t="s">
        <v>6</v>
      </c>
      <c r="D87" s="38">
        <f>D25*1.2</f>
        <v>347.03389319273623</v>
      </c>
      <c r="E87" s="38">
        <f t="shared" ref="E87:H88" si="38">E25*1.2</f>
        <v>360.91524892044561</v>
      </c>
      <c r="F87" s="38">
        <f t="shared" si="38"/>
        <v>375.35185887726345</v>
      </c>
      <c r="G87" s="38">
        <f t="shared" si="38"/>
        <v>390.36593323235405</v>
      </c>
      <c r="H87" s="38">
        <f t="shared" si="38"/>
        <v>405.98057056164822</v>
      </c>
      <c r="I87" s="39">
        <f t="shared" si="37"/>
        <v>1879.6475047844474</v>
      </c>
      <c r="J87" s="34"/>
    </row>
    <row r="88" spans="1:10" s="28" customFormat="1" ht="15.75" x14ac:dyDescent="0.2">
      <c r="A88" s="46" t="s">
        <v>40</v>
      </c>
      <c r="B88" s="36" t="s">
        <v>116</v>
      </c>
      <c r="C88" s="37" t="s">
        <v>6</v>
      </c>
      <c r="D88" s="38">
        <f>D26*1.2</f>
        <v>5.5483499335679989</v>
      </c>
      <c r="E88" s="38">
        <f t="shared" si="38"/>
        <v>5.7702839309107201</v>
      </c>
      <c r="F88" s="38">
        <f t="shared" si="38"/>
        <v>6.0010952881471491</v>
      </c>
      <c r="G88" s="38">
        <f t="shared" si="38"/>
        <v>6.2411390996730347</v>
      </c>
      <c r="H88" s="38">
        <f t="shared" si="38"/>
        <v>6.490784663659956</v>
      </c>
      <c r="I88" s="39">
        <f t="shared" si="37"/>
        <v>30.051652915958858</v>
      </c>
      <c r="J88" s="34"/>
    </row>
    <row r="89" spans="1:10" s="28" customFormat="1" ht="31.5" x14ac:dyDescent="0.2">
      <c r="A89" s="46" t="s">
        <v>117</v>
      </c>
      <c r="B89" s="36" t="s">
        <v>118</v>
      </c>
      <c r="C89" s="37" t="s">
        <v>6</v>
      </c>
      <c r="D89" s="47">
        <v>0</v>
      </c>
      <c r="E89" s="47">
        <v>0</v>
      </c>
      <c r="F89" s="47">
        <v>0</v>
      </c>
      <c r="G89" s="47">
        <v>0</v>
      </c>
      <c r="H89" s="47">
        <v>0</v>
      </c>
      <c r="I89" s="48">
        <f t="shared" si="37"/>
        <v>0</v>
      </c>
      <c r="J89" s="34"/>
    </row>
    <row r="90" spans="1:10" s="28" customFormat="1" ht="15.75" x14ac:dyDescent="0.2">
      <c r="A90" s="46" t="s">
        <v>119</v>
      </c>
      <c r="B90" s="36" t="s">
        <v>120</v>
      </c>
      <c r="C90" s="37" t="s">
        <v>6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8">
        <f t="shared" si="37"/>
        <v>0</v>
      </c>
      <c r="J90" s="34"/>
    </row>
    <row r="91" spans="1:10" s="28" customFormat="1" ht="31.5" x14ac:dyDescent="0.2">
      <c r="A91" s="46" t="s">
        <v>42</v>
      </c>
      <c r="B91" s="36" t="s">
        <v>121</v>
      </c>
      <c r="C91" s="37" t="s">
        <v>6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8">
        <f t="shared" si="37"/>
        <v>0</v>
      </c>
    </row>
    <row r="92" spans="1:10" s="28" customFormat="1" ht="15.75" x14ac:dyDescent="0.2">
      <c r="A92" s="46" t="s">
        <v>44</v>
      </c>
      <c r="B92" s="36" t="s">
        <v>122</v>
      </c>
      <c r="C92" s="37" t="s">
        <v>6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8">
        <f t="shared" si="37"/>
        <v>0</v>
      </c>
    </row>
    <row r="93" spans="1:10" s="28" customFormat="1" ht="15.75" x14ac:dyDescent="0.2">
      <c r="A93" s="46" t="s">
        <v>123</v>
      </c>
      <c r="B93" s="36" t="s">
        <v>124</v>
      </c>
      <c r="C93" s="37" t="s">
        <v>6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8">
        <f t="shared" si="37"/>
        <v>0</v>
      </c>
    </row>
    <row r="94" spans="1:10" s="28" customFormat="1" ht="15.75" x14ac:dyDescent="0.2">
      <c r="A94" s="46" t="s">
        <v>125</v>
      </c>
      <c r="B94" s="36" t="s">
        <v>126</v>
      </c>
      <c r="C94" s="37" t="s">
        <v>6</v>
      </c>
      <c r="D94" s="47">
        <f>D36/1.302</f>
        <v>54.895943567417191</v>
      </c>
      <c r="E94" s="47">
        <f t="shared" ref="E94:H94" si="39">E36/1.302</f>
        <v>57.091781310113873</v>
      </c>
      <c r="F94" s="47">
        <f t="shared" si="39"/>
        <v>59.375452562518433</v>
      </c>
      <c r="G94" s="47">
        <f t="shared" si="39"/>
        <v>61.750470665019172</v>
      </c>
      <c r="H94" s="47">
        <f t="shared" si="39"/>
        <v>64.220489491619944</v>
      </c>
      <c r="I94" s="48">
        <f t="shared" si="37"/>
        <v>297.33413759668861</v>
      </c>
    </row>
    <row r="95" spans="1:10" s="28" customFormat="1" ht="15.75" x14ac:dyDescent="0.2">
      <c r="A95" s="46" t="s">
        <v>127</v>
      </c>
      <c r="B95" s="36" t="s">
        <v>128</v>
      </c>
      <c r="C95" s="37" t="s">
        <v>6</v>
      </c>
      <c r="D95" s="47">
        <f>D94*0.302</f>
        <v>16.57857495735999</v>
      </c>
      <c r="E95" s="47">
        <f t="shared" ref="E95:H95" si="40">E94*0.302</f>
        <v>17.241717955654391</v>
      </c>
      <c r="F95" s="47">
        <f t="shared" si="40"/>
        <v>17.931386673880567</v>
      </c>
      <c r="G95" s="47">
        <f t="shared" si="40"/>
        <v>18.64864214083579</v>
      </c>
      <c r="H95" s="47">
        <f t="shared" si="40"/>
        <v>19.394587826469223</v>
      </c>
      <c r="I95" s="48">
        <f t="shared" si="37"/>
        <v>89.794909554199961</v>
      </c>
    </row>
    <row r="96" spans="1:10" s="28" customFormat="1" ht="15.75" x14ac:dyDescent="0.2">
      <c r="A96" s="46" t="s">
        <v>129</v>
      </c>
      <c r="B96" s="36" t="s">
        <v>130</v>
      </c>
      <c r="C96" s="37" t="s">
        <v>6</v>
      </c>
      <c r="D96" s="47">
        <f>D38+D18*0.2</f>
        <v>98.570482567705469</v>
      </c>
      <c r="E96" s="47">
        <f t="shared" ref="E96:H96" si="41">E38+E18*0.2</f>
        <v>102.51059694681369</v>
      </c>
      <c r="F96" s="47">
        <f t="shared" si="41"/>
        <v>106.60828885185023</v>
      </c>
      <c r="G96" s="47">
        <f t="shared" si="41"/>
        <v>110.8698611133599</v>
      </c>
      <c r="H96" s="47">
        <f t="shared" si="41"/>
        <v>115.30186867240428</v>
      </c>
      <c r="I96" s="48">
        <f t="shared" si="37"/>
        <v>533.86109815213354</v>
      </c>
    </row>
    <row r="97" spans="1:9" s="28" customFormat="1" ht="15.75" x14ac:dyDescent="0.2">
      <c r="A97" s="46"/>
      <c r="B97" s="36" t="s">
        <v>131</v>
      </c>
      <c r="C97" s="37" t="s">
        <v>6</v>
      </c>
      <c r="D97" s="62">
        <f>(D29+D30+D41)*1.2+D66</f>
        <v>91.283484844231779</v>
      </c>
      <c r="E97" s="62">
        <f t="shared" ref="E97:H97" si="42">(E29+E30+E41)*1.2+E66</f>
        <v>94.934824238001042</v>
      </c>
      <c r="F97" s="62">
        <f t="shared" si="42"/>
        <v>98.732217207521089</v>
      </c>
      <c r="G97" s="62">
        <f t="shared" si="42"/>
        <v>102.68150589582193</v>
      </c>
      <c r="H97" s="62">
        <f t="shared" si="42"/>
        <v>106.78876613165481</v>
      </c>
      <c r="I97" s="63">
        <f t="shared" si="37"/>
        <v>494.42079831723066</v>
      </c>
    </row>
    <row r="98" spans="1:9" s="28" customFormat="1" ht="15.75" x14ac:dyDescent="0.2">
      <c r="A98" s="46" t="s">
        <v>132</v>
      </c>
      <c r="B98" s="36" t="s">
        <v>133</v>
      </c>
      <c r="C98" s="37" t="s">
        <v>6</v>
      </c>
      <c r="D98" s="62">
        <f>D63</f>
        <v>0</v>
      </c>
      <c r="E98" s="62">
        <f>E63</f>
        <v>0</v>
      </c>
      <c r="F98" s="62">
        <f t="shared" ref="F98:H98" si="43">F63</f>
        <v>0</v>
      </c>
      <c r="G98" s="62">
        <f t="shared" si="43"/>
        <v>0</v>
      </c>
      <c r="H98" s="62">
        <f t="shared" si="43"/>
        <v>0</v>
      </c>
      <c r="I98" s="63">
        <f t="shared" si="37"/>
        <v>0</v>
      </c>
    </row>
    <row r="99" spans="1:9" s="34" customFormat="1" ht="33.75" customHeight="1" x14ac:dyDescent="0.2">
      <c r="A99" s="64" t="s">
        <v>46</v>
      </c>
      <c r="B99" s="43" t="s">
        <v>134</v>
      </c>
      <c r="C99" s="44" t="s">
        <v>6</v>
      </c>
      <c r="D99" s="32">
        <f>D100+D101+D104</f>
        <v>0</v>
      </c>
      <c r="E99" s="32">
        <f t="shared" ref="E99:H99" si="44">E100+E101+E104</f>
        <v>0</v>
      </c>
      <c r="F99" s="32">
        <f t="shared" si="44"/>
        <v>0</v>
      </c>
      <c r="G99" s="32">
        <f t="shared" si="44"/>
        <v>0</v>
      </c>
      <c r="H99" s="32">
        <f t="shared" si="44"/>
        <v>0</v>
      </c>
      <c r="I99" s="33">
        <f t="shared" si="37"/>
        <v>0</v>
      </c>
    </row>
    <row r="100" spans="1:9" s="34" customFormat="1" ht="31.5" x14ac:dyDescent="0.2">
      <c r="A100" s="46" t="s">
        <v>135</v>
      </c>
      <c r="B100" s="36" t="s">
        <v>136</v>
      </c>
      <c r="C100" s="37" t="s">
        <v>6</v>
      </c>
      <c r="D100" s="49">
        <v>0</v>
      </c>
      <c r="E100" s="49">
        <v>0</v>
      </c>
      <c r="F100" s="49">
        <v>0</v>
      </c>
      <c r="G100" s="49">
        <v>0</v>
      </c>
      <c r="H100" s="49">
        <v>0</v>
      </c>
      <c r="I100" s="50">
        <f t="shared" si="37"/>
        <v>0</v>
      </c>
    </row>
    <row r="101" spans="1:9" s="34" customFormat="1" ht="31.5" x14ac:dyDescent="0.2">
      <c r="A101" s="46" t="s">
        <v>137</v>
      </c>
      <c r="B101" s="36" t="s">
        <v>138</v>
      </c>
      <c r="C101" s="37" t="s">
        <v>6</v>
      </c>
      <c r="D101" s="49">
        <f>D102+D103</f>
        <v>0</v>
      </c>
      <c r="E101" s="49">
        <f t="shared" ref="E101:H101" si="45">E102+E103</f>
        <v>0</v>
      </c>
      <c r="F101" s="49">
        <f t="shared" si="45"/>
        <v>0</v>
      </c>
      <c r="G101" s="49">
        <f t="shared" si="45"/>
        <v>0</v>
      </c>
      <c r="H101" s="49">
        <f t="shared" si="45"/>
        <v>0</v>
      </c>
      <c r="I101" s="50">
        <f t="shared" si="37"/>
        <v>0</v>
      </c>
    </row>
    <row r="102" spans="1:9" s="34" customFormat="1" ht="31.5" x14ac:dyDescent="0.2">
      <c r="A102" s="64"/>
      <c r="B102" s="65" t="s">
        <v>139</v>
      </c>
      <c r="C102" s="37" t="s">
        <v>6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50">
        <f t="shared" si="37"/>
        <v>0</v>
      </c>
    </row>
    <row r="103" spans="1:9" s="34" customFormat="1" ht="15.75" x14ac:dyDescent="0.2">
      <c r="A103" s="46"/>
      <c r="B103" s="65" t="s">
        <v>140</v>
      </c>
      <c r="C103" s="37" t="s">
        <v>6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50">
        <f t="shared" si="37"/>
        <v>0</v>
      </c>
    </row>
    <row r="104" spans="1:9" s="34" customFormat="1" ht="15.75" x14ac:dyDescent="0.2">
      <c r="A104" s="46" t="s">
        <v>141</v>
      </c>
      <c r="B104" s="36" t="s">
        <v>142</v>
      </c>
      <c r="C104" s="37" t="s">
        <v>6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50">
        <f t="shared" si="37"/>
        <v>0</v>
      </c>
    </row>
    <row r="105" spans="1:9" s="34" customFormat="1" ht="31.5" x14ac:dyDescent="0.2">
      <c r="A105" s="64" t="s">
        <v>48</v>
      </c>
      <c r="B105" s="43" t="s">
        <v>143</v>
      </c>
      <c r="C105" s="44" t="s">
        <v>6</v>
      </c>
      <c r="D105" s="49">
        <f>D106+D113+D114</f>
        <v>412.17840000000001</v>
      </c>
      <c r="E105" s="49">
        <f t="shared" ref="E105:H105" si="46">E106+E113+E114</f>
        <v>103.0446</v>
      </c>
      <c r="F105" s="49">
        <f t="shared" si="46"/>
        <v>0</v>
      </c>
      <c r="G105" s="49">
        <f t="shared" si="46"/>
        <v>0</v>
      </c>
      <c r="H105" s="49">
        <f t="shared" si="46"/>
        <v>0</v>
      </c>
      <c r="I105" s="50">
        <f t="shared" si="37"/>
        <v>515.22299999999996</v>
      </c>
    </row>
    <row r="106" spans="1:9" s="28" customFormat="1" ht="15.75" x14ac:dyDescent="0.2">
      <c r="A106" s="46" t="s">
        <v>144</v>
      </c>
      <c r="B106" s="36" t="s">
        <v>145</v>
      </c>
      <c r="C106" s="37" t="s">
        <v>6</v>
      </c>
      <c r="D106" s="47">
        <f>SUM(D107:D112)</f>
        <v>412.17840000000001</v>
      </c>
      <c r="E106" s="47">
        <f t="shared" ref="E106:H106" si="47">SUM(E107:E112)</f>
        <v>103.0446</v>
      </c>
      <c r="F106" s="47">
        <f t="shared" si="47"/>
        <v>0</v>
      </c>
      <c r="G106" s="47">
        <f t="shared" si="47"/>
        <v>0</v>
      </c>
      <c r="H106" s="47">
        <f t="shared" si="47"/>
        <v>0</v>
      </c>
      <c r="I106" s="48">
        <f t="shared" si="37"/>
        <v>515.22299999999996</v>
      </c>
    </row>
    <row r="107" spans="1:9" s="28" customFormat="1" ht="15.75" x14ac:dyDescent="0.2">
      <c r="A107" s="46" t="s">
        <v>146</v>
      </c>
      <c r="B107" s="36" t="s">
        <v>147</v>
      </c>
      <c r="C107" s="37" t="s">
        <v>6</v>
      </c>
      <c r="D107" s="47">
        <f>('Расчет процентов'!C7+'Расчет процентов'!C8)*80%</f>
        <v>412.17840000000001</v>
      </c>
      <c r="E107" s="47">
        <f>('Расчет процентов'!C7+'Расчет процентов'!C8)*20%</f>
        <v>103.0446</v>
      </c>
      <c r="F107" s="49">
        <v>0</v>
      </c>
      <c r="G107" s="49">
        <v>0</v>
      </c>
      <c r="H107" s="49">
        <v>0</v>
      </c>
      <c r="I107" s="50">
        <f t="shared" si="37"/>
        <v>515.22299999999996</v>
      </c>
    </row>
    <row r="108" spans="1:9" s="28" customFormat="1" ht="31.5" x14ac:dyDescent="0.2">
      <c r="A108" s="46" t="s">
        <v>148</v>
      </c>
      <c r="B108" s="36" t="s">
        <v>149</v>
      </c>
      <c r="C108" s="37" t="s">
        <v>6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50">
        <f t="shared" si="37"/>
        <v>0</v>
      </c>
    </row>
    <row r="109" spans="1:9" s="28" customFormat="1" ht="31.5" x14ac:dyDescent="0.2">
      <c r="A109" s="46" t="s">
        <v>150</v>
      </c>
      <c r="B109" s="36" t="s">
        <v>151</v>
      </c>
      <c r="C109" s="37" t="s">
        <v>6</v>
      </c>
      <c r="D109" s="49">
        <v>0</v>
      </c>
      <c r="E109" s="49">
        <v>0</v>
      </c>
      <c r="F109" s="49">
        <v>0</v>
      </c>
      <c r="G109" s="49">
        <v>0</v>
      </c>
      <c r="H109" s="49">
        <v>0</v>
      </c>
      <c r="I109" s="50">
        <f t="shared" si="37"/>
        <v>0</v>
      </c>
    </row>
    <row r="110" spans="1:9" s="28" customFormat="1" ht="31.5" x14ac:dyDescent="0.2">
      <c r="A110" s="46" t="s">
        <v>152</v>
      </c>
      <c r="B110" s="36" t="s">
        <v>153</v>
      </c>
      <c r="C110" s="37" t="s">
        <v>6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50">
        <f t="shared" si="37"/>
        <v>0</v>
      </c>
    </row>
    <row r="111" spans="1:9" s="28" customFormat="1" ht="15.75" x14ac:dyDescent="0.2">
      <c r="A111" s="46" t="s">
        <v>154</v>
      </c>
      <c r="B111" s="36" t="s">
        <v>155</v>
      </c>
      <c r="C111" s="37" t="s">
        <v>6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50">
        <f t="shared" si="37"/>
        <v>0</v>
      </c>
    </row>
    <row r="112" spans="1:9" s="28" customFormat="1" ht="31.5" x14ac:dyDescent="0.2">
      <c r="A112" s="46" t="s">
        <v>156</v>
      </c>
      <c r="B112" s="36" t="s">
        <v>157</v>
      </c>
      <c r="C112" s="37" t="s">
        <v>6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50">
        <f t="shared" si="37"/>
        <v>0</v>
      </c>
    </row>
    <row r="113" spans="1:9" s="28" customFormat="1" ht="15.75" x14ac:dyDescent="0.2">
      <c r="A113" s="46" t="s">
        <v>158</v>
      </c>
      <c r="B113" s="36" t="s">
        <v>159</v>
      </c>
      <c r="C113" s="37" t="s">
        <v>6</v>
      </c>
      <c r="D113" s="49">
        <v>0</v>
      </c>
      <c r="E113" s="49">
        <v>0</v>
      </c>
      <c r="F113" s="49">
        <v>0</v>
      </c>
      <c r="G113" s="49">
        <v>0</v>
      </c>
      <c r="H113" s="49">
        <v>0</v>
      </c>
      <c r="I113" s="50">
        <f t="shared" si="37"/>
        <v>0</v>
      </c>
    </row>
    <row r="114" spans="1:9" s="28" customFormat="1" ht="15.75" x14ac:dyDescent="0.2">
      <c r="A114" s="46" t="s">
        <v>160</v>
      </c>
      <c r="B114" s="36" t="s">
        <v>161</v>
      </c>
      <c r="C114" s="37" t="s">
        <v>6</v>
      </c>
      <c r="D114" s="49">
        <v>0</v>
      </c>
      <c r="E114" s="49">
        <v>0</v>
      </c>
      <c r="F114" s="49">
        <v>0</v>
      </c>
      <c r="G114" s="49">
        <v>0</v>
      </c>
      <c r="H114" s="49">
        <v>0</v>
      </c>
      <c r="I114" s="50">
        <f t="shared" si="37"/>
        <v>0</v>
      </c>
    </row>
    <row r="115" spans="1:9" s="34" customFormat="1" ht="31.5" x14ac:dyDescent="0.2">
      <c r="A115" s="64" t="s">
        <v>50</v>
      </c>
      <c r="B115" s="43" t="s">
        <v>162</v>
      </c>
      <c r="C115" s="44" t="s">
        <v>6</v>
      </c>
      <c r="D115" s="32">
        <f>D116+D117+D120+D121+D122+D127+D128+D129</f>
        <v>0</v>
      </c>
      <c r="E115" s="32">
        <f t="shared" ref="E115:H115" si="48">E116+E117+E120+E121+E122+E127+E128+E129</f>
        <v>0</v>
      </c>
      <c r="F115" s="32">
        <f t="shared" si="48"/>
        <v>0</v>
      </c>
      <c r="G115" s="32">
        <f t="shared" si="48"/>
        <v>0</v>
      </c>
      <c r="H115" s="32">
        <f t="shared" si="48"/>
        <v>0</v>
      </c>
      <c r="I115" s="33">
        <f t="shared" si="37"/>
        <v>0</v>
      </c>
    </row>
    <row r="116" spans="1:9" s="28" customFormat="1" ht="15.75" x14ac:dyDescent="0.2">
      <c r="A116" s="46" t="s">
        <v>52</v>
      </c>
      <c r="B116" s="36" t="s">
        <v>163</v>
      </c>
      <c r="C116" s="37" t="s">
        <v>6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8">
        <f t="shared" si="37"/>
        <v>0</v>
      </c>
    </row>
    <row r="117" spans="1:9" s="28" customFormat="1" ht="31.5" x14ac:dyDescent="0.2">
      <c r="A117" s="46" t="s">
        <v>54</v>
      </c>
      <c r="B117" s="36" t="s">
        <v>164</v>
      </c>
      <c r="C117" s="37" t="s">
        <v>6</v>
      </c>
      <c r="D117" s="38">
        <f>D118</f>
        <v>0</v>
      </c>
      <c r="E117" s="38">
        <f t="shared" ref="E117:H117" si="49">E118+E119</f>
        <v>0</v>
      </c>
      <c r="F117" s="38">
        <f t="shared" si="49"/>
        <v>0</v>
      </c>
      <c r="G117" s="38">
        <f t="shared" si="49"/>
        <v>0</v>
      </c>
      <c r="H117" s="38">
        <f t="shared" si="49"/>
        <v>0</v>
      </c>
      <c r="I117" s="39">
        <f t="shared" si="37"/>
        <v>0</v>
      </c>
    </row>
    <row r="118" spans="1:9" s="28" customFormat="1" ht="15.75" x14ac:dyDescent="0.2">
      <c r="A118" s="46"/>
      <c r="B118" s="66" t="s">
        <v>165</v>
      </c>
      <c r="C118" s="37" t="s">
        <v>6</v>
      </c>
      <c r="D118" s="38">
        <f>Источники!C39</f>
        <v>0</v>
      </c>
      <c r="E118" s="38">
        <v>0</v>
      </c>
      <c r="F118" s="38">
        <f t="shared" ref="F118:H118" si="50">F105</f>
        <v>0</v>
      </c>
      <c r="G118" s="38">
        <f t="shared" si="50"/>
        <v>0</v>
      </c>
      <c r="H118" s="38">
        <f t="shared" si="50"/>
        <v>0</v>
      </c>
      <c r="I118" s="39">
        <f t="shared" si="37"/>
        <v>0</v>
      </c>
    </row>
    <row r="119" spans="1:9" s="28" customFormat="1" ht="15.75" x14ac:dyDescent="0.2">
      <c r="A119" s="46"/>
      <c r="B119" s="66" t="s">
        <v>166</v>
      </c>
      <c r="C119" s="37" t="s">
        <v>6</v>
      </c>
      <c r="D119" s="47">
        <v>0</v>
      </c>
      <c r="E119" s="47">
        <v>0</v>
      </c>
      <c r="F119" s="47">
        <v>0</v>
      </c>
      <c r="G119" s="47">
        <v>0</v>
      </c>
      <c r="H119" s="47">
        <v>0</v>
      </c>
      <c r="I119" s="48">
        <f t="shared" si="37"/>
        <v>0</v>
      </c>
    </row>
    <row r="120" spans="1:9" s="28" customFormat="1" ht="15.75" x14ac:dyDescent="0.2">
      <c r="A120" s="46" t="s">
        <v>167</v>
      </c>
      <c r="B120" s="36" t="s">
        <v>168</v>
      </c>
      <c r="C120" s="37" t="s">
        <v>6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50">
        <f t="shared" si="37"/>
        <v>0</v>
      </c>
    </row>
    <row r="121" spans="1:9" s="28" customFormat="1" ht="31.5" x14ac:dyDescent="0.2">
      <c r="A121" s="46" t="s">
        <v>169</v>
      </c>
      <c r="B121" s="36" t="s">
        <v>170</v>
      </c>
      <c r="C121" s="37" t="s">
        <v>6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50">
        <f t="shared" si="37"/>
        <v>0</v>
      </c>
    </row>
    <row r="122" spans="1:9" s="28" customFormat="1" ht="15.75" x14ac:dyDescent="0.2">
      <c r="A122" s="46" t="s">
        <v>171</v>
      </c>
      <c r="B122" s="36" t="s">
        <v>172</v>
      </c>
      <c r="C122" s="37" t="s">
        <v>6</v>
      </c>
      <c r="D122" s="49">
        <v>0</v>
      </c>
      <c r="E122" s="49">
        <v>0</v>
      </c>
      <c r="F122" s="49">
        <v>0</v>
      </c>
      <c r="G122" s="49">
        <v>0</v>
      </c>
      <c r="H122" s="49">
        <v>0</v>
      </c>
      <c r="I122" s="50">
        <f t="shared" si="37"/>
        <v>0</v>
      </c>
    </row>
    <row r="123" spans="1:9" s="34" customFormat="1" ht="31.5" x14ac:dyDescent="0.2">
      <c r="A123" s="64" t="s">
        <v>56</v>
      </c>
      <c r="B123" s="43" t="s">
        <v>173</v>
      </c>
      <c r="C123" s="44" t="s">
        <v>6</v>
      </c>
      <c r="D123" s="32">
        <f>D124+D127+D128+D129</f>
        <v>0</v>
      </c>
      <c r="E123" s="32">
        <f t="shared" ref="E123:H123" si="51">E124+E127+E128+E129</f>
        <v>0</v>
      </c>
      <c r="F123" s="32">
        <f t="shared" si="51"/>
        <v>0</v>
      </c>
      <c r="G123" s="32">
        <f t="shared" si="51"/>
        <v>0</v>
      </c>
      <c r="H123" s="32">
        <f t="shared" si="51"/>
        <v>0</v>
      </c>
      <c r="I123" s="33">
        <f t="shared" si="37"/>
        <v>0</v>
      </c>
    </row>
    <row r="124" spans="1:9" s="28" customFormat="1" ht="15.75" x14ac:dyDescent="0.2">
      <c r="A124" s="46" t="s">
        <v>58</v>
      </c>
      <c r="B124" s="36" t="s">
        <v>174</v>
      </c>
      <c r="C124" s="37" t="s">
        <v>6</v>
      </c>
      <c r="D124" s="38">
        <f>D125+D126</f>
        <v>0</v>
      </c>
      <c r="E124" s="38">
        <f t="shared" ref="E124:H124" si="52">E125+E126</f>
        <v>0</v>
      </c>
      <c r="F124" s="38">
        <f t="shared" si="52"/>
        <v>0</v>
      </c>
      <c r="G124" s="38">
        <f t="shared" si="52"/>
        <v>0</v>
      </c>
      <c r="H124" s="38">
        <f t="shared" si="52"/>
        <v>0</v>
      </c>
      <c r="I124" s="39">
        <f t="shared" si="37"/>
        <v>0</v>
      </c>
    </row>
    <row r="125" spans="1:9" s="34" customFormat="1" ht="15.75" x14ac:dyDescent="0.2">
      <c r="A125" s="46"/>
      <c r="B125" s="66" t="s">
        <v>165</v>
      </c>
      <c r="C125" s="37" t="s">
        <v>6</v>
      </c>
      <c r="D125" s="47">
        <f>(Источники!C22+15)*0</f>
        <v>0</v>
      </c>
      <c r="E125" s="47">
        <f>(E37*1.2+Источники!D22++(D37*1.2))*0</f>
        <v>0</v>
      </c>
      <c r="F125" s="47">
        <f>(F37*1.2+Источники!E22+15)*0</f>
        <v>0</v>
      </c>
      <c r="G125" s="47">
        <f>(G37*1.2+Источники!F22+15)*0</f>
        <v>0</v>
      </c>
      <c r="H125" s="47">
        <f>(H37*1.2+Источники!G22+15)*0</f>
        <v>0</v>
      </c>
      <c r="I125" s="48">
        <f t="shared" si="37"/>
        <v>0</v>
      </c>
    </row>
    <row r="126" spans="1:9" s="34" customFormat="1" ht="15.75" x14ac:dyDescent="0.2">
      <c r="A126" s="46"/>
      <c r="B126" s="66" t="s">
        <v>166</v>
      </c>
      <c r="C126" s="37" t="s">
        <v>6</v>
      </c>
      <c r="D126" s="49">
        <v>0</v>
      </c>
      <c r="E126" s="49">
        <v>0</v>
      </c>
      <c r="F126" s="49">
        <v>0</v>
      </c>
      <c r="G126" s="49">
        <v>0</v>
      </c>
      <c r="H126" s="49">
        <v>0</v>
      </c>
      <c r="I126" s="50">
        <f t="shared" si="37"/>
        <v>0</v>
      </c>
    </row>
    <row r="127" spans="1:9" s="34" customFormat="1" ht="31.5" x14ac:dyDescent="0.2">
      <c r="A127" s="46" t="s">
        <v>60</v>
      </c>
      <c r="B127" s="36" t="s">
        <v>175</v>
      </c>
      <c r="C127" s="37" t="s">
        <v>6</v>
      </c>
      <c r="D127" s="49">
        <v>0</v>
      </c>
      <c r="E127" s="49">
        <v>0</v>
      </c>
      <c r="F127" s="49">
        <v>0</v>
      </c>
      <c r="G127" s="49">
        <v>0</v>
      </c>
      <c r="H127" s="49">
        <v>0</v>
      </c>
      <c r="I127" s="50">
        <f t="shared" si="37"/>
        <v>0</v>
      </c>
    </row>
    <row r="128" spans="1:9" s="34" customFormat="1" ht="15.75" x14ac:dyDescent="0.2">
      <c r="A128" s="46" t="s">
        <v>62</v>
      </c>
      <c r="B128" s="36" t="s">
        <v>106</v>
      </c>
      <c r="C128" s="37" t="s">
        <v>6</v>
      </c>
      <c r="D128" s="49">
        <v>0</v>
      </c>
      <c r="E128" s="49">
        <v>0</v>
      </c>
      <c r="F128" s="49">
        <v>0</v>
      </c>
      <c r="G128" s="49">
        <v>0</v>
      </c>
      <c r="H128" s="49">
        <v>0</v>
      </c>
      <c r="I128" s="50">
        <f t="shared" si="37"/>
        <v>0</v>
      </c>
    </row>
    <row r="129" spans="1:9" s="34" customFormat="1" ht="15.75" x14ac:dyDescent="0.2">
      <c r="A129" s="46" t="s">
        <v>176</v>
      </c>
      <c r="B129" s="36" t="s">
        <v>177</v>
      </c>
      <c r="C129" s="37" t="s">
        <v>6</v>
      </c>
      <c r="D129" s="49">
        <v>0</v>
      </c>
      <c r="E129" s="49">
        <v>0</v>
      </c>
      <c r="F129" s="49">
        <v>0</v>
      </c>
      <c r="G129" s="49">
        <v>0</v>
      </c>
      <c r="H129" s="49">
        <v>0</v>
      </c>
      <c r="I129" s="50">
        <f t="shared" si="37"/>
        <v>0</v>
      </c>
    </row>
    <row r="130" spans="1:9" s="28" customFormat="1" ht="31.5" x14ac:dyDescent="0.2">
      <c r="A130" s="64" t="s">
        <v>178</v>
      </c>
      <c r="B130" s="43" t="s">
        <v>179</v>
      </c>
      <c r="C130" s="44" t="s">
        <v>6</v>
      </c>
      <c r="D130" s="32">
        <f>D131+D132</f>
        <v>119.64520295163686</v>
      </c>
      <c r="E130" s="32">
        <f t="shared" ref="E130:H130" si="53">E131+E132</f>
        <v>82.304358780018106</v>
      </c>
      <c r="F130" s="32">
        <f t="shared" si="53"/>
        <v>58.635928104054869</v>
      </c>
      <c r="G130" s="32">
        <f t="shared" si="53"/>
        <v>56.51885852078135</v>
      </c>
      <c r="H130" s="32">
        <f t="shared" si="53"/>
        <v>58.782399747102431</v>
      </c>
      <c r="I130" s="33">
        <f t="shared" si="37"/>
        <v>375.88674810359362</v>
      </c>
    </row>
    <row r="131" spans="1:9" s="28" customFormat="1" ht="31.5" x14ac:dyDescent="0.2">
      <c r="A131" s="46" t="s">
        <v>180</v>
      </c>
      <c r="B131" s="36" t="s">
        <v>181</v>
      </c>
      <c r="C131" s="37" t="s">
        <v>6</v>
      </c>
      <c r="D131" s="38">
        <f>D81-D86</f>
        <v>119.64520295163686</v>
      </c>
      <c r="E131" s="38">
        <f>E81-E86</f>
        <v>82.304358780018106</v>
      </c>
      <c r="F131" s="38">
        <f>F81-F86</f>
        <v>58.635928104054869</v>
      </c>
      <c r="G131" s="38">
        <f>G81-G86</f>
        <v>56.51885852078135</v>
      </c>
      <c r="H131" s="38">
        <f>H81-H86</f>
        <v>58.782399747102431</v>
      </c>
      <c r="I131" s="39">
        <f t="shared" si="37"/>
        <v>375.88674810359362</v>
      </c>
    </row>
    <row r="132" spans="1:9" s="28" customFormat="1" ht="15.75" x14ac:dyDescent="0.2">
      <c r="A132" s="46" t="s">
        <v>182</v>
      </c>
      <c r="B132" s="36" t="s">
        <v>183</v>
      </c>
      <c r="C132" s="37" t="s">
        <v>6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9">
        <f t="shared" si="37"/>
        <v>0</v>
      </c>
    </row>
    <row r="133" spans="1:9" s="28" customFormat="1" ht="31.5" x14ac:dyDescent="0.2">
      <c r="A133" s="46" t="s">
        <v>184</v>
      </c>
      <c r="B133" s="43" t="s">
        <v>185</v>
      </c>
      <c r="C133" s="44" t="s">
        <v>6</v>
      </c>
      <c r="D133" s="32">
        <f>D134+D135</f>
        <v>-412.17840000000001</v>
      </c>
      <c r="E133" s="32">
        <f>E134+E135</f>
        <v>-103.0446</v>
      </c>
      <c r="F133" s="32">
        <f>F134+F135</f>
        <v>0</v>
      </c>
      <c r="G133" s="32">
        <f>G134+G135</f>
        <v>0</v>
      </c>
      <c r="H133" s="32">
        <f>H134+H135</f>
        <v>0</v>
      </c>
      <c r="I133" s="33">
        <f t="shared" si="37"/>
        <v>-515.22299999999996</v>
      </c>
    </row>
    <row r="134" spans="1:9" s="28" customFormat="1" ht="47.25" x14ac:dyDescent="0.2">
      <c r="A134" s="46" t="s">
        <v>186</v>
      </c>
      <c r="B134" s="36" t="s">
        <v>187</v>
      </c>
      <c r="C134" s="37" t="s">
        <v>6</v>
      </c>
      <c r="D134" s="38">
        <f>D99-D105</f>
        <v>-412.17840000000001</v>
      </c>
      <c r="E134" s="38">
        <f t="shared" ref="E134:H134" si="54">E99-E105</f>
        <v>-103.0446</v>
      </c>
      <c r="F134" s="38">
        <f t="shared" si="54"/>
        <v>0</v>
      </c>
      <c r="G134" s="38">
        <f t="shared" si="54"/>
        <v>0</v>
      </c>
      <c r="H134" s="38">
        <f t="shared" si="54"/>
        <v>0</v>
      </c>
      <c r="I134" s="39">
        <f t="shared" si="37"/>
        <v>-515.22299999999996</v>
      </c>
    </row>
    <row r="135" spans="1:9" s="28" customFormat="1" ht="15.75" x14ac:dyDescent="0.2">
      <c r="A135" s="46" t="s">
        <v>188</v>
      </c>
      <c r="B135" s="36" t="s">
        <v>183</v>
      </c>
      <c r="C135" s="37" t="s">
        <v>6</v>
      </c>
      <c r="D135" s="47">
        <v>0</v>
      </c>
      <c r="E135" s="47">
        <v>0</v>
      </c>
      <c r="F135" s="47">
        <v>0</v>
      </c>
      <c r="G135" s="47">
        <v>0</v>
      </c>
      <c r="H135" s="47">
        <v>0</v>
      </c>
      <c r="I135" s="48">
        <f t="shared" si="37"/>
        <v>0</v>
      </c>
    </row>
    <row r="136" spans="1:9" s="34" customFormat="1" ht="30.75" customHeight="1" x14ac:dyDescent="0.2">
      <c r="A136" s="64" t="s">
        <v>189</v>
      </c>
      <c r="B136" s="43" t="s">
        <v>190</v>
      </c>
      <c r="C136" s="44" t="s">
        <v>6</v>
      </c>
      <c r="D136" s="32">
        <f>D115-D123</f>
        <v>0</v>
      </c>
      <c r="E136" s="32">
        <f>E115-E123</f>
        <v>0</v>
      </c>
      <c r="F136" s="32">
        <f>F115-F123</f>
        <v>0</v>
      </c>
      <c r="G136" s="32">
        <f>G115-G123</f>
        <v>0</v>
      </c>
      <c r="H136" s="32">
        <f>H115-H123</f>
        <v>0</v>
      </c>
      <c r="I136" s="33">
        <f t="shared" si="37"/>
        <v>0</v>
      </c>
    </row>
    <row r="137" spans="1:9" s="34" customFormat="1" ht="15.75" x14ac:dyDescent="0.2">
      <c r="A137" s="64" t="s">
        <v>191</v>
      </c>
      <c r="B137" s="43" t="s">
        <v>192</v>
      </c>
      <c r="C137" s="44" t="s">
        <v>6</v>
      </c>
      <c r="D137" s="49">
        <f>Источники!C37</f>
        <v>0</v>
      </c>
      <c r="E137" s="49">
        <v>0</v>
      </c>
      <c r="F137" s="49">
        <v>0</v>
      </c>
      <c r="G137" s="49">
        <v>0</v>
      </c>
      <c r="H137" s="49">
        <v>0</v>
      </c>
      <c r="I137" s="50">
        <f t="shared" si="37"/>
        <v>0</v>
      </c>
    </row>
    <row r="138" spans="1:9" s="34" customFormat="1" ht="31.5" x14ac:dyDescent="0.2">
      <c r="A138" s="64" t="s">
        <v>193</v>
      </c>
      <c r="B138" s="43" t="s">
        <v>194</v>
      </c>
      <c r="C138" s="44" t="s">
        <v>6</v>
      </c>
      <c r="D138" s="32">
        <f>D130+D133+D136</f>
        <v>-292.53319704836315</v>
      </c>
      <c r="E138" s="32">
        <f>E130+E133+E136</f>
        <v>-20.740241219981897</v>
      </c>
      <c r="F138" s="32">
        <f>F130+F133+F136</f>
        <v>58.635928104054869</v>
      </c>
      <c r="G138" s="32">
        <f>G130+G133+G136</f>
        <v>56.51885852078135</v>
      </c>
      <c r="H138" s="32">
        <f>H130+H133+H136</f>
        <v>58.782399747102431</v>
      </c>
      <c r="I138" s="33">
        <f t="shared" si="37"/>
        <v>-139.3362518964064</v>
      </c>
    </row>
    <row r="139" spans="1:9" s="34" customFormat="1" ht="15.75" x14ac:dyDescent="0.2">
      <c r="A139" s="64" t="s">
        <v>195</v>
      </c>
      <c r="B139" s="43" t="s">
        <v>196</v>
      </c>
      <c r="C139" s="44" t="s">
        <v>6</v>
      </c>
      <c r="D139" s="32">
        <f>Источники!C35</f>
        <v>322.1491351556146</v>
      </c>
      <c r="E139" s="32">
        <f>D140</f>
        <v>29.615938107251452</v>
      </c>
      <c r="F139" s="32">
        <f t="shared" ref="F139:H139" si="55">E140</f>
        <v>8.8756968872695552</v>
      </c>
      <c r="G139" s="32">
        <f t="shared" si="55"/>
        <v>67.511624991324425</v>
      </c>
      <c r="H139" s="32">
        <f t="shared" si="55"/>
        <v>124.03048351210577</v>
      </c>
      <c r="I139" s="33">
        <f t="shared" si="37"/>
        <v>552.18287865356581</v>
      </c>
    </row>
    <row r="140" spans="1:9" s="34" customFormat="1" ht="16.5" thickBot="1" x14ac:dyDescent="0.25">
      <c r="A140" s="67" t="s">
        <v>197</v>
      </c>
      <c r="B140" s="68" t="s">
        <v>198</v>
      </c>
      <c r="C140" s="69" t="s">
        <v>6</v>
      </c>
      <c r="D140" s="70">
        <f>D139+D138</f>
        <v>29.615938107251452</v>
      </c>
      <c r="E140" s="70">
        <f t="shared" ref="E140:H140" si="56">E139+E138</f>
        <v>8.8756968872695552</v>
      </c>
      <c r="F140" s="70">
        <f t="shared" si="56"/>
        <v>67.511624991324425</v>
      </c>
      <c r="G140" s="70">
        <f t="shared" si="56"/>
        <v>124.03048351210577</v>
      </c>
      <c r="H140" s="70">
        <f t="shared" si="56"/>
        <v>182.81288325920821</v>
      </c>
      <c r="I140" s="71">
        <f t="shared" si="37"/>
        <v>412.84662675715941</v>
      </c>
    </row>
    <row r="141" spans="1:9" s="28" customFormat="1" ht="16.5" thickBot="1" x14ac:dyDescent="0.25">
      <c r="A141" s="72"/>
      <c r="B141" s="73" t="s">
        <v>66</v>
      </c>
      <c r="C141" s="74"/>
      <c r="D141" s="75"/>
      <c r="E141" s="75"/>
      <c r="F141" s="75"/>
      <c r="G141" s="75"/>
      <c r="H141" s="75"/>
      <c r="I141" s="76">
        <f t="shared" si="37"/>
        <v>0</v>
      </c>
    </row>
    <row r="142" spans="1:9" s="34" customFormat="1" ht="15.75" x14ac:dyDescent="0.2">
      <c r="A142" s="29">
        <v>1</v>
      </c>
      <c r="B142" s="30" t="s">
        <v>199</v>
      </c>
      <c r="C142" s="31" t="s">
        <v>6</v>
      </c>
      <c r="D142" s="32">
        <f>D67+D63-D56+D37+D38</f>
        <v>51.038967071636812</v>
      </c>
      <c r="E142" s="32">
        <f>E67+E63-E56+E37+E38</f>
        <v>53.080525754502325</v>
      </c>
      <c r="F142" s="32">
        <f>F67+F63-F56+F37+F38</f>
        <v>55.203746784682359</v>
      </c>
      <c r="G142" s="32">
        <f>G67+G63-G56+G37+G38</f>
        <v>57.411896656069914</v>
      </c>
      <c r="H142" s="32">
        <f>H67+H63-H56+H37+H38</f>
        <v>59.70837252231253</v>
      </c>
      <c r="I142" s="33">
        <f t="shared" si="37"/>
        <v>276.44350878920392</v>
      </c>
    </row>
    <row r="143" spans="1:9" s="28" customFormat="1" ht="15.75" x14ac:dyDescent="0.2">
      <c r="A143" s="64" t="s">
        <v>36</v>
      </c>
      <c r="B143" s="43" t="s">
        <v>200</v>
      </c>
      <c r="C143" s="44" t="s">
        <v>6</v>
      </c>
      <c r="D143" s="32">
        <v>0</v>
      </c>
      <c r="E143" s="32">
        <f>D144</f>
        <v>0</v>
      </c>
      <c r="F143" s="32">
        <f t="shared" ref="F143:H143" si="57">E144</f>
        <v>0</v>
      </c>
      <c r="G143" s="32">
        <f t="shared" si="57"/>
        <v>0</v>
      </c>
      <c r="H143" s="32">
        <f t="shared" si="57"/>
        <v>0</v>
      </c>
      <c r="I143" s="33">
        <f t="shared" si="37"/>
        <v>0</v>
      </c>
    </row>
    <row r="144" spans="1:9" s="28" customFormat="1" ht="15.75" x14ac:dyDescent="0.2">
      <c r="A144" s="64" t="s">
        <v>46</v>
      </c>
      <c r="B144" s="43" t="s">
        <v>201</v>
      </c>
      <c r="C144" s="44" t="s">
        <v>6</v>
      </c>
      <c r="D144" s="32">
        <f>D143+D117-D124</f>
        <v>0</v>
      </c>
      <c r="E144" s="32">
        <f>E143+E117-E124</f>
        <v>0</v>
      </c>
      <c r="F144" s="32">
        <f>F143+F117-F124</f>
        <v>0</v>
      </c>
      <c r="G144" s="32">
        <f>G143+G117-G124</f>
        <v>0</v>
      </c>
      <c r="H144" s="32">
        <f>H143+H117-H124</f>
        <v>0</v>
      </c>
      <c r="I144" s="33">
        <f t="shared" si="37"/>
        <v>0</v>
      </c>
    </row>
    <row r="145" spans="1:9" s="28" customFormat="1" ht="15.75" x14ac:dyDescent="0.2">
      <c r="A145" s="64" t="s">
        <v>48</v>
      </c>
      <c r="B145" s="43" t="s">
        <v>202</v>
      </c>
      <c r="C145" s="44" t="s">
        <v>6</v>
      </c>
      <c r="D145" s="32">
        <f>D146+D147+D148</f>
        <v>0</v>
      </c>
      <c r="E145" s="32">
        <f t="shared" ref="E145:H145" si="58">E146+E147+E148</f>
        <v>0</v>
      </c>
      <c r="F145" s="32">
        <f t="shared" si="58"/>
        <v>0</v>
      </c>
      <c r="G145" s="32">
        <f t="shared" si="58"/>
        <v>0</v>
      </c>
      <c r="H145" s="32">
        <f t="shared" si="58"/>
        <v>0</v>
      </c>
      <c r="I145" s="33">
        <f t="shared" si="37"/>
        <v>0</v>
      </c>
    </row>
    <row r="146" spans="1:9" s="28" customFormat="1" ht="15.75" x14ac:dyDescent="0.2">
      <c r="A146" s="46" t="s">
        <v>144</v>
      </c>
      <c r="B146" s="65" t="s">
        <v>203</v>
      </c>
      <c r="C146" s="37" t="s">
        <v>6</v>
      </c>
      <c r="D146" s="77"/>
      <c r="E146" s="77"/>
      <c r="F146" s="77"/>
      <c r="G146" s="77"/>
      <c r="H146" s="77"/>
      <c r="I146" s="78">
        <f t="shared" si="37"/>
        <v>0</v>
      </c>
    </row>
    <row r="147" spans="1:9" s="28" customFormat="1" ht="15.75" x14ac:dyDescent="0.2">
      <c r="A147" s="46" t="s">
        <v>158</v>
      </c>
      <c r="B147" s="65" t="s">
        <v>204</v>
      </c>
      <c r="C147" s="37" t="s">
        <v>6</v>
      </c>
      <c r="D147" s="77"/>
      <c r="E147" s="77"/>
      <c r="F147" s="77"/>
      <c r="G147" s="77"/>
      <c r="H147" s="77"/>
      <c r="I147" s="78">
        <f t="shared" si="37"/>
        <v>0</v>
      </c>
    </row>
    <row r="148" spans="1:9" s="28" customFormat="1" ht="15.75" x14ac:dyDescent="0.2">
      <c r="A148" s="46" t="s">
        <v>160</v>
      </c>
      <c r="B148" s="65" t="s">
        <v>205</v>
      </c>
      <c r="C148" s="37" t="s">
        <v>6</v>
      </c>
      <c r="D148" s="77"/>
      <c r="E148" s="77"/>
      <c r="F148" s="77"/>
      <c r="G148" s="77"/>
      <c r="H148" s="77"/>
      <c r="I148" s="78">
        <f t="shared" si="37"/>
        <v>0</v>
      </c>
    </row>
    <row r="149" spans="1:9" s="28" customFormat="1" ht="15.75" x14ac:dyDescent="0.2">
      <c r="A149" s="64" t="s">
        <v>50</v>
      </c>
      <c r="B149" s="43" t="s">
        <v>206</v>
      </c>
      <c r="C149" s="44" t="s">
        <v>6</v>
      </c>
      <c r="D149" s="32">
        <f>D143-D144</f>
        <v>0</v>
      </c>
      <c r="E149" s="32">
        <f t="shared" ref="E149:H149" si="59">E143-E144</f>
        <v>0</v>
      </c>
      <c r="F149" s="32">
        <f t="shared" si="59"/>
        <v>0</v>
      </c>
      <c r="G149" s="32">
        <f t="shared" si="59"/>
        <v>0</v>
      </c>
      <c r="H149" s="32">
        <f t="shared" si="59"/>
        <v>0</v>
      </c>
      <c r="I149" s="33">
        <f t="shared" ref="I149:I207" si="60">SUM(D149:H149)</f>
        <v>0</v>
      </c>
    </row>
    <row r="150" spans="1:9" s="28" customFormat="1" ht="15.75" x14ac:dyDescent="0.2">
      <c r="A150" s="64" t="s">
        <v>56</v>
      </c>
      <c r="B150" s="43" t="s">
        <v>207</v>
      </c>
      <c r="C150" s="44"/>
      <c r="D150" s="32">
        <f>IFERROR(D144/D142,0)</f>
        <v>0</v>
      </c>
      <c r="E150" s="32">
        <f t="shared" ref="E150:G150" si="61">IFERROR(E144/E142,0)</f>
        <v>0</v>
      </c>
      <c r="F150" s="32">
        <f t="shared" si="61"/>
        <v>0</v>
      </c>
      <c r="G150" s="32">
        <f t="shared" si="61"/>
        <v>0</v>
      </c>
      <c r="H150" s="32">
        <f>IFERROR(H144/H142,0)</f>
        <v>0</v>
      </c>
      <c r="I150" s="33">
        <f t="shared" si="60"/>
        <v>0</v>
      </c>
    </row>
    <row r="151" spans="1:9" s="34" customFormat="1" ht="31.5" x14ac:dyDescent="0.2">
      <c r="A151" s="64" t="s">
        <v>178</v>
      </c>
      <c r="B151" s="43" t="s">
        <v>208</v>
      </c>
      <c r="C151" s="44" t="s">
        <v>6</v>
      </c>
      <c r="D151" s="79">
        <f>D152+D154</f>
        <v>0</v>
      </c>
      <c r="E151" s="79">
        <f t="shared" ref="E151:H151" si="62">E152+E154</f>
        <v>0</v>
      </c>
      <c r="F151" s="79">
        <f t="shared" si="62"/>
        <v>0</v>
      </c>
      <c r="G151" s="79">
        <f t="shared" si="62"/>
        <v>0</v>
      </c>
      <c r="H151" s="79">
        <f t="shared" si="62"/>
        <v>0</v>
      </c>
      <c r="I151" s="80">
        <f t="shared" si="60"/>
        <v>0</v>
      </c>
    </row>
    <row r="152" spans="1:9" s="28" customFormat="1" ht="31.5" x14ac:dyDescent="0.2">
      <c r="A152" s="46" t="s">
        <v>180</v>
      </c>
      <c r="B152" s="36" t="s">
        <v>209</v>
      </c>
      <c r="C152" s="37" t="s">
        <v>6</v>
      </c>
      <c r="D152" s="77"/>
      <c r="E152" s="77"/>
      <c r="F152" s="77"/>
      <c r="G152" s="77"/>
      <c r="H152" s="77"/>
      <c r="I152" s="78">
        <f t="shared" si="60"/>
        <v>0</v>
      </c>
    </row>
    <row r="153" spans="1:9" s="28" customFormat="1" ht="15.75" x14ac:dyDescent="0.2">
      <c r="A153" s="46"/>
      <c r="B153" s="66" t="s">
        <v>210</v>
      </c>
      <c r="C153" s="37" t="s">
        <v>6</v>
      </c>
      <c r="D153" s="77"/>
      <c r="E153" s="77"/>
      <c r="F153" s="77"/>
      <c r="G153" s="77"/>
      <c r="H153" s="77"/>
      <c r="I153" s="78">
        <f t="shared" si="60"/>
        <v>0</v>
      </c>
    </row>
    <row r="154" spans="1:9" s="28" customFormat="1" ht="15.75" x14ac:dyDescent="0.2">
      <c r="A154" s="46" t="s">
        <v>182</v>
      </c>
      <c r="B154" s="36" t="s">
        <v>211</v>
      </c>
      <c r="C154" s="37" t="s">
        <v>6</v>
      </c>
      <c r="D154" s="77"/>
      <c r="E154" s="77"/>
      <c r="F154" s="77"/>
      <c r="G154" s="77"/>
      <c r="H154" s="77"/>
      <c r="I154" s="78">
        <f t="shared" si="60"/>
        <v>0</v>
      </c>
    </row>
    <row r="155" spans="1:9" s="28" customFormat="1" ht="15.75" x14ac:dyDescent="0.2">
      <c r="A155" s="46"/>
      <c r="B155" s="66" t="s">
        <v>210</v>
      </c>
      <c r="C155" s="37" t="s">
        <v>6</v>
      </c>
      <c r="D155" s="77"/>
      <c r="E155" s="77"/>
      <c r="F155" s="77"/>
      <c r="G155" s="77"/>
      <c r="H155" s="77"/>
      <c r="I155" s="78">
        <f t="shared" si="60"/>
        <v>0</v>
      </c>
    </row>
    <row r="156" spans="1:9" s="34" customFormat="1" ht="31.5" x14ac:dyDescent="0.2">
      <c r="A156" s="64" t="s">
        <v>184</v>
      </c>
      <c r="B156" s="43" t="s">
        <v>212</v>
      </c>
      <c r="C156" s="44" t="s">
        <v>6</v>
      </c>
      <c r="D156" s="79">
        <f>D157+D159+D164+D166+D168+D170+D172+D174+D176+D178</f>
        <v>0</v>
      </c>
      <c r="E156" s="79">
        <f t="shared" ref="E156:H156" si="63">E157+E159+E164+E166+E168+E170+E172+E174+E176+E178</f>
        <v>0</v>
      </c>
      <c r="F156" s="79">
        <f t="shared" si="63"/>
        <v>0</v>
      </c>
      <c r="G156" s="79">
        <f t="shared" si="63"/>
        <v>0</v>
      </c>
      <c r="H156" s="79">
        <f t="shared" si="63"/>
        <v>0</v>
      </c>
      <c r="I156" s="80">
        <f t="shared" si="60"/>
        <v>0</v>
      </c>
    </row>
    <row r="157" spans="1:9" s="34" customFormat="1" ht="15.75" x14ac:dyDescent="0.2">
      <c r="A157" s="46" t="s">
        <v>186</v>
      </c>
      <c r="B157" s="36" t="s">
        <v>213</v>
      </c>
      <c r="C157" s="37" t="s">
        <v>6</v>
      </c>
      <c r="D157" s="79"/>
      <c r="E157" s="79"/>
      <c r="F157" s="79"/>
      <c r="G157" s="79"/>
      <c r="H157" s="79"/>
      <c r="I157" s="80">
        <f t="shared" si="60"/>
        <v>0</v>
      </c>
    </row>
    <row r="158" spans="1:9" s="34" customFormat="1" ht="15.75" x14ac:dyDescent="0.2">
      <c r="A158" s="46"/>
      <c r="B158" s="66" t="s">
        <v>210</v>
      </c>
      <c r="C158" s="37" t="s">
        <v>6</v>
      </c>
      <c r="D158" s="79"/>
      <c r="E158" s="79"/>
      <c r="F158" s="79"/>
      <c r="G158" s="79"/>
      <c r="H158" s="79"/>
      <c r="I158" s="80">
        <f t="shared" si="60"/>
        <v>0</v>
      </c>
    </row>
    <row r="159" spans="1:9" s="34" customFormat="1" ht="15.75" x14ac:dyDescent="0.2">
      <c r="A159" s="46" t="s">
        <v>188</v>
      </c>
      <c r="B159" s="36" t="s">
        <v>214</v>
      </c>
      <c r="C159" s="37" t="s">
        <v>6</v>
      </c>
      <c r="D159" s="79"/>
      <c r="E159" s="79"/>
      <c r="F159" s="79"/>
      <c r="G159" s="79"/>
      <c r="H159" s="79"/>
      <c r="I159" s="80">
        <f t="shared" si="60"/>
        <v>0</v>
      </c>
    </row>
    <row r="160" spans="1:9" s="34" customFormat="1" ht="15.75" x14ac:dyDescent="0.2">
      <c r="A160" s="46"/>
      <c r="B160" s="36" t="s">
        <v>215</v>
      </c>
      <c r="C160" s="37" t="s">
        <v>6</v>
      </c>
      <c r="D160" s="79"/>
      <c r="E160" s="79"/>
      <c r="F160" s="79"/>
      <c r="G160" s="79"/>
      <c r="H160" s="79"/>
      <c r="I160" s="80">
        <f t="shared" si="60"/>
        <v>0</v>
      </c>
    </row>
    <row r="161" spans="1:9" s="34" customFormat="1" ht="15.75" x14ac:dyDescent="0.2">
      <c r="A161" s="46"/>
      <c r="B161" s="66" t="s">
        <v>210</v>
      </c>
      <c r="C161" s="37" t="s">
        <v>6</v>
      </c>
      <c r="D161" s="79"/>
      <c r="E161" s="79"/>
      <c r="F161" s="79"/>
      <c r="G161" s="79"/>
      <c r="H161" s="79"/>
      <c r="I161" s="80">
        <f t="shared" si="60"/>
        <v>0</v>
      </c>
    </row>
    <row r="162" spans="1:9" s="34" customFormat="1" ht="15.75" x14ac:dyDescent="0.2">
      <c r="A162" s="46"/>
      <c r="B162" s="36" t="s">
        <v>216</v>
      </c>
      <c r="C162" s="37" t="s">
        <v>6</v>
      </c>
      <c r="D162" s="79"/>
      <c r="E162" s="79"/>
      <c r="F162" s="79"/>
      <c r="G162" s="79"/>
      <c r="H162" s="79"/>
      <c r="I162" s="80">
        <f t="shared" si="60"/>
        <v>0</v>
      </c>
    </row>
    <row r="163" spans="1:9" s="34" customFormat="1" ht="15.75" x14ac:dyDescent="0.2">
      <c r="A163" s="46"/>
      <c r="B163" s="66" t="s">
        <v>210</v>
      </c>
      <c r="C163" s="37" t="s">
        <v>6</v>
      </c>
      <c r="D163" s="79"/>
      <c r="E163" s="79"/>
      <c r="F163" s="79"/>
      <c r="G163" s="79"/>
      <c r="H163" s="79"/>
      <c r="I163" s="80">
        <f t="shared" si="60"/>
        <v>0</v>
      </c>
    </row>
    <row r="164" spans="1:9" s="34" customFormat="1" ht="15.75" x14ac:dyDescent="0.2">
      <c r="A164" s="46" t="s">
        <v>217</v>
      </c>
      <c r="B164" s="36" t="s">
        <v>218</v>
      </c>
      <c r="C164" s="37" t="s">
        <v>6</v>
      </c>
      <c r="D164" s="79"/>
      <c r="E164" s="79"/>
      <c r="F164" s="79"/>
      <c r="G164" s="79"/>
      <c r="H164" s="79"/>
      <c r="I164" s="80">
        <f t="shared" si="60"/>
        <v>0</v>
      </c>
    </row>
    <row r="165" spans="1:9" s="34" customFormat="1" ht="15.75" x14ac:dyDescent="0.2">
      <c r="A165" s="46"/>
      <c r="B165" s="66" t="s">
        <v>210</v>
      </c>
      <c r="C165" s="37" t="s">
        <v>6</v>
      </c>
      <c r="D165" s="79"/>
      <c r="E165" s="79"/>
      <c r="F165" s="79"/>
      <c r="G165" s="79"/>
      <c r="H165" s="79"/>
      <c r="I165" s="80">
        <f t="shared" si="60"/>
        <v>0</v>
      </c>
    </row>
    <row r="166" spans="1:9" s="34" customFormat="1" ht="15.75" x14ac:dyDescent="0.2">
      <c r="A166" s="46" t="s">
        <v>219</v>
      </c>
      <c r="B166" s="36" t="s">
        <v>220</v>
      </c>
      <c r="C166" s="37" t="s">
        <v>6</v>
      </c>
      <c r="D166" s="79"/>
      <c r="E166" s="79"/>
      <c r="F166" s="79"/>
      <c r="G166" s="79"/>
      <c r="H166" s="79"/>
      <c r="I166" s="80">
        <f t="shared" si="60"/>
        <v>0</v>
      </c>
    </row>
    <row r="167" spans="1:9" s="34" customFormat="1" ht="15.75" x14ac:dyDescent="0.2">
      <c r="A167" s="46"/>
      <c r="B167" s="66" t="s">
        <v>210</v>
      </c>
      <c r="C167" s="37" t="s">
        <v>6</v>
      </c>
      <c r="D167" s="79"/>
      <c r="E167" s="79"/>
      <c r="F167" s="79"/>
      <c r="G167" s="79"/>
      <c r="H167" s="79"/>
      <c r="I167" s="80">
        <f t="shared" si="60"/>
        <v>0</v>
      </c>
    </row>
    <row r="168" spans="1:9" s="34" customFormat="1" ht="15.75" x14ac:dyDescent="0.2">
      <c r="A168" s="46" t="s">
        <v>221</v>
      </c>
      <c r="B168" s="36" t="s">
        <v>222</v>
      </c>
      <c r="C168" s="37" t="s">
        <v>6</v>
      </c>
      <c r="D168" s="79"/>
      <c r="E168" s="79"/>
      <c r="F168" s="79"/>
      <c r="G168" s="79"/>
      <c r="H168" s="79"/>
      <c r="I168" s="80">
        <f t="shared" si="60"/>
        <v>0</v>
      </c>
    </row>
    <row r="169" spans="1:9" s="34" customFormat="1" ht="15.75" x14ac:dyDescent="0.2">
      <c r="A169" s="46"/>
      <c r="B169" s="66" t="s">
        <v>210</v>
      </c>
      <c r="C169" s="37" t="s">
        <v>6</v>
      </c>
      <c r="D169" s="79"/>
      <c r="E169" s="79"/>
      <c r="F169" s="79"/>
      <c r="G169" s="79"/>
      <c r="H169" s="79"/>
      <c r="I169" s="80">
        <f t="shared" si="60"/>
        <v>0</v>
      </c>
    </row>
    <row r="170" spans="1:9" s="34" customFormat="1" ht="15.75" x14ac:dyDescent="0.2">
      <c r="A170" s="46" t="s">
        <v>223</v>
      </c>
      <c r="B170" s="36" t="s">
        <v>224</v>
      </c>
      <c r="C170" s="37" t="s">
        <v>6</v>
      </c>
      <c r="D170" s="79"/>
      <c r="E170" s="79"/>
      <c r="F170" s="79"/>
      <c r="G170" s="79"/>
      <c r="H170" s="79"/>
      <c r="I170" s="80">
        <f t="shared" si="60"/>
        <v>0</v>
      </c>
    </row>
    <row r="171" spans="1:9" s="34" customFormat="1" ht="15.75" x14ac:dyDescent="0.2">
      <c r="A171" s="46"/>
      <c r="B171" s="66" t="s">
        <v>210</v>
      </c>
      <c r="C171" s="37" t="s">
        <v>6</v>
      </c>
      <c r="D171" s="79"/>
      <c r="E171" s="79"/>
      <c r="F171" s="79"/>
      <c r="G171" s="79"/>
      <c r="H171" s="79"/>
      <c r="I171" s="80">
        <f t="shared" si="60"/>
        <v>0</v>
      </c>
    </row>
    <row r="172" spans="1:9" s="34" customFormat="1" ht="15.75" x14ac:dyDescent="0.2">
      <c r="A172" s="46" t="s">
        <v>225</v>
      </c>
      <c r="B172" s="36" t="s">
        <v>226</v>
      </c>
      <c r="C172" s="37" t="s">
        <v>6</v>
      </c>
      <c r="D172" s="79"/>
      <c r="E172" s="79"/>
      <c r="F172" s="79"/>
      <c r="G172" s="79"/>
      <c r="H172" s="79"/>
      <c r="I172" s="80">
        <f t="shared" si="60"/>
        <v>0</v>
      </c>
    </row>
    <row r="173" spans="1:9" s="34" customFormat="1" ht="15.75" x14ac:dyDescent="0.2">
      <c r="A173" s="46"/>
      <c r="B173" s="66" t="s">
        <v>210</v>
      </c>
      <c r="C173" s="37" t="s">
        <v>6</v>
      </c>
      <c r="D173" s="79"/>
      <c r="E173" s="79"/>
      <c r="F173" s="79"/>
      <c r="G173" s="79"/>
      <c r="H173" s="79"/>
      <c r="I173" s="80">
        <f t="shared" si="60"/>
        <v>0</v>
      </c>
    </row>
    <row r="174" spans="1:9" s="34" customFormat="1" ht="15.75" x14ac:dyDescent="0.2">
      <c r="A174" s="46" t="s">
        <v>227</v>
      </c>
      <c r="B174" s="36" t="s">
        <v>228</v>
      </c>
      <c r="C174" s="37" t="s">
        <v>6</v>
      </c>
      <c r="D174" s="79"/>
      <c r="E174" s="79"/>
      <c r="F174" s="79"/>
      <c r="G174" s="79"/>
      <c r="H174" s="79"/>
      <c r="I174" s="80">
        <f t="shared" si="60"/>
        <v>0</v>
      </c>
    </row>
    <row r="175" spans="1:9" s="34" customFormat="1" ht="15.75" x14ac:dyDescent="0.2">
      <c r="A175" s="81"/>
      <c r="B175" s="66" t="s">
        <v>210</v>
      </c>
      <c r="C175" s="37" t="s">
        <v>6</v>
      </c>
      <c r="D175" s="82"/>
      <c r="E175" s="82"/>
      <c r="F175" s="82"/>
      <c r="G175" s="82"/>
      <c r="H175" s="82"/>
      <c r="I175" s="83">
        <f t="shared" si="60"/>
        <v>0</v>
      </c>
    </row>
    <row r="176" spans="1:9" s="34" customFormat="1" ht="15.75" x14ac:dyDescent="0.2">
      <c r="A176" s="81" t="s">
        <v>229</v>
      </c>
      <c r="B176" s="84" t="s">
        <v>230</v>
      </c>
      <c r="C176" s="37" t="s">
        <v>6</v>
      </c>
      <c r="D176" s="82"/>
      <c r="E176" s="82"/>
      <c r="F176" s="82"/>
      <c r="G176" s="82"/>
      <c r="H176" s="82"/>
      <c r="I176" s="83">
        <f t="shared" si="60"/>
        <v>0</v>
      </c>
    </row>
    <row r="177" spans="1:9" s="34" customFormat="1" ht="15.75" x14ac:dyDescent="0.2">
      <c r="A177" s="81"/>
      <c r="B177" s="66" t="s">
        <v>210</v>
      </c>
      <c r="C177" s="37" t="s">
        <v>6</v>
      </c>
      <c r="D177" s="82"/>
      <c r="E177" s="82"/>
      <c r="F177" s="82"/>
      <c r="G177" s="82"/>
      <c r="H177" s="82"/>
      <c r="I177" s="83">
        <f t="shared" si="60"/>
        <v>0</v>
      </c>
    </row>
    <row r="178" spans="1:9" s="34" customFormat="1" ht="31.5" x14ac:dyDescent="0.2">
      <c r="A178" s="46" t="s">
        <v>231</v>
      </c>
      <c r="B178" s="36" t="s">
        <v>232</v>
      </c>
      <c r="C178" s="37" t="s">
        <v>6</v>
      </c>
      <c r="D178" s="82"/>
      <c r="E178" s="82"/>
      <c r="F178" s="82"/>
      <c r="G178" s="82"/>
      <c r="H178" s="82"/>
      <c r="I178" s="83">
        <f t="shared" si="60"/>
        <v>0</v>
      </c>
    </row>
    <row r="179" spans="1:9" s="34" customFormat="1" ht="15.75" x14ac:dyDescent="0.2">
      <c r="A179" s="85"/>
      <c r="B179" s="66" t="s">
        <v>210</v>
      </c>
      <c r="C179" s="37" t="s">
        <v>6</v>
      </c>
      <c r="D179" s="82"/>
      <c r="E179" s="82"/>
      <c r="F179" s="82"/>
      <c r="G179" s="82"/>
      <c r="H179" s="82"/>
      <c r="I179" s="83">
        <f t="shared" si="60"/>
        <v>0</v>
      </c>
    </row>
    <row r="180" spans="1:9" s="34" customFormat="1" ht="32.25" thickBot="1" x14ac:dyDescent="0.25">
      <c r="A180" s="86">
        <v>9</v>
      </c>
      <c r="B180" s="87" t="s">
        <v>233</v>
      </c>
      <c r="C180" s="88" t="s">
        <v>234</v>
      </c>
      <c r="D180" s="82"/>
      <c r="E180" s="82"/>
      <c r="F180" s="82"/>
      <c r="G180" s="82"/>
      <c r="H180" s="82"/>
      <c r="I180" s="83">
        <f t="shared" si="60"/>
        <v>0</v>
      </c>
    </row>
    <row r="181" spans="1:9" s="28" customFormat="1" ht="15.6" customHeight="1" thickBot="1" x14ac:dyDescent="0.25">
      <c r="A181" s="89"/>
      <c r="B181" s="90" t="s">
        <v>235</v>
      </c>
      <c r="C181" s="74"/>
      <c r="D181" s="91"/>
      <c r="E181" s="91"/>
      <c r="F181" s="91"/>
      <c r="G181" s="91"/>
      <c r="H181" s="91"/>
      <c r="I181" s="92">
        <f t="shared" si="60"/>
        <v>0</v>
      </c>
    </row>
    <row r="182" spans="1:9" s="28" customFormat="1" ht="15.6" customHeight="1" x14ac:dyDescent="0.2">
      <c r="A182" s="93">
        <v>1</v>
      </c>
      <c r="B182" s="30" t="s">
        <v>236</v>
      </c>
      <c r="C182" s="94"/>
      <c r="D182" s="95"/>
      <c r="E182" s="95"/>
      <c r="F182" s="95"/>
      <c r="G182" s="95"/>
      <c r="H182" s="95"/>
      <c r="I182" s="96">
        <f t="shared" si="60"/>
        <v>0</v>
      </c>
    </row>
    <row r="183" spans="1:9" ht="31.5" x14ac:dyDescent="0.2">
      <c r="A183" s="46"/>
      <c r="B183" s="43" t="s">
        <v>237</v>
      </c>
      <c r="C183" s="44" t="s">
        <v>238</v>
      </c>
      <c r="D183" s="77"/>
      <c r="E183" s="77"/>
      <c r="F183" s="77"/>
      <c r="G183" s="77"/>
      <c r="H183" s="77"/>
      <c r="I183" s="78">
        <f t="shared" si="60"/>
        <v>0</v>
      </c>
    </row>
    <row r="184" spans="1:9" ht="15.75" x14ac:dyDescent="0.2">
      <c r="A184" s="46"/>
      <c r="B184" s="36" t="s">
        <v>239</v>
      </c>
      <c r="C184" s="37" t="s">
        <v>238</v>
      </c>
      <c r="D184" s="77"/>
      <c r="E184" s="77"/>
      <c r="F184" s="77"/>
      <c r="G184" s="77"/>
      <c r="H184" s="77"/>
      <c r="I184" s="78">
        <f t="shared" si="60"/>
        <v>0</v>
      </c>
    </row>
    <row r="185" spans="1:9" ht="31.5" x14ac:dyDescent="0.2">
      <c r="A185" s="46"/>
      <c r="B185" s="36" t="s">
        <v>240</v>
      </c>
      <c r="C185" s="37" t="s">
        <v>238</v>
      </c>
      <c r="D185" s="77"/>
      <c r="E185" s="77"/>
      <c r="F185" s="77"/>
      <c r="G185" s="77"/>
      <c r="H185" s="77"/>
      <c r="I185" s="78">
        <f t="shared" si="60"/>
        <v>0</v>
      </c>
    </row>
    <row r="186" spans="1:9" ht="31.5" x14ac:dyDescent="0.2">
      <c r="A186" s="46"/>
      <c r="B186" s="43" t="s">
        <v>241</v>
      </c>
      <c r="C186" s="44" t="s">
        <v>242</v>
      </c>
      <c r="D186" s="77"/>
      <c r="E186" s="77"/>
      <c r="F186" s="77"/>
      <c r="G186" s="77"/>
      <c r="H186" s="77"/>
      <c r="I186" s="78">
        <f t="shared" si="60"/>
        <v>0</v>
      </c>
    </row>
    <row r="187" spans="1:9" ht="15.75" x14ac:dyDescent="0.2">
      <c r="A187" s="46"/>
      <c r="B187" s="36" t="s">
        <v>243</v>
      </c>
      <c r="C187" s="37" t="s">
        <v>242</v>
      </c>
      <c r="D187" s="77"/>
      <c r="E187" s="77"/>
      <c r="F187" s="77"/>
      <c r="G187" s="77"/>
      <c r="H187" s="77"/>
      <c r="I187" s="78">
        <f t="shared" si="60"/>
        <v>0</v>
      </c>
    </row>
    <row r="188" spans="1:9" ht="31.5" x14ac:dyDescent="0.2">
      <c r="A188" s="46"/>
      <c r="B188" s="43" t="s">
        <v>244</v>
      </c>
      <c r="C188" s="44" t="s">
        <v>245</v>
      </c>
      <c r="D188" s="77"/>
      <c r="E188" s="77"/>
      <c r="F188" s="77"/>
      <c r="G188" s="77"/>
      <c r="H188" s="77"/>
      <c r="I188" s="78">
        <f t="shared" si="60"/>
        <v>0</v>
      </c>
    </row>
    <row r="189" spans="1:9" ht="15.75" x14ac:dyDescent="0.2">
      <c r="A189" s="46"/>
      <c r="B189" s="43" t="s">
        <v>246</v>
      </c>
      <c r="C189" s="44" t="s">
        <v>6</v>
      </c>
      <c r="D189" s="77"/>
      <c r="E189" s="77"/>
      <c r="F189" s="77"/>
      <c r="G189" s="77"/>
      <c r="H189" s="77"/>
      <c r="I189" s="78">
        <f t="shared" si="60"/>
        <v>0</v>
      </c>
    </row>
    <row r="190" spans="1:9" ht="15.75" x14ac:dyDescent="0.2">
      <c r="A190" s="64">
        <v>2</v>
      </c>
      <c r="B190" s="43" t="s">
        <v>247</v>
      </c>
      <c r="C190" s="37"/>
      <c r="D190" s="77"/>
      <c r="E190" s="77"/>
      <c r="F190" s="77"/>
      <c r="G190" s="77"/>
      <c r="H190" s="77"/>
      <c r="I190" s="78">
        <f t="shared" si="60"/>
        <v>0</v>
      </c>
    </row>
    <row r="191" spans="1:9" ht="15.75" x14ac:dyDescent="0.2">
      <c r="A191" s="46"/>
      <c r="B191" s="43" t="s">
        <v>248</v>
      </c>
      <c r="C191" s="44" t="s">
        <v>242</v>
      </c>
      <c r="D191" s="77">
        <f>'[1]Свод тарифов'!E8</f>
        <v>6.6260000000000003</v>
      </c>
      <c r="E191" s="77">
        <f>D191</f>
        <v>6.6260000000000003</v>
      </c>
      <c r="F191" s="77">
        <f>E191</f>
        <v>6.6260000000000003</v>
      </c>
      <c r="G191" s="77">
        <f>F191</f>
        <v>6.6260000000000003</v>
      </c>
      <c r="H191" s="77">
        <f>G191</f>
        <v>6.6260000000000003</v>
      </c>
      <c r="I191" s="78">
        <f>SUM(D191:H191)/COUNTA(D191:H191)</f>
        <v>6.6260000000000003</v>
      </c>
    </row>
    <row r="192" spans="1:9" ht="15.75" x14ac:dyDescent="0.2">
      <c r="A192" s="35"/>
      <c r="B192" s="36" t="s">
        <v>249</v>
      </c>
      <c r="C192" s="37" t="s">
        <v>242</v>
      </c>
      <c r="D192" s="77">
        <f>D191</f>
        <v>6.6260000000000003</v>
      </c>
      <c r="E192" s="77">
        <f t="shared" ref="E192:H192" si="64">E191</f>
        <v>6.6260000000000003</v>
      </c>
      <c r="F192" s="77">
        <f t="shared" si="64"/>
        <v>6.6260000000000003</v>
      </c>
      <c r="G192" s="77">
        <f t="shared" si="64"/>
        <v>6.6260000000000003</v>
      </c>
      <c r="H192" s="77">
        <f t="shared" si="64"/>
        <v>6.6260000000000003</v>
      </c>
      <c r="I192" s="78">
        <f t="shared" si="60"/>
        <v>33.130000000000003</v>
      </c>
    </row>
    <row r="193" spans="1:9" ht="15.75" x14ac:dyDescent="0.2">
      <c r="A193" s="35"/>
      <c r="B193" s="36" t="s">
        <v>250</v>
      </c>
      <c r="C193" s="37" t="s">
        <v>238</v>
      </c>
      <c r="D193" s="77">
        <f>D194</f>
        <v>21.689</v>
      </c>
      <c r="E193" s="77">
        <f t="shared" ref="E193:H193" si="65">E194</f>
        <v>21.689</v>
      </c>
      <c r="F193" s="77">
        <f t="shared" si="65"/>
        <v>21.689</v>
      </c>
      <c r="G193" s="77">
        <f t="shared" si="65"/>
        <v>21.689</v>
      </c>
      <c r="H193" s="77">
        <f t="shared" si="65"/>
        <v>21.689</v>
      </c>
      <c r="I193" s="78">
        <f t="shared" si="60"/>
        <v>108.44499999999999</v>
      </c>
    </row>
    <row r="194" spans="1:9" ht="15.75" x14ac:dyDescent="0.2">
      <c r="A194" s="35"/>
      <c r="B194" s="43" t="s">
        <v>251</v>
      </c>
      <c r="C194" s="37"/>
      <c r="D194" s="77">
        <f>D195+D196</f>
        <v>21.689</v>
      </c>
      <c r="E194" s="77">
        <f t="shared" ref="E194:H194" si="66">E195+E196</f>
        <v>21.689</v>
      </c>
      <c r="F194" s="77">
        <f t="shared" si="66"/>
        <v>21.689</v>
      </c>
      <c r="G194" s="77">
        <f t="shared" si="66"/>
        <v>21.689</v>
      </c>
      <c r="H194" s="77">
        <f t="shared" si="66"/>
        <v>21.689</v>
      </c>
      <c r="I194" s="78">
        <f t="shared" si="60"/>
        <v>108.44499999999999</v>
      </c>
    </row>
    <row r="195" spans="1:9" ht="15.75" x14ac:dyDescent="0.2">
      <c r="A195" s="35"/>
      <c r="B195" s="36" t="s">
        <v>252</v>
      </c>
      <c r="C195" s="37" t="s">
        <v>238</v>
      </c>
      <c r="D195" s="77">
        <f>'[1]Свод тарифов'!E15</f>
        <v>21.689</v>
      </c>
      <c r="E195" s="77">
        <f>D195</f>
        <v>21.689</v>
      </c>
      <c r="F195" s="77">
        <f t="shared" ref="F195:H195" si="67">E195</f>
        <v>21.689</v>
      </c>
      <c r="G195" s="77">
        <f t="shared" si="67"/>
        <v>21.689</v>
      </c>
      <c r="H195" s="77">
        <f t="shared" si="67"/>
        <v>21.689</v>
      </c>
      <c r="I195" s="78">
        <f t="shared" si="60"/>
        <v>108.44499999999999</v>
      </c>
    </row>
    <row r="196" spans="1:9" ht="15.75" x14ac:dyDescent="0.2">
      <c r="A196" s="35"/>
      <c r="B196" s="36" t="s">
        <v>253</v>
      </c>
      <c r="C196" s="37" t="s">
        <v>254</v>
      </c>
      <c r="D196" s="77"/>
      <c r="E196" s="77"/>
      <c r="F196" s="77"/>
      <c r="G196" s="77"/>
      <c r="H196" s="77"/>
      <c r="I196" s="78">
        <f t="shared" si="60"/>
        <v>0</v>
      </c>
    </row>
    <row r="197" spans="1:9" ht="15.75" x14ac:dyDescent="0.2">
      <c r="A197" s="35"/>
      <c r="B197" s="36" t="s">
        <v>255</v>
      </c>
      <c r="C197" s="37"/>
      <c r="D197" s="77">
        <f>D198+D199+D200</f>
        <v>0</v>
      </c>
      <c r="E197" s="77">
        <f t="shared" ref="E197:H197" si="68">E198+E199+E200</f>
        <v>0</v>
      </c>
      <c r="F197" s="77">
        <f t="shared" si="68"/>
        <v>0</v>
      </c>
      <c r="G197" s="77">
        <f t="shared" si="68"/>
        <v>0</v>
      </c>
      <c r="H197" s="77">
        <f t="shared" si="68"/>
        <v>0</v>
      </c>
      <c r="I197" s="78">
        <f t="shared" si="60"/>
        <v>0</v>
      </c>
    </row>
    <row r="198" spans="1:9" ht="15.75" x14ac:dyDescent="0.2">
      <c r="A198" s="35"/>
      <c r="B198" s="36" t="s">
        <v>256</v>
      </c>
      <c r="C198" s="37" t="s">
        <v>238</v>
      </c>
      <c r="D198" s="77"/>
      <c r="E198" s="77"/>
      <c r="F198" s="77"/>
      <c r="G198" s="77"/>
      <c r="H198" s="77"/>
      <c r="I198" s="78">
        <f t="shared" si="60"/>
        <v>0</v>
      </c>
    </row>
    <row r="199" spans="1:9" ht="15.75" x14ac:dyDescent="0.2">
      <c r="A199" s="35"/>
      <c r="B199" s="36" t="s">
        <v>257</v>
      </c>
      <c r="C199" s="37" t="s">
        <v>242</v>
      </c>
      <c r="D199" s="77"/>
      <c r="E199" s="77"/>
      <c r="F199" s="77"/>
      <c r="G199" s="77"/>
      <c r="H199" s="77"/>
      <c r="I199" s="78">
        <f t="shared" si="60"/>
        <v>0</v>
      </c>
    </row>
    <row r="200" spans="1:9" ht="15.75" x14ac:dyDescent="0.2">
      <c r="A200" s="35"/>
      <c r="B200" s="36" t="s">
        <v>258</v>
      </c>
      <c r="C200" s="37" t="s">
        <v>254</v>
      </c>
      <c r="D200" s="77"/>
      <c r="E200" s="77"/>
      <c r="F200" s="77"/>
      <c r="G200" s="77"/>
      <c r="H200" s="77"/>
      <c r="I200" s="78">
        <f t="shared" si="60"/>
        <v>0</v>
      </c>
    </row>
    <row r="201" spans="1:9" ht="15.75" x14ac:dyDescent="0.2">
      <c r="A201" s="35"/>
      <c r="B201" s="36" t="s">
        <v>259</v>
      </c>
      <c r="C201" s="37"/>
      <c r="D201" s="77">
        <f>D202+D203</f>
        <v>0</v>
      </c>
      <c r="E201" s="77">
        <f t="shared" ref="E201:H201" si="69">E202+E203</f>
        <v>0</v>
      </c>
      <c r="F201" s="77">
        <f t="shared" si="69"/>
        <v>0</v>
      </c>
      <c r="G201" s="77">
        <f t="shared" si="69"/>
        <v>0</v>
      </c>
      <c r="H201" s="77">
        <f t="shared" si="69"/>
        <v>0</v>
      </c>
      <c r="I201" s="78">
        <f t="shared" si="60"/>
        <v>0</v>
      </c>
    </row>
    <row r="202" spans="1:9" ht="15.75" x14ac:dyDescent="0.2">
      <c r="A202" s="35"/>
      <c r="B202" s="36" t="s">
        <v>252</v>
      </c>
      <c r="C202" s="37" t="s">
        <v>238</v>
      </c>
      <c r="D202" s="77"/>
      <c r="E202" s="77"/>
      <c r="F202" s="77"/>
      <c r="G202" s="77"/>
      <c r="H202" s="77"/>
      <c r="I202" s="78">
        <f t="shared" si="60"/>
        <v>0</v>
      </c>
    </row>
    <row r="203" spans="1:9" ht="15.75" x14ac:dyDescent="0.2">
      <c r="A203" s="35"/>
      <c r="B203" s="36" t="s">
        <v>253</v>
      </c>
      <c r="C203" s="37" t="s">
        <v>254</v>
      </c>
      <c r="D203" s="77"/>
      <c r="E203" s="77"/>
      <c r="F203" s="77"/>
      <c r="G203" s="77"/>
      <c r="H203" s="77"/>
      <c r="I203" s="78">
        <f t="shared" si="60"/>
        <v>0</v>
      </c>
    </row>
    <row r="204" spans="1:9" ht="31.5" x14ac:dyDescent="0.2">
      <c r="A204" s="35"/>
      <c r="B204" s="43" t="s">
        <v>260</v>
      </c>
      <c r="C204" s="37"/>
      <c r="D204" s="77">
        <f>D205+D206</f>
        <v>20.45405744</v>
      </c>
      <c r="E204" s="77">
        <f t="shared" ref="E204:H204" si="70">E205+E206</f>
        <v>20.45405744</v>
      </c>
      <c r="F204" s="77">
        <f t="shared" si="70"/>
        <v>20.45405744</v>
      </c>
      <c r="G204" s="77">
        <f t="shared" si="70"/>
        <v>20.45405744</v>
      </c>
      <c r="H204" s="77">
        <f t="shared" si="70"/>
        <v>20.45405744</v>
      </c>
      <c r="I204" s="78">
        <f t="shared" si="60"/>
        <v>102.2702872</v>
      </c>
    </row>
    <row r="205" spans="1:9" ht="15.75" x14ac:dyDescent="0.2">
      <c r="A205" s="35"/>
      <c r="B205" s="36" t="s">
        <v>252</v>
      </c>
      <c r="C205" s="37" t="s">
        <v>238</v>
      </c>
      <c r="D205" s="77">
        <f>'[1]Свод тарифов'!E21</f>
        <v>20.45405744</v>
      </c>
      <c r="E205" s="77">
        <f>D205</f>
        <v>20.45405744</v>
      </c>
      <c r="F205" s="77">
        <f>E205</f>
        <v>20.45405744</v>
      </c>
      <c r="G205" s="77">
        <f t="shared" ref="G205:H205" si="71">F205</f>
        <v>20.45405744</v>
      </c>
      <c r="H205" s="77">
        <f t="shared" si="71"/>
        <v>20.45405744</v>
      </c>
      <c r="I205" s="78">
        <f t="shared" si="60"/>
        <v>102.2702872</v>
      </c>
    </row>
    <row r="206" spans="1:9" ht="15.75" x14ac:dyDescent="0.2">
      <c r="A206" s="35"/>
      <c r="B206" s="36" t="s">
        <v>257</v>
      </c>
      <c r="C206" s="37" t="s">
        <v>242</v>
      </c>
      <c r="D206" s="77"/>
      <c r="E206" s="77"/>
      <c r="F206" s="77"/>
      <c r="G206" s="77"/>
      <c r="H206" s="77"/>
      <c r="I206" s="78">
        <f t="shared" si="60"/>
        <v>0</v>
      </c>
    </row>
    <row r="207" spans="1:9" ht="15.75" x14ac:dyDescent="0.2">
      <c r="A207" s="35"/>
      <c r="B207" s="36" t="s">
        <v>253</v>
      </c>
      <c r="C207" s="37" t="s">
        <v>254</v>
      </c>
      <c r="D207" s="77"/>
      <c r="E207" s="77"/>
      <c r="F207" s="77"/>
      <c r="G207" s="77"/>
      <c r="H207" s="77"/>
      <c r="I207" s="78">
        <f t="shared" si="60"/>
        <v>0</v>
      </c>
    </row>
    <row r="208" spans="1:9" ht="48" thickBot="1" x14ac:dyDescent="0.25">
      <c r="A208" s="97">
        <v>3</v>
      </c>
      <c r="B208" s="98" t="s">
        <v>261</v>
      </c>
      <c r="C208" s="56" t="s">
        <v>262</v>
      </c>
      <c r="D208" s="99">
        <f>'[1]ФОТ 2'!$E$8</f>
        <v>39</v>
      </c>
      <c r="E208" s="99">
        <f>D208</f>
        <v>39</v>
      </c>
      <c r="F208" s="99">
        <f t="shared" ref="F208:H208" si="72">E208</f>
        <v>39</v>
      </c>
      <c r="G208" s="99">
        <f t="shared" si="72"/>
        <v>39</v>
      </c>
      <c r="H208" s="99">
        <f t="shared" si="72"/>
        <v>39</v>
      </c>
      <c r="I208" s="100">
        <f>SUM(D208:H208)/COUNTA(D208:H208)</f>
        <v>39</v>
      </c>
    </row>
    <row r="210" spans="2:8" ht="31.5" hidden="1" x14ac:dyDescent="0.25">
      <c r="B210" s="101" t="s">
        <v>263</v>
      </c>
      <c r="C210" s="102" t="s">
        <v>264</v>
      </c>
      <c r="D210" s="103">
        <f>'[1]расчет тарифа'!D36/1000</f>
        <v>24.073541089973947</v>
      </c>
      <c r="E210" s="103">
        <f>D210*E217</f>
        <v>25.036482733572907</v>
      </c>
      <c r="F210" s="103">
        <f t="shared" ref="F210:H210" si="73">E210*F217</f>
        <v>26.037942042915823</v>
      </c>
      <c r="G210" s="103">
        <f t="shared" si="73"/>
        <v>27.079459724632457</v>
      </c>
      <c r="H210" s="103">
        <f t="shared" si="73"/>
        <v>28.162638113617756</v>
      </c>
    </row>
    <row r="211" spans="2:8" ht="31.5" hidden="1" x14ac:dyDescent="0.25">
      <c r="B211" s="101" t="s">
        <v>265</v>
      </c>
      <c r="C211" s="102" t="s">
        <v>264</v>
      </c>
      <c r="D211" s="104">
        <v>3.53</v>
      </c>
      <c r="E211" s="104">
        <f>D211*E217</f>
        <v>3.6711999999999998</v>
      </c>
      <c r="F211" s="104">
        <f t="shared" ref="F211:H211" si="74">E211*F217</f>
        <v>3.8180480000000001</v>
      </c>
      <c r="G211" s="104">
        <f t="shared" si="74"/>
        <v>3.9707699200000004</v>
      </c>
      <c r="H211" s="104">
        <f t="shared" si="74"/>
        <v>4.1296007168000006</v>
      </c>
    </row>
    <row r="212" spans="2:8" ht="31.5" hidden="1" x14ac:dyDescent="0.25">
      <c r="B212" s="101" t="s">
        <v>266</v>
      </c>
      <c r="C212" s="102" t="s">
        <v>264</v>
      </c>
      <c r="D212" s="104">
        <f>D210-D211</f>
        <v>20.543541089973946</v>
      </c>
      <c r="E212" s="104">
        <f t="shared" ref="E212:H212" si="75">E210-E211</f>
        <v>21.365282733572908</v>
      </c>
      <c r="F212" s="104">
        <f t="shared" si="75"/>
        <v>22.219894042915822</v>
      </c>
      <c r="G212" s="104">
        <f t="shared" si="75"/>
        <v>23.108689804632455</v>
      </c>
      <c r="H212" s="104">
        <f t="shared" si="75"/>
        <v>24.033037396817754</v>
      </c>
    </row>
    <row r="213" spans="2:8" ht="15.75" hidden="1" x14ac:dyDescent="0.25">
      <c r="B213" s="2"/>
      <c r="C213" s="105"/>
      <c r="D213" s="3"/>
      <c r="E213" s="3"/>
      <c r="F213" s="3"/>
      <c r="G213" s="3"/>
      <c r="H213" s="3"/>
    </row>
    <row r="214" spans="2:8" ht="31.5" hidden="1" x14ac:dyDescent="0.25">
      <c r="B214" s="101" t="s">
        <v>267</v>
      </c>
      <c r="C214" s="102" t="s">
        <v>268</v>
      </c>
      <c r="D214" s="106">
        <f>'[1]Свод тарифов'!E25</f>
        <v>59215</v>
      </c>
      <c r="E214" s="106">
        <f>D214*E$217</f>
        <v>61583.6</v>
      </c>
      <c r="F214" s="106">
        <f t="shared" ref="F214:H214" si="76">E214*F$217</f>
        <v>64046.944000000003</v>
      </c>
      <c r="G214" s="106">
        <f t="shared" si="76"/>
        <v>66608.821760000006</v>
      </c>
      <c r="H214" s="106">
        <f t="shared" si="76"/>
        <v>69273.174630400012</v>
      </c>
    </row>
    <row r="215" spans="2:8" ht="15.75" hidden="1" x14ac:dyDescent="0.25">
      <c r="B215" s="101" t="s">
        <v>269</v>
      </c>
      <c r="C215" s="102"/>
      <c r="D215" s="106">
        <f>'[1]Свод тарифов'!E13</f>
        <v>225.17459172396855</v>
      </c>
      <c r="E215" s="106">
        <f>D215</f>
        <v>225.17459172396855</v>
      </c>
      <c r="F215" s="106">
        <f t="shared" ref="F215:H215" si="77">E215</f>
        <v>225.17459172396855</v>
      </c>
      <c r="G215" s="106">
        <f t="shared" si="77"/>
        <v>225.17459172396855</v>
      </c>
      <c r="H215" s="106">
        <f t="shared" si="77"/>
        <v>225.17459172396855</v>
      </c>
    </row>
    <row r="216" spans="2:8" ht="15.75" hidden="1" x14ac:dyDescent="0.25">
      <c r="B216" s="2"/>
      <c r="C216" s="105"/>
      <c r="D216" s="3"/>
      <c r="E216" s="3"/>
      <c r="F216" s="3"/>
      <c r="G216" s="3"/>
      <c r="H216" s="3"/>
    </row>
    <row r="217" spans="2:8" ht="15.75" hidden="1" x14ac:dyDescent="0.25">
      <c r="B217" s="101" t="s">
        <v>270</v>
      </c>
      <c r="C217" s="102"/>
      <c r="D217" s="107">
        <v>1.04</v>
      </c>
      <c r="E217" s="107">
        <f>D217</f>
        <v>1.04</v>
      </c>
      <c r="F217" s="107">
        <f t="shared" ref="F217:H217" si="78">E217</f>
        <v>1.04</v>
      </c>
      <c r="G217" s="107">
        <f t="shared" si="78"/>
        <v>1.04</v>
      </c>
      <c r="H217" s="107">
        <f t="shared" si="78"/>
        <v>1.04</v>
      </c>
    </row>
    <row r="218" spans="2:8" ht="15.75" x14ac:dyDescent="0.25">
      <c r="B218" s="2"/>
      <c r="C218" s="105"/>
      <c r="D218" s="3"/>
      <c r="E218" s="3"/>
      <c r="F218" s="3"/>
      <c r="G218" s="3"/>
      <c r="H218" s="3"/>
    </row>
  </sheetData>
  <mergeCells count="9">
    <mergeCell ref="A15:A16"/>
    <mergeCell ref="B15:B16"/>
    <mergeCell ref="C15:C16"/>
    <mergeCell ref="A5:I5"/>
    <mergeCell ref="A7:I7"/>
    <mergeCell ref="A8:I8"/>
    <mergeCell ref="A9:I9"/>
    <mergeCell ref="A11:I11"/>
    <mergeCell ref="A12:I12"/>
  </mergeCells>
  <pageMargins left="0.31496062992125984" right="0.31496062992125984" top="0.35433070866141736" bottom="0.35433070866141736" header="0.31496062992125984" footer="0.31496062992125984"/>
  <pageSetup paperSize="9" scale="35" fitToHeight="2" orientation="portrait" r:id="rId1"/>
  <rowBreaks count="1" manualBreakCount="1">
    <brk id="98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BW61"/>
  <sheetViews>
    <sheetView view="pageBreakPreview" topLeftCell="A16" zoomScale="60" zoomScaleNormal="110" workbookViewId="0">
      <selection activeCell="D244" sqref="D244"/>
    </sheetView>
  </sheetViews>
  <sheetFormatPr defaultRowHeight="15.75" x14ac:dyDescent="0.25"/>
  <cols>
    <col min="1" max="1" width="12.42578125" style="110" customWidth="1"/>
    <col min="2" max="2" width="62.85546875" style="110" customWidth="1"/>
    <col min="3" max="7" width="18" style="125" customWidth="1"/>
    <col min="8" max="8" width="21.140625" style="178" customWidth="1"/>
    <col min="9" max="9" width="62.42578125" style="110" customWidth="1"/>
    <col min="10" max="16384" width="9.140625" style="110"/>
  </cols>
  <sheetData>
    <row r="5" spans="1:75" x14ac:dyDescent="0.25">
      <c r="A5" s="108" t="s">
        <v>271</v>
      </c>
      <c r="B5" s="108"/>
      <c r="C5" s="108"/>
      <c r="D5" s="108"/>
      <c r="E5" s="108"/>
      <c r="F5" s="108"/>
      <c r="G5" s="108"/>
      <c r="H5" s="108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</row>
    <row r="7" spans="1:75" s="112" customFormat="1" ht="25.5" customHeight="1" x14ac:dyDescent="0.3">
      <c r="A7" s="111" t="s">
        <v>272</v>
      </c>
      <c r="B7" s="111"/>
      <c r="C7" s="111"/>
      <c r="D7" s="111"/>
      <c r="E7" s="111"/>
      <c r="F7" s="111"/>
      <c r="G7" s="111"/>
      <c r="H7" s="111"/>
    </row>
    <row r="8" spans="1:75" s="112" customFormat="1" ht="16.5" customHeight="1" x14ac:dyDescent="0.3">
      <c r="A8" s="113"/>
      <c r="B8" s="113"/>
      <c r="C8" s="114"/>
      <c r="D8" s="114"/>
      <c r="E8" s="114"/>
      <c r="F8" s="114"/>
      <c r="G8" s="114"/>
      <c r="H8" s="113"/>
    </row>
    <row r="9" spans="1:75" s="116" customFormat="1" x14ac:dyDescent="0.2">
      <c r="A9" s="10" t="str">
        <f>Финплан!A8</f>
        <v xml:space="preserve">                           АО "Мобильные ГТЭС"                       </v>
      </c>
      <c r="B9" s="10"/>
      <c r="C9" s="10"/>
      <c r="D9" s="10"/>
      <c r="E9" s="10"/>
      <c r="F9" s="10"/>
      <c r="G9" s="10"/>
      <c r="H9" s="10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  <c r="BN9" s="115"/>
      <c r="BO9" s="115"/>
      <c r="BP9" s="115"/>
      <c r="BQ9" s="115"/>
      <c r="BR9" s="115"/>
      <c r="BS9" s="115"/>
      <c r="BT9" s="115"/>
      <c r="BU9" s="115"/>
      <c r="BV9" s="115"/>
      <c r="BW9" s="115"/>
    </row>
    <row r="10" spans="1:75" s="116" customFormat="1" ht="15" customHeight="1" x14ac:dyDescent="0.2">
      <c r="A10" s="11" t="s">
        <v>3</v>
      </c>
      <c r="B10" s="11"/>
      <c r="C10" s="11"/>
      <c r="D10" s="11"/>
      <c r="E10" s="11"/>
      <c r="F10" s="11"/>
      <c r="G10" s="11"/>
      <c r="H10" s="11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117"/>
      <c r="AH10" s="117"/>
      <c r="AI10" s="117"/>
      <c r="AJ10" s="117"/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</row>
    <row r="11" spans="1:75" s="116" customFormat="1" ht="15" customHeight="1" x14ac:dyDescent="0.2">
      <c r="A11" s="118"/>
      <c r="B11" s="118"/>
      <c r="C11" s="119"/>
      <c r="D11" s="119"/>
      <c r="E11" s="119"/>
      <c r="F11" s="119"/>
      <c r="G11" s="119"/>
      <c r="H11" s="118"/>
      <c r="I11" s="118"/>
      <c r="J11" s="118"/>
      <c r="K11" s="118"/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  <c r="AA11" s="118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18"/>
      <c r="AM11" s="118"/>
      <c r="AN11" s="118"/>
      <c r="AO11" s="118"/>
      <c r="AP11" s="118"/>
      <c r="AQ11" s="118"/>
      <c r="AR11" s="118"/>
      <c r="AS11" s="118"/>
      <c r="AT11" s="118"/>
      <c r="AU11" s="118"/>
      <c r="AV11" s="118"/>
      <c r="AW11" s="118"/>
      <c r="AX11" s="118"/>
      <c r="AY11" s="118"/>
      <c r="AZ11" s="118"/>
      <c r="BA11" s="118"/>
      <c r="BB11" s="118"/>
      <c r="BC11" s="118"/>
      <c r="BD11" s="118"/>
      <c r="BE11" s="118"/>
      <c r="BF11" s="118"/>
      <c r="BG11" s="118"/>
      <c r="BH11" s="118"/>
      <c r="BI11" s="118"/>
      <c r="BJ11" s="118"/>
      <c r="BK11" s="118"/>
      <c r="BL11" s="118"/>
      <c r="BM11" s="118"/>
      <c r="BN11" s="118"/>
      <c r="BO11" s="118"/>
      <c r="BP11" s="118"/>
      <c r="BQ11" s="118"/>
      <c r="BR11" s="118"/>
      <c r="BS11" s="118"/>
      <c r="BT11" s="118"/>
      <c r="BU11" s="118"/>
      <c r="BV11" s="118"/>
      <c r="BW11" s="118"/>
    </row>
    <row r="12" spans="1:75" s="116" customFormat="1" ht="15" customHeight="1" x14ac:dyDescent="0.2">
      <c r="A12" s="120" t="str">
        <f>Финплан!A11</f>
        <v>на период  2021 - 2025</v>
      </c>
      <c r="B12" s="120"/>
      <c r="C12" s="120"/>
      <c r="D12" s="120"/>
      <c r="E12" s="120"/>
      <c r="F12" s="120"/>
      <c r="G12" s="120"/>
      <c r="H12" s="120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  <c r="AE12" s="121"/>
      <c r="AF12" s="121"/>
      <c r="AG12" s="121"/>
      <c r="AH12" s="121"/>
      <c r="AI12" s="121"/>
      <c r="AJ12" s="121"/>
      <c r="AK12" s="121"/>
      <c r="AL12" s="121"/>
      <c r="AM12" s="121"/>
      <c r="AN12" s="121"/>
      <c r="AO12" s="121"/>
      <c r="AP12" s="121"/>
      <c r="AQ12" s="121"/>
      <c r="AR12" s="121"/>
      <c r="AS12" s="121"/>
      <c r="AT12" s="121"/>
      <c r="AU12" s="121"/>
      <c r="AV12" s="121"/>
      <c r="AW12" s="121"/>
      <c r="AX12" s="121"/>
      <c r="AY12" s="121"/>
      <c r="AZ12" s="121"/>
      <c r="BA12" s="121"/>
      <c r="BB12" s="121"/>
      <c r="BC12" s="121"/>
      <c r="BD12" s="121"/>
      <c r="BE12" s="121"/>
      <c r="BF12" s="121"/>
      <c r="BG12" s="121"/>
      <c r="BH12" s="121"/>
      <c r="BI12" s="121"/>
      <c r="BJ12" s="121"/>
      <c r="BK12" s="121"/>
      <c r="BL12" s="121"/>
      <c r="BM12" s="121"/>
      <c r="BN12" s="121"/>
      <c r="BO12" s="121"/>
      <c r="BP12" s="121"/>
      <c r="BQ12" s="121"/>
      <c r="BR12" s="121"/>
      <c r="BS12" s="121"/>
      <c r="BT12" s="121"/>
      <c r="BU12" s="121"/>
      <c r="BV12" s="121"/>
      <c r="BW12" s="121"/>
    </row>
    <row r="13" spans="1:75" s="116" customFormat="1" ht="15" customHeight="1" x14ac:dyDescent="0.2">
      <c r="A13" s="11" t="s">
        <v>273</v>
      </c>
      <c r="B13" s="11"/>
      <c r="C13" s="11"/>
      <c r="D13" s="11"/>
      <c r="E13" s="11"/>
      <c r="F13" s="11"/>
      <c r="G13" s="11"/>
      <c r="H13" s="11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  <c r="AW13" s="117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</row>
    <row r="15" spans="1:75" ht="19.5" thickBot="1" x14ac:dyDescent="0.35">
      <c r="A15" s="122"/>
      <c r="B15" s="123"/>
      <c r="C15" s="124"/>
      <c r="D15" s="124"/>
      <c r="H15" s="126" t="s">
        <v>6</v>
      </c>
    </row>
    <row r="16" spans="1:75" ht="83.25" customHeight="1" x14ac:dyDescent="0.25">
      <c r="A16" s="127" t="s">
        <v>274</v>
      </c>
      <c r="B16" s="128" t="s">
        <v>275</v>
      </c>
      <c r="C16" s="129" t="str">
        <f>Финплан!D15</f>
        <v>2021 год</v>
      </c>
      <c r="D16" s="129" t="str">
        <f>Финплан!E15</f>
        <v>2022 год</v>
      </c>
      <c r="E16" s="129" t="str">
        <f>Финплан!F15</f>
        <v>2023 год</v>
      </c>
      <c r="F16" s="129" t="str">
        <f>Финплан!G15</f>
        <v>2024 год</v>
      </c>
      <c r="G16" s="129" t="str">
        <f>Финплан!H15</f>
        <v>2025 год</v>
      </c>
      <c r="H16" s="130" t="s">
        <v>15</v>
      </c>
    </row>
    <row r="17" spans="1:8" ht="65.25" customHeight="1" thickBot="1" x14ac:dyDescent="0.3">
      <c r="A17" s="131"/>
      <c r="B17" s="132"/>
      <c r="C17" s="133" t="s">
        <v>16</v>
      </c>
      <c r="D17" s="133" t="s">
        <v>16</v>
      </c>
      <c r="E17" s="133" t="s">
        <v>16</v>
      </c>
      <c r="F17" s="133" t="s">
        <v>16</v>
      </c>
      <c r="G17" s="133" t="s">
        <v>16</v>
      </c>
      <c r="H17" s="133" t="s">
        <v>16</v>
      </c>
    </row>
    <row r="18" spans="1:8" ht="23.25" customHeight="1" thickBot="1" x14ac:dyDescent="0.3">
      <c r="A18" s="134">
        <v>1</v>
      </c>
      <c r="B18" s="135">
        <v>2</v>
      </c>
      <c r="C18" s="135">
        <f>B18+1</f>
        <v>3</v>
      </c>
      <c r="D18" s="135">
        <f t="shared" ref="D18:H18" si="0">C18+1</f>
        <v>4</v>
      </c>
      <c r="E18" s="135">
        <f t="shared" si="0"/>
        <v>5</v>
      </c>
      <c r="F18" s="135">
        <f t="shared" si="0"/>
        <v>6</v>
      </c>
      <c r="G18" s="135">
        <f t="shared" si="0"/>
        <v>7</v>
      </c>
      <c r="H18" s="135">
        <f t="shared" si="0"/>
        <v>8</v>
      </c>
    </row>
    <row r="19" spans="1:8" ht="38.25" thickBot="1" x14ac:dyDescent="0.3">
      <c r="A19" s="136"/>
      <c r="B19" s="137" t="s">
        <v>276</v>
      </c>
      <c r="C19" s="138">
        <f>C20+C38</f>
        <v>515.22299999999996</v>
      </c>
      <c r="D19" s="138">
        <f t="shared" ref="D19:G19" si="1">D20+D38</f>
        <v>162.19072970921212</v>
      </c>
      <c r="E19" s="138">
        <f t="shared" si="1"/>
        <v>140.27412586212876</v>
      </c>
      <c r="F19" s="138">
        <f t="shared" si="1"/>
        <v>139.97748501459586</v>
      </c>
      <c r="G19" s="138">
        <f t="shared" si="1"/>
        <v>144.13279921324371</v>
      </c>
      <c r="H19" s="138">
        <f>SUM(C19:G19)</f>
        <v>1101.7981397991805</v>
      </c>
    </row>
    <row r="20" spans="1:8" ht="19.5" thickBot="1" x14ac:dyDescent="0.3">
      <c r="A20" s="139" t="s">
        <v>76</v>
      </c>
      <c r="B20" s="140" t="s">
        <v>277</v>
      </c>
      <c r="C20" s="141">
        <f>C21+C30+C34+C35+C37</f>
        <v>515.22299999999996</v>
      </c>
      <c r="D20" s="141">
        <f t="shared" ref="D20:G20" si="2">D21+D30+D34+D35+D37</f>
        <v>162.19072970921212</v>
      </c>
      <c r="E20" s="141">
        <f t="shared" si="2"/>
        <v>140.27412586212876</v>
      </c>
      <c r="F20" s="141">
        <f t="shared" si="2"/>
        <v>139.97748501459586</v>
      </c>
      <c r="G20" s="141">
        <f t="shared" si="2"/>
        <v>144.13279921324371</v>
      </c>
      <c r="H20" s="141">
        <f t="shared" ref="H20:H53" si="3">SUM(C20:G20)</f>
        <v>1101.7981397991805</v>
      </c>
    </row>
    <row r="21" spans="1:8" ht="18.75" x14ac:dyDescent="0.25">
      <c r="A21" s="142" t="s">
        <v>19</v>
      </c>
      <c r="B21" s="143" t="s">
        <v>278</v>
      </c>
      <c r="C21" s="144">
        <f>C22+C23+C24</f>
        <v>21.713327336668531</v>
      </c>
      <c r="D21" s="144">
        <f t="shared" ref="D21:G21" si="4">D22+D23+D24</f>
        <v>22.959063561642665</v>
      </c>
      <c r="E21" s="144">
        <f t="shared" si="4"/>
        <v>23.722751674648958</v>
      </c>
      <c r="F21" s="144">
        <f t="shared" si="4"/>
        <v>24.516829687215353</v>
      </c>
      <c r="G21" s="144">
        <f t="shared" si="4"/>
        <v>25.342513008194054</v>
      </c>
      <c r="H21" s="144">
        <f t="shared" si="3"/>
        <v>118.25448526836956</v>
      </c>
    </row>
    <row r="22" spans="1:8" ht="37.5" x14ac:dyDescent="0.25">
      <c r="A22" s="145" t="s">
        <v>279</v>
      </c>
      <c r="B22" s="146" t="s">
        <v>280</v>
      </c>
      <c r="C22" s="147">
        <f>12%*(Финплан!D21-Финплан!D25)</f>
        <v>21.713327336668531</v>
      </c>
      <c r="D22" s="147">
        <f>12%*(Финплан!E21-Финплан!E25)</f>
        <v>22.959063561642665</v>
      </c>
      <c r="E22" s="147">
        <f>12%*(Финплан!F21-Финплан!F25)</f>
        <v>23.722751674648958</v>
      </c>
      <c r="F22" s="147">
        <f>12%*(Финплан!G21-Финплан!G25)</f>
        <v>24.516829687215353</v>
      </c>
      <c r="G22" s="147">
        <f>12%*(Финплан!H21-Финплан!H25)</f>
        <v>25.342513008194054</v>
      </c>
      <c r="H22" s="147">
        <f t="shared" si="3"/>
        <v>118.25448526836956</v>
      </c>
    </row>
    <row r="23" spans="1:8" ht="18.75" x14ac:dyDescent="0.25">
      <c r="A23" s="145" t="s">
        <v>281</v>
      </c>
      <c r="B23" s="148" t="s">
        <v>282</v>
      </c>
      <c r="C23" s="149"/>
      <c r="D23" s="150"/>
      <c r="E23" s="150"/>
      <c r="F23" s="150"/>
      <c r="G23" s="151"/>
      <c r="H23" s="151">
        <f t="shared" si="3"/>
        <v>0</v>
      </c>
    </row>
    <row r="24" spans="1:8" ht="18.75" x14ac:dyDescent="0.25">
      <c r="A24" s="145" t="s">
        <v>283</v>
      </c>
      <c r="B24" s="146" t="s">
        <v>284</v>
      </c>
      <c r="C24" s="152"/>
      <c r="D24" s="150"/>
      <c r="E24" s="150"/>
      <c r="F24" s="150"/>
      <c r="G24" s="151"/>
      <c r="H24" s="151">
        <f t="shared" si="3"/>
        <v>0</v>
      </c>
    </row>
    <row r="25" spans="1:8" ht="18.75" x14ac:dyDescent="0.25">
      <c r="A25" s="145" t="s">
        <v>285</v>
      </c>
      <c r="B25" s="148" t="s">
        <v>286</v>
      </c>
      <c r="C25" s="149"/>
      <c r="D25" s="150"/>
      <c r="E25" s="150"/>
      <c r="F25" s="150"/>
      <c r="G25" s="151"/>
      <c r="H25" s="151">
        <f t="shared" si="3"/>
        <v>0</v>
      </c>
    </row>
    <row r="26" spans="1:8" ht="18.75" x14ac:dyDescent="0.25">
      <c r="A26" s="145"/>
      <c r="B26" s="153" t="s">
        <v>287</v>
      </c>
      <c r="C26" s="149"/>
      <c r="D26" s="150"/>
      <c r="E26" s="150"/>
      <c r="F26" s="150"/>
      <c r="G26" s="151"/>
      <c r="H26" s="151">
        <f t="shared" si="3"/>
        <v>0</v>
      </c>
    </row>
    <row r="27" spans="1:8" ht="18.75" x14ac:dyDescent="0.25">
      <c r="A27" s="145" t="s">
        <v>288</v>
      </c>
      <c r="B27" s="148" t="s">
        <v>289</v>
      </c>
      <c r="C27" s="149"/>
      <c r="D27" s="150"/>
      <c r="E27" s="150"/>
      <c r="F27" s="150"/>
      <c r="G27" s="151"/>
      <c r="H27" s="151">
        <f t="shared" si="3"/>
        <v>0</v>
      </c>
    </row>
    <row r="28" spans="1:8" ht="18.75" x14ac:dyDescent="0.25">
      <c r="A28" s="145"/>
      <c r="B28" s="153" t="s">
        <v>287</v>
      </c>
      <c r="C28" s="149"/>
      <c r="D28" s="150"/>
      <c r="E28" s="150"/>
      <c r="F28" s="150"/>
      <c r="G28" s="151"/>
      <c r="H28" s="151">
        <f t="shared" si="3"/>
        <v>0</v>
      </c>
    </row>
    <row r="29" spans="1:8" ht="18.75" x14ac:dyDescent="0.25">
      <c r="A29" s="145" t="s">
        <v>290</v>
      </c>
      <c r="B29" s="148" t="s">
        <v>291</v>
      </c>
      <c r="C29" s="149"/>
      <c r="D29" s="150"/>
      <c r="E29" s="150"/>
      <c r="F29" s="150"/>
      <c r="G29" s="151"/>
      <c r="H29" s="151">
        <f t="shared" si="3"/>
        <v>0</v>
      </c>
    </row>
    <row r="30" spans="1:8" ht="18.75" x14ac:dyDescent="0.25">
      <c r="A30" s="145" t="s">
        <v>21</v>
      </c>
      <c r="B30" s="148" t="s">
        <v>292</v>
      </c>
      <c r="C30" s="147">
        <f>C31+C32+C33</f>
        <v>28.686516179294124</v>
      </c>
      <c r="D30" s="147">
        <f t="shared" ref="D30:G30" si="5">D31+D32+D33</f>
        <v>32.980041179294126</v>
      </c>
      <c r="E30" s="147">
        <f t="shared" si="5"/>
        <v>33.013021220473419</v>
      </c>
      <c r="F30" s="147">
        <f t="shared" si="5"/>
        <v>33.046034241693889</v>
      </c>
      <c r="G30" s="147">
        <f t="shared" si="5"/>
        <v>33.079080275935581</v>
      </c>
      <c r="H30" s="147">
        <f t="shared" si="3"/>
        <v>160.80469309669115</v>
      </c>
    </row>
    <row r="31" spans="1:8" ht="37.5" x14ac:dyDescent="0.25">
      <c r="A31" s="145" t="s">
        <v>293</v>
      </c>
      <c r="B31" s="146" t="s">
        <v>294</v>
      </c>
      <c r="C31" s="149">
        <f>Финплан!D37</f>
        <v>28.686516179294124</v>
      </c>
      <c r="D31" s="149">
        <f>Финплан!E37</f>
        <v>32.980041179294126</v>
      </c>
      <c r="E31" s="149">
        <f>Финплан!F37</f>
        <v>33.013021220473419</v>
      </c>
      <c r="F31" s="149">
        <f>Финплан!G37</f>
        <v>33.046034241693889</v>
      </c>
      <c r="G31" s="149">
        <f>Финплан!H37</f>
        <v>33.079080275935581</v>
      </c>
      <c r="H31" s="149">
        <f t="shared" si="3"/>
        <v>160.80469309669115</v>
      </c>
    </row>
    <row r="32" spans="1:8" ht="18.75" x14ac:dyDescent="0.25">
      <c r="A32" s="145" t="s">
        <v>295</v>
      </c>
      <c r="B32" s="148" t="s">
        <v>296</v>
      </c>
      <c r="C32" s="149">
        <v>0</v>
      </c>
      <c r="D32" s="149">
        <v>0</v>
      </c>
      <c r="E32" s="149">
        <v>0</v>
      </c>
      <c r="F32" s="149">
        <v>0</v>
      </c>
      <c r="G32" s="149">
        <v>0</v>
      </c>
      <c r="H32" s="149">
        <f t="shared" si="3"/>
        <v>0</v>
      </c>
    </row>
    <row r="33" spans="1:8" ht="18.75" x14ac:dyDescent="0.25">
      <c r="A33" s="145" t="s">
        <v>297</v>
      </c>
      <c r="B33" s="148" t="s">
        <v>298</v>
      </c>
      <c r="C33" s="149">
        <v>0</v>
      </c>
      <c r="D33" s="149">
        <v>0</v>
      </c>
      <c r="E33" s="149">
        <v>0</v>
      </c>
      <c r="F33" s="149">
        <v>0</v>
      </c>
      <c r="G33" s="149">
        <v>0</v>
      </c>
      <c r="H33" s="149">
        <f t="shared" si="3"/>
        <v>0</v>
      </c>
    </row>
    <row r="34" spans="1:8" ht="18.75" x14ac:dyDescent="0.25">
      <c r="A34" s="145" t="s">
        <v>32</v>
      </c>
      <c r="B34" s="148" t="s">
        <v>113</v>
      </c>
      <c r="C34" s="154">
        <f>Финплан!D85</f>
        <v>142.67402132842267</v>
      </c>
      <c r="D34" s="154">
        <f>Финплан!E85</f>
        <v>106.25162496827534</v>
      </c>
      <c r="E34" s="154">
        <f>Финплан!F85</f>
        <v>83.538352967006361</v>
      </c>
      <c r="F34" s="154">
        <f>Финплан!G85</f>
        <v>82.414621085686633</v>
      </c>
      <c r="G34" s="154">
        <f>Финплан!H85</f>
        <v>85.711205929114072</v>
      </c>
      <c r="H34" s="154">
        <f t="shared" si="3"/>
        <v>500.58982627850503</v>
      </c>
    </row>
    <row r="35" spans="1:8" ht="18.75" x14ac:dyDescent="0.25">
      <c r="A35" s="145" t="s">
        <v>34</v>
      </c>
      <c r="B35" s="148" t="s">
        <v>299</v>
      </c>
      <c r="C35" s="149">
        <f>'Расчет процентов'!C7+'Расчет процентов'!C8-C22-C30-C34</f>
        <v>322.1491351556146</v>
      </c>
      <c r="D35" s="149">
        <v>0</v>
      </c>
      <c r="E35" s="149">
        <v>0</v>
      </c>
      <c r="F35" s="149">
        <v>0</v>
      </c>
      <c r="G35" s="149">
        <v>0</v>
      </c>
      <c r="H35" s="149">
        <f t="shared" si="3"/>
        <v>322.1491351556146</v>
      </c>
    </row>
    <row r="36" spans="1:8" ht="18.75" x14ac:dyDescent="0.25">
      <c r="A36" s="145" t="s">
        <v>83</v>
      </c>
      <c r="B36" s="148" t="s">
        <v>300</v>
      </c>
      <c r="C36" s="149">
        <v>0</v>
      </c>
      <c r="D36" s="149">
        <v>0</v>
      </c>
      <c r="E36" s="149">
        <v>0</v>
      </c>
      <c r="F36" s="149">
        <v>0</v>
      </c>
      <c r="G36" s="149">
        <v>0</v>
      </c>
      <c r="H36" s="149">
        <f t="shared" si="3"/>
        <v>0</v>
      </c>
    </row>
    <row r="37" spans="1:8" ht="19.5" thickBot="1" x14ac:dyDescent="0.3">
      <c r="A37" s="155" t="s">
        <v>301</v>
      </c>
      <c r="B37" s="156" t="s">
        <v>302</v>
      </c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f t="shared" si="3"/>
        <v>0</v>
      </c>
    </row>
    <row r="38" spans="1:8" ht="19.5" thickBot="1" x14ac:dyDescent="0.3">
      <c r="A38" s="139" t="s">
        <v>36</v>
      </c>
      <c r="B38" s="140" t="s">
        <v>303</v>
      </c>
      <c r="C38" s="141">
        <f>C39+C40+C41+C42+C47+C48+C49</f>
        <v>0</v>
      </c>
      <c r="D38" s="141">
        <f t="shared" ref="D38:G38" si="6">D39+D40+D41+D42+D47+D48+D49</f>
        <v>0</v>
      </c>
      <c r="E38" s="141">
        <f t="shared" si="6"/>
        <v>0</v>
      </c>
      <c r="F38" s="141">
        <f t="shared" si="6"/>
        <v>0</v>
      </c>
      <c r="G38" s="141">
        <f t="shared" si="6"/>
        <v>0</v>
      </c>
      <c r="H38" s="141">
        <f t="shared" si="3"/>
        <v>0</v>
      </c>
    </row>
    <row r="39" spans="1:8" ht="18.75" x14ac:dyDescent="0.25">
      <c r="A39" s="142" t="s">
        <v>38</v>
      </c>
      <c r="B39" s="143" t="s">
        <v>304</v>
      </c>
      <c r="C39" s="157">
        <v>0</v>
      </c>
      <c r="D39" s="157">
        <f>Финплан!E117</f>
        <v>0</v>
      </c>
      <c r="E39" s="157">
        <f>Финплан!F117</f>
        <v>0</v>
      </c>
      <c r="F39" s="157">
        <f>Финплан!G117</f>
        <v>0</v>
      </c>
      <c r="G39" s="157">
        <f>Финплан!H117</f>
        <v>0</v>
      </c>
      <c r="H39" s="157">
        <f t="shared" si="3"/>
        <v>0</v>
      </c>
    </row>
    <row r="40" spans="1:8" ht="18.75" x14ac:dyDescent="0.25">
      <c r="A40" s="145" t="s">
        <v>40</v>
      </c>
      <c r="B40" s="148" t="s">
        <v>305</v>
      </c>
      <c r="C40" s="149">
        <v>0</v>
      </c>
      <c r="D40" s="149">
        <v>0</v>
      </c>
      <c r="E40" s="149">
        <v>0</v>
      </c>
      <c r="F40" s="149">
        <v>0</v>
      </c>
      <c r="G40" s="149">
        <v>0</v>
      </c>
      <c r="H40" s="149">
        <f t="shared" si="3"/>
        <v>0</v>
      </c>
    </row>
    <row r="41" spans="1:8" ht="18.75" x14ac:dyDescent="0.25">
      <c r="A41" s="145" t="s">
        <v>42</v>
      </c>
      <c r="B41" s="148" t="s">
        <v>306</v>
      </c>
      <c r="C41" s="149">
        <v>0</v>
      </c>
      <c r="D41" s="149">
        <v>0</v>
      </c>
      <c r="E41" s="149">
        <v>0</v>
      </c>
      <c r="F41" s="149">
        <v>0</v>
      </c>
      <c r="G41" s="149">
        <v>0</v>
      </c>
      <c r="H41" s="149">
        <f t="shared" si="3"/>
        <v>0</v>
      </c>
    </row>
    <row r="42" spans="1:8" ht="18.75" x14ac:dyDescent="0.25">
      <c r="A42" s="145" t="s">
        <v>44</v>
      </c>
      <c r="B42" s="148" t="s">
        <v>307</v>
      </c>
      <c r="C42" s="147">
        <f>C43+C44+C45+C46</f>
        <v>0</v>
      </c>
      <c r="D42" s="147">
        <f t="shared" ref="D42:G42" si="7">D43+D44+D45+D46</f>
        <v>0</v>
      </c>
      <c r="E42" s="147">
        <f t="shared" si="7"/>
        <v>0</v>
      </c>
      <c r="F42" s="147">
        <f t="shared" si="7"/>
        <v>0</v>
      </c>
      <c r="G42" s="147">
        <f t="shared" si="7"/>
        <v>0</v>
      </c>
      <c r="H42" s="147">
        <f t="shared" si="3"/>
        <v>0</v>
      </c>
    </row>
    <row r="43" spans="1:8" ht="18.75" x14ac:dyDescent="0.25">
      <c r="A43" s="145"/>
      <c r="B43" s="148" t="s">
        <v>308</v>
      </c>
      <c r="C43" s="149">
        <v>0</v>
      </c>
      <c r="D43" s="149">
        <v>0</v>
      </c>
      <c r="E43" s="149">
        <v>0</v>
      </c>
      <c r="F43" s="149">
        <v>0</v>
      </c>
      <c r="G43" s="149">
        <v>0</v>
      </c>
      <c r="H43" s="149">
        <f t="shared" si="3"/>
        <v>0</v>
      </c>
    </row>
    <row r="44" spans="1:8" ht="37.5" x14ac:dyDescent="0.25">
      <c r="A44" s="145"/>
      <c r="B44" s="158" t="s">
        <v>309</v>
      </c>
      <c r="C44" s="149">
        <v>0</v>
      </c>
      <c r="D44" s="149">
        <v>0</v>
      </c>
      <c r="E44" s="149">
        <v>0</v>
      </c>
      <c r="F44" s="149">
        <v>0</v>
      </c>
      <c r="G44" s="149">
        <v>0</v>
      </c>
      <c r="H44" s="149">
        <f t="shared" si="3"/>
        <v>0</v>
      </c>
    </row>
    <row r="45" spans="1:8" ht="37.5" x14ac:dyDescent="0.25">
      <c r="A45" s="145"/>
      <c r="B45" s="158" t="s">
        <v>310</v>
      </c>
      <c r="C45" s="149">
        <v>0</v>
      </c>
      <c r="D45" s="149">
        <v>0</v>
      </c>
      <c r="E45" s="149">
        <v>0</v>
      </c>
      <c r="F45" s="149">
        <v>0</v>
      </c>
      <c r="G45" s="149">
        <v>0</v>
      </c>
      <c r="H45" s="149">
        <f t="shared" si="3"/>
        <v>0</v>
      </c>
    </row>
    <row r="46" spans="1:8" ht="37.5" x14ac:dyDescent="0.25">
      <c r="A46" s="145"/>
      <c r="B46" s="158" t="s">
        <v>311</v>
      </c>
      <c r="C46" s="149">
        <v>0</v>
      </c>
      <c r="D46" s="149">
        <v>0</v>
      </c>
      <c r="E46" s="149">
        <v>0</v>
      </c>
      <c r="F46" s="149">
        <v>0</v>
      </c>
      <c r="G46" s="149">
        <v>0</v>
      </c>
      <c r="H46" s="149">
        <f t="shared" si="3"/>
        <v>0</v>
      </c>
    </row>
    <row r="47" spans="1:8" ht="18.75" x14ac:dyDescent="0.25">
      <c r="A47" s="145" t="s">
        <v>123</v>
      </c>
      <c r="B47" s="148" t="s">
        <v>312</v>
      </c>
      <c r="C47" s="149">
        <v>0</v>
      </c>
      <c r="D47" s="149">
        <v>0</v>
      </c>
      <c r="E47" s="149">
        <v>0</v>
      </c>
      <c r="F47" s="149">
        <v>0</v>
      </c>
      <c r="G47" s="149">
        <v>0</v>
      </c>
      <c r="H47" s="149">
        <f t="shared" si="3"/>
        <v>0</v>
      </c>
    </row>
    <row r="48" spans="1:8" ht="18.75" x14ac:dyDescent="0.25">
      <c r="A48" s="145" t="s">
        <v>125</v>
      </c>
      <c r="B48" s="148" t="s">
        <v>313</v>
      </c>
      <c r="C48" s="149">
        <v>0</v>
      </c>
      <c r="D48" s="149">
        <v>0</v>
      </c>
      <c r="E48" s="149">
        <v>0</v>
      </c>
      <c r="F48" s="149">
        <v>0</v>
      </c>
      <c r="G48" s="149">
        <v>0</v>
      </c>
      <c r="H48" s="149">
        <f t="shared" si="3"/>
        <v>0</v>
      </c>
    </row>
    <row r="49" spans="1:8" ht="19.5" thickBot="1" x14ac:dyDescent="0.3">
      <c r="A49" s="155" t="s">
        <v>127</v>
      </c>
      <c r="B49" s="156" t="s">
        <v>314</v>
      </c>
      <c r="C49" s="149">
        <v>0</v>
      </c>
      <c r="D49" s="149">
        <v>0</v>
      </c>
      <c r="E49" s="149">
        <v>0</v>
      </c>
      <c r="F49" s="149">
        <v>0</v>
      </c>
      <c r="G49" s="149">
        <v>0</v>
      </c>
      <c r="H49" s="149">
        <f t="shared" si="3"/>
        <v>0</v>
      </c>
    </row>
    <row r="50" spans="1:8" ht="37.5" x14ac:dyDescent="0.25">
      <c r="A50" s="159"/>
      <c r="B50" s="160" t="s">
        <v>315</v>
      </c>
      <c r="C50" s="161"/>
      <c r="D50" s="162"/>
      <c r="E50" s="162"/>
      <c r="F50" s="162"/>
      <c r="G50" s="163"/>
      <c r="H50" s="163">
        <f t="shared" si="3"/>
        <v>0</v>
      </c>
    </row>
    <row r="51" spans="1:8" ht="37.5" x14ac:dyDescent="0.25">
      <c r="A51" s="164"/>
      <c r="B51" s="165" t="s">
        <v>316</v>
      </c>
      <c r="C51" s="166"/>
      <c r="D51" s="150"/>
      <c r="E51" s="150"/>
      <c r="F51" s="150"/>
      <c r="G51" s="151"/>
      <c r="H51" s="151">
        <f t="shared" si="3"/>
        <v>0</v>
      </c>
    </row>
    <row r="52" spans="1:8" ht="37.5" x14ac:dyDescent="0.25">
      <c r="A52" s="164"/>
      <c r="B52" s="165" t="s">
        <v>317</v>
      </c>
      <c r="C52" s="166"/>
      <c r="D52" s="150"/>
      <c r="E52" s="150"/>
      <c r="F52" s="150"/>
      <c r="G52" s="151"/>
      <c r="H52" s="151">
        <f t="shared" si="3"/>
        <v>0</v>
      </c>
    </row>
    <row r="53" spans="1:8" ht="38.25" thickBot="1" x14ac:dyDescent="0.3">
      <c r="A53" s="167"/>
      <c r="B53" s="168" t="s">
        <v>318</v>
      </c>
      <c r="C53" s="169"/>
      <c r="D53" s="170"/>
      <c r="E53" s="170"/>
      <c r="F53" s="170"/>
      <c r="G53" s="171"/>
      <c r="H53" s="171">
        <f t="shared" si="3"/>
        <v>0</v>
      </c>
    </row>
    <row r="54" spans="1:8" x14ac:dyDescent="0.25">
      <c r="A54" s="172"/>
      <c r="B54" s="173"/>
      <c r="C54" s="174"/>
      <c r="D54" s="174"/>
      <c r="E54" s="174"/>
      <c r="F54" s="174"/>
      <c r="G54" s="175"/>
      <c r="H54" s="176"/>
    </row>
    <row r="55" spans="1:8" x14ac:dyDescent="0.25">
      <c r="A55" s="177"/>
      <c r="B55" s="172"/>
      <c r="C55" s="175"/>
      <c r="D55" s="175"/>
      <c r="E55" s="175"/>
      <c r="F55" s="175"/>
    </row>
    <row r="56" spans="1:8" x14ac:dyDescent="0.25">
      <c r="A56" s="177"/>
    </row>
    <row r="57" spans="1:8" x14ac:dyDescent="0.25">
      <c r="A57" s="177"/>
    </row>
    <row r="58" spans="1:8" x14ac:dyDescent="0.25">
      <c r="A58" s="179"/>
      <c r="B58" s="179"/>
      <c r="C58" s="180"/>
      <c r="D58" s="180"/>
      <c r="E58" s="180"/>
      <c r="F58" s="180"/>
      <c r="G58" s="180"/>
      <c r="H58" s="179"/>
    </row>
    <row r="59" spans="1:8" x14ac:dyDescent="0.25">
      <c r="A59" s="177"/>
    </row>
    <row r="60" spans="1:8" x14ac:dyDescent="0.25">
      <c r="A60" s="181"/>
      <c r="G60" s="182"/>
      <c r="H60" s="183"/>
    </row>
    <row r="61" spans="1:8" x14ac:dyDescent="0.25">
      <c r="G61" s="184"/>
    </row>
  </sheetData>
  <mergeCells count="8">
    <mergeCell ref="A16:A17"/>
    <mergeCell ref="B16:B17"/>
    <mergeCell ref="A5:H5"/>
    <mergeCell ref="A7:H7"/>
    <mergeCell ref="A9:H9"/>
    <mergeCell ref="A10:H10"/>
    <mergeCell ref="A12:H12"/>
    <mergeCell ref="A13:H13"/>
  </mergeCells>
  <pageMargins left="0.39370078740157483" right="0.39370078740157483" top="0.78740157480314965" bottom="0.39370078740157483" header="0.51181102362204722" footer="0.51181102362204722"/>
  <pageSetup paperSize="9" scale="52" fitToHeight="7" orientation="portrait" r:id="rId1"/>
  <headerFooter differentFirst="1" scaleWithDoc="0">
    <oddHeader xml:space="preserve">&amp;C&amp;P
</oddHeader>
  </headerFooter>
  <rowBreaks count="1" manualBreakCount="1">
    <brk id="55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9"/>
  <sheetViews>
    <sheetView workbookViewId="0">
      <selection activeCell="D244" sqref="D244"/>
    </sheetView>
  </sheetViews>
  <sheetFormatPr defaultRowHeight="15.75" x14ac:dyDescent="0.25"/>
  <cols>
    <col min="1" max="2" width="9.140625" style="185"/>
    <col min="3" max="3" width="14.85546875" style="185" customWidth="1"/>
    <col min="4" max="5" width="9.140625" style="185" customWidth="1"/>
    <col min="6" max="7" width="9.140625" style="185"/>
    <col min="8" max="8" width="11.85546875" style="185" customWidth="1"/>
    <col min="9" max="16384" width="9.140625" style="185"/>
  </cols>
  <sheetData>
    <row r="3" spans="2:8" ht="36.75" customHeight="1" x14ac:dyDescent="0.25">
      <c r="D3" s="186" t="s">
        <v>319</v>
      </c>
      <c r="E3" s="186"/>
      <c r="F3" s="186"/>
      <c r="G3" s="186"/>
      <c r="H3" s="186"/>
    </row>
    <row r="4" spans="2:8" x14ac:dyDescent="0.25">
      <c r="H4" s="185" t="s">
        <v>320</v>
      </c>
    </row>
    <row r="5" spans="2:8" x14ac:dyDescent="0.25">
      <c r="C5" s="187" t="s">
        <v>321</v>
      </c>
      <c r="D5" s="188">
        <v>2021</v>
      </c>
      <c r="E5" s="188"/>
      <c r="F5" s="188"/>
      <c r="G5" s="188"/>
      <c r="H5" s="188" t="s">
        <v>322</v>
      </c>
    </row>
    <row r="6" spans="2:8" ht="31.5" x14ac:dyDescent="0.25">
      <c r="C6" s="189"/>
      <c r="D6" s="190" t="s">
        <v>323</v>
      </c>
      <c r="E6" s="190" t="s">
        <v>324</v>
      </c>
      <c r="F6" s="190" t="s">
        <v>325</v>
      </c>
      <c r="G6" s="190" t="s">
        <v>326</v>
      </c>
      <c r="H6" s="188"/>
    </row>
    <row r="7" spans="2:8" x14ac:dyDescent="0.25">
      <c r="C7" s="191">
        <v>515.22299999999996</v>
      </c>
      <c r="D7" s="191">
        <f>Финплан!$D$118*9.5%/4</f>
        <v>0</v>
      </c>
      <c r="E7" s="191">
        <f>Финплан!$D$118*9.5%/4</f>
        <v>0</v>
      </c>
      <c r="F7" s="191">
        <f>Финплан!$D$118*9.5%/4</f>
        <v>0</v>
      </c>
      <c r="G7" s="191">
        <f>Финплан!$D$118*9.5%/4</f>
        <v>0</v>
      </c>
      <c r="H7" s="191">
        <f>SUM(D7:G7)</f>
        <v>0</v>
      </c>
    </row>
    <row r="8" spans="2:8" hidden="1" x14ac:dyDescent="0.25">
      <c r="C8" s="191"/>
      <c r="D8" s="191"/>
      <c r="E8" s="191"/>
      <c r="F8" s="191"/>
      <c r="G8" s="191"/>
      <c r="H8" s="191">
        <f>SUM(D8:G8)</f>
        <v>0</v>
      </c>
    </row>
    <row r="9" spans="2:8" x14ac:dyDescent="0.25">
      <c r="B9" s="192"/>
      <c r="C9" s="193" t="s">
        <v>327</v>
      </c>
      <c r="D9" s="193">
        <f>D7+D8</f>
        <v>0</v>
      </c>
      <c r="E9" s="193">
        <f>E7+E8</f>
        <v>0</v>
      </c>
      <c r="F9" s="193">
        <f>F7+F8</f>
        <v>0</v>
      </c>
      <c r="G9" s="193">
        <f>G7+G8</f>
        <v>0</v>
      </c>
      <c r="H9" s="193">
        <f>H7+H8</f>
        <v>0</v>
      </c>
    </row>
  </sheetData>
  <mergeCells count="4">
    <mergeCell ref="D3:H3"/>
    <mergeCell ref="C5:C6"/>
    <mergeCell ref="D5:G5"/>
    <mergeCell ref="H5:H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Финплан</vt:lpstr>
      <vt:lpstr>Источники</vt:lpstr>
      <vt:lpstr>Расчет процентов</vt:lpstr>
      <vt:lpstr>Источники!Заголовки_для_печати</vt:lpstr>
      <vt:lpstr>Финплан!Заголовки_для_печати</vt:lpstr>
      <vt:lpstr>Источники!Область_печати</vt:lpstr>
      <vt:lpstr>Финплан!Область_печати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Софья Александровна Овчинникова</dc:creator>
  <cp:lastModifiedBy>Софья Александровна Овчинникова</cp:lastModifiedBy>
  <dcterms:created xsi:type="dcterms:W3CDTF">2020-04-08T23:38:48Z</dcterms:created>
  <dcterms:modified xsi:type="dcterms:W3CDTF">2020-04-08T23:40:25Z</dcterms:modified>
</cp:coreProperties>
</file>