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7795" windowHeight="12090"/>
  </bookViews>
  <sheets>
    <sheet name="кор-ки_2019 (2)" sheetId="1" r:id="rId1"/>
  </sheets>
  <definedNames>
    <definedName name="_xlnm._FilterDatabase" localSheetId="0" hidden="1">'кор-ки_2019 (2)'!$A$22:$XEM$752</definedName>
    <definedName name="_xlnm.Print_Area" localSheetId="0">'кор-ки_2019 (2)'!$A$1:$AV$756</definedName>
  </definedNames>
  <calcPr calcId="145621"/>
</workbook>
</file>

<file path=xl/calcChain.xml><?xml version="1.0" encoding="utf-8"?>
<calcChain xmlns="http://schemas.openxmlformats.org/spreadsheetml/2006/main">
  <c r="U752" i="1" l="1"/>
  <c r="T752" i="1"/>
  <c r="K752" i="1"/>
  <c r="I752" i="1"/>
  <c r="U751" i="1"/>
  <c r="T751" i="1"/>
  <c r="K751" i="1"/>
  <c r="I751" i="1"/>
  <c r="U750" i="1"/>
  <c r="T750" i="1"/>
  <c r="K750" i="1"/>
  <c r="U749" i="1"/>
  <c r="K749" i="1"/>
  <c r="I749" i="1"/>
  <c r="U748" i="1"/>
  <c r="K748" i="1"/>
  <c r="I748" i="1"/>
  <c r="U747" i="1"/>
  <c r="K747" i="1"/>
  <c r="I747" i="1"/>
  <c r="U746" i="1"/>
  <c r="T746" i="1"/>
  <c r="K746" i="1"/>
  <c r="I746" i="1"/>
  <c r="U745" i="1"/>
  <c r="K745" i="1"/>
  <c r="I745" i="1"/>
  <c r="U744" i="1"/>
  <c r="K744" i="1"/>
  <c r="I744" i="1"/>
  <c r="U743" i="1"/>
  <c r="K743" i="1"/>
  <c r="I743" i="1"/>
  <c r="U742" i="1"/>
  <c r="K742" i="1"/>
  <c r="I742" i="1"/>
  <c r="U741" i="1"/>
  <c r="K741" i="1"/>
  <c r="U740" i="1"/>
  <c r="K740" i="1"/>
  <c r="I740" i="1"/>
  <c r="U739" i="1"/>
  <c r="K739" i="1"/>
  <c r="I739" i="1"/>
  <c r="U738" i="1"/>
  <c r="K738" i="1"/>
  <c r="I738" i="1"/>
  <c r="U737" i="1"/>
  <c r="K737" i="1"/>
  <c r="I737" i="1"/>
  <c r="U736" i="1"/>
  <c r="K736" i="1"/>
  <c r="I736" i="1"/>
  <c r="U735" i="1"/>
  <c r="T735" i="1"/>
  <c r="K735" i="1"/>
  <c r="I735" i="1"/>
  <c r="U734" i="1"/>
  <c r="K734" i="1"/>
  <c r="I734" i="1"/>
  <c r="U733" i="1"/>
  <c r="T733" i="1"/>
  <c r="K733" i="1"/>
  <c r="I733" i="1"/>
  <c r="U732" i="1"/>
  <c r="K732" i="1"/>
  <c r="I732" i="1"/>
  <c r="U731" i="1"/>
  <c r="K731" i="1"/>
  <c r="I731" i="1"/>
  <c r="U730" i="1"/>
  <c r="K730" i="1"/>
  <c r="I730" i="1"/>
  <c r="U729" i="1"/>
  <c r="K729" i="1"/>
  <c r="I729" i="1"/>
  <c r="U728" i="1"/>
  <c r="K728" i="1"/>
  <c r="I728" i="1"/>
  <c r="U727" i="1"/>
  <c r="T727" i="1"/>
  <c r="K727" i="1"/>
  <c r="I727" i="1"/>
  <c r="U726" i="1"/>
  <c r="T726" i="1"/>
  <c r="K726" i="1"/>
  <c r="I726" i="1"/>
  <c r="U725" i="1"/>
  <c r="K725" i="1"/>
  <c r="I725" i="1"/>
  <c r="U724" i="1"/>
  <c r="K724" i="1"/>
  <c r="I724" i="1"/>
  <c r="U723" i="1"/>
  <c r="K723" i="1"/>
  <c r="U722" i="1"/>
  <c r="K722" i="1"/>
  <c r="U721" i="1"/>
  <c r="K721" i="1"/>
  <c r="U720" i="1"/>
  <c r="K720" i="1"/>
  <c r="U719" i="1"/>
  <c r="K719" i="1"/>
  <c r="U718" i="1"/>
  <c r="K718" i="1"/>
  <c r="I718" i="1"/>
  <c r="U717" i="1"/>
  <c r="K717" i="1"/>
  <c r="I717" i="1"/>
  <c r="U716" i="1"/>
  <c r="K716" i="1"/>
  <c r="I716" i="1"/>
  <c r="U715" i="1"/>
  <c r="K715" i="1"/>
  <c r="I715" i="1"/>
  <c r="U714" i="1"/>
  <c r="K714" i="1"/>
  <c r="I714" i="1"/>
  <c r="U713" i="1"/>
  <c r="K713" i="1"/>
  <c r="I713" i="1"/>
  <c r="U712" i="1"/>
  <c r="K712" i="1"/>
  <c r="I712" i="1"/>
  <c r="U711" i="1"/>
  <c r="T711" i="1"/>
  <c r="K711" i="1"/>
  <c r="I711" i="1"/>
  <c r="U710" i="1"/>
  <c r="K710" i="1"/>
  <c r="I710" i="1"/>
  <c r="U709" i="1"/>
  <c r="U708" i="1"/>
  <c r="U707" i="1"/>
  <c r="K707" i="1"/>
  <c r="I707" i="1"/>
  <c r="U706" i="1"/>
  <c r="K706" i="1"/>
  <c r="I706" i="1"/>
  <c r="U705" i="1"/>
  <c r="K705" i="1"/>
  <c r="I705" i="1"/>
  <c r="U704" i="1"/>
  <c r="K704" i="1"/>
  <c r="U703" i="1"/>
  <c r="K703" i="1"/>
  <c r="U702" i="1"/>
  <c r="U701" i="1"/>
  <c r="U700" i="1"/>
  <c r="K700" i="1"/>
  <c r="I700" i="1"/>
  <c r="U699" i="1"/>
  <c r="K699" i="1"/>
  <c r="I699" i="1"/>
  <c r="U698" i="1"/>
  <c r="K698" i="1"/>
  <c r="I698" i="1"/>
  <c r="U697" i="1"/>
  <c r="K697" i="1"/>
  <c r="I697" i="1"/>
  <c r="U696" i="1"/>
  <c r="K696" i="1"/>
  <c r="I696" i="1"/>
  <c r="U695" i="1"/>
  <c r="K695" i="1"/>
  <c r="I695" i="1"/>
  <c r="U694" i="1"/>
  <c r="K694" i="1"/>
  <c r="I694" i="1"/>
  <c r="U693" i="1"/>
  <c r="K693" i="1"/>
  <c r="I693" i="1"/>
  <c r="U692" i="1"/>
  <c r="K692" i="1"/>
  <c r="I692" i="1"/>
  <c r="U691" i="1"/>
  <c r="K691" i="1"/>
  <c r="I691" i="1"/>
  <c r="U690" i="1"/>
  <c r="K690" i="1"/>
  <c r="I690" i="1"/>
  <c r="U689" i="1"/>
  <c r="U688" i="1"/>
  <c r="K688" i="1"/>
  <c r="U687" i="1"/>
  <c r="U686" i="1"/>
  <c r="T686" i="1"/>
  <c r="K686" i="1"/>
  <c r="H686" i="1"/>
  <c r="I686" i="1" s="1"/>
  <c r="U685" i="1"/>
  <c r="T685" i="1"/>
  <c r="K685" i="1"/>
  <c r="I685" i="1"/>
  <c r="U684" i="1"/>
  <c r="K684" i="1"/>
  <c r="I684" i="1"/>
  <c r="U683" i="1"/>
  <c r="K683" i="1"/>
  <c r="H683" i="1"/>
  <c r="I683" i="1" s="1"/>
  <c r="U682" i="1"/>
  <c r="K682" i="1"/>
  <c r="I682" i="1"/>
  <c r="U681" i="1"/>
  <c r="K681" i="1"/>
  <c r="I681" i="1"/>
  <c r="U680" i="1"/>
  <c r="K680" i="1"/>
  <c r="H680" i="1"/>
  <c r="I680" i="1" s="1"/>
  <c r="U679" i="1"/>
  <c r="K679" i="1"/>
  <c r="H679" i="1"/>
  <c r="I679" i="1" s="1"/>
  <c r="U678" i="1"/>
  <c r="K678" i="1"/>
  <c r="H678" i="1"/>
  <c r="I678" i="1" s="1"/>
  <c r="U677" i="1"/>
  <c r="K677" i="1"/>
  <c r="U676" i="1"/>
  <c r="K676" i="1"/>
  <c r="H676" i="1"/>
  <c r="I676" i="1" s="1"/>
  <c r="U675" i="1"/>
  <c r="T675" i="1"/>
  <c r="K675" i="1"/>
  <c r="H675" i="1"/>
  <c r="I675" i="1" s="1"/>
  <c r="U674" i="1"/>
  <c r="T674" i="1"/>
  <c r="K674" i="1"/>
  <c r="H674" i="1"/>
  <c r="I674" i="1" s="1"/>
  <c r="U673" i="1"/>
  <c r="T673" i="1"/>
  <c r="K673" i="1"/>
  <c r="H673" i="1"/>
  <c r="I673" i="1" s="1"/>
  <c r="U672" i="1"/>
  <c r="K672" i="1"/>
  <c r="U671" i="1"/>
  <c r="K671" i="1"/>
  <c r="H671" i="1"/>
  <c r="I671" i="1" s="1"/>
  <c r="U670" i="1"/>
  <c r="T670" i="1"/>
  <c r="K670" i="1"/>
  <c r="H670" i="1"/>
  <c r="I670" i="1" s="1"/>
  <c r="U669" i="1"/>
  <c r="K669" i="1"/>
  <c r="H669" i="1"/>
  <c r="I669" i="1" s="1"/>
  <c r="U668" i="1"/>
  <c r="K668" i="1"/>
  <c r="H668" i="1"/>
  <c r="I668" i="1" s="1"/>
  <c r="U667" i="1"/>
  <c r="K667" i="1"/>
  <c r="H667" i="1"/>
  <c r="I667" i="1" s="1"/>
  <c r="U666" i="1"/>
  <c r="K666" i="1"/>
  <c r="H666" i="1"/>
  <c r="I666" i="1" s="1"/>
  <c r="U665" i="1"/>
  <c r="K665" i="1"/>
  <c r="I665" i="1"/>
  <c r="U664" i="1"/>
  <c r="K664" i="1"/>
  <c r="I664" i="1"/>
  <c r="U663" i="1"/>
  <c r="K663" i="1"/>
  <c r="I663" i="1"/>
  <c r="U662" i="1"/>
  <c r="K662" i="1"/>
  <c r="H662" i="1"/>
  <c r="I662" i="1" s="1"/>
  <c r="U661" i="1"/>
  <c r="K661" i="1"/>
  <c r="I661" i="1"/>
  <c r="U660" i="1"/>
  <c r="K660" i="1"/>
  <c r="H660" i="1"/>
  <c r="I660" i="1" s="1"/>
  <c r="U659" i="1"/>
  <c r="K659" i="1"/>
  <c r="H659" i="1"/>
  <c r="I659" i="1" s="1"/>
  <c r="U658" i="1"/>
  <c r="K658" i="1"/>
  <c r="H658" i="1"/>
  <c r="I658" i="1" s="1"/>
  <c r="U657" i="1"/>
  <c r="K657" i="1"/>
  <c r="H657" i="1"/>
  <c r="I657" i="1" s="1"/>
  <c r="U656" i="1"/>
  <c r="K656" i="1"/>
  <c r="H656" i="1"/>
  <c r="I656" i="1" s="1"/>
  <c r="U655" i="1"/>
  <c r="K655" i="1"/>
  <c r="H655" i="1"/>
  <c r="I655" i="1" s="1"/>
  <c r="U654" i="1"/>
  <c r="T654" i="1"/>
  <c r="K654" i="1"/>
  <c r="H654" i="1"/>
  <c r="I654" i="1" s="1"/>
  <c r="U653" i="1"/>
  <c r="T653" i="1"/>
  <c r="K653" i="1"/>
  <c r="H653" i="1"/>
  <c r="I653" i="1" s="1"/>
  <c r="U652" i="1"/>
  <c r="T652" i="1"/>
  <c r="K652" i="1"/>
  <c r="H652" i="1"/>
  <c r="I652" i="1" s="1"/>
  <c r="U651" i="1"/>
  <c r="K651" i="1"/>
  <c r="I651" i="1"/>
  <c r="U650" i="1"/>
  <c r="T650" i="1"/>
  <c r="K650" i="1"/>
  <c r="I650" i="1"/>
  <c r="U649" i="1"/>
  <c r="K649" i="1"/>
  <c r="I649" i="1"/>
  <c r="U648" i="1"/>
  <c r="K648" i="1"/>
  <c r="I648" i="1"/>
  <c r="U647" i="1"/>
  <c r="K647" i="1"/>
  <c r="I647" i="1"/>
  <c r="U646" i="1"/>
  <c r="K646" i="1"/>
  <c r="I646" i="1"/>
  <c r="U645" i="1"/>
  <c r="K645" i="1"/>
  <c r="I645" i="1"/>
  <c r="U644" i="1"/>
  <c r="K644" i="1"/>
  <c r="I644" i="1"/>
  <c r="U643" i="1"/>
  <c r="K643" i="1"/>
  <c r="I643" i="1"/>
  <c r="U642" i="1"/>
  <c r="K642" i="1"/>
  <c r="I642" i="1"/>
  <c r="U641" i="1"/>
  <c r="K641" i="1"/>
  <c r="I641" i="1"/>
  <c r="U640" i="1"/>
  <c r="K640" i="1"/>
  <c r="I640" i="1"/>
  <c r="U639" i="1"/>
  <c r="K639" i="1"/>
  <c r="I639" i="1"/>
  <c r="U638" i="1"/>
  <c r="T638" i="1"/>
  <c r="K638" i="1"/>
  <c r="I638" i="1"/>
  <c r="U637" i="1"/>
  <c r="K637" i="1"/>
  <c r="I637" i="1"/>
  <c r="U636" i="1"/>
  <c r="K636" i="1"/>
  <c r="I636" i="1"/>
  <c r="U635" i="1"/>
  <c r="K635" i="1"/>
  <c r="I635" i="1"/>
  <c r="U634" i="1"/>
  <c r="K634" i="1"/>
  <c r="I634" i="1"/>
  <c r="U633" i="1"/>
  <c r="K633" i="1"/>
  <c r="I633" i="1"/>
  <c r="U632" i="1"/>
  <c r="K632" i="1"/>
  <c r="I632" i="1"/>
  <c r="U631" i="1"/>
  <c r="K631" i="1"/>
  <c r="I631" i="1"/>
  <c r="U630" i="1"/>
  <c r="K630" i="1"/>
  <c r="I630" i="1"/>
  <c r="U629" i="1"/>
  <c r="K629" i="1"/>
  <c r="I629" i="1"/>
  <c r="U628" i="1"/>
  <c r="K628" i="1"/>
  <c r="I628" i="1"/>
  <c r="U627" i="1"/>
  <c r="K627" i="1"/>
  <c r="H627" i="1"/>
  <c r="I627" i="1" s="1"/>
  <c r="U626" i="1"/>
  <c r="K626" i="1"/>
  <c r="H626" i="1"/>
  <c r="I626" i="1" s="1"/>
  <c r="U625" i="1"/>
  <c r="T625" i="1"/>
  <c r="K625" i="1"/>
  <c r="H625" i="1"/>
  <c r="I625" i="1" s="1"/>
  <c r="U624" i="1"/>
  <c r="T624" i="1"/>
  <c r="K624" i="1"/>
  <c r="H624" i="1"/>
  <c r="I624" i="1" s="1"/>
  <c r="U623" i="1"/>
  <c r="T623" i="1"/>
  <c r="K623" i="1"/>
  <c r="H623" i="1"/>
  <c r="I623" i="1" s="1"/>
  <c r="U622" i="1"/>
  <c r="K622" i="1"/>
  <c r="I622" i="1"/>
  <c r="U621" i="1"/>
  <c r="K621" i="1"/>
  <c r="I621" i="1"/>
  <c r="U620" i="1"/>
  <c r="K620" i="1"/>
  <c r="I620" i="1"/>
  <c r="U619" i="1"/>
  <c r="K619" i="1"/>
  <c r="I619" i="1"/>
  <c r="U618" i="1"/>
  <c r="K618" i="1"/>
  <c r="I618" i="1"/>
  <c r="U617" i="1"/>
  <c r="K617" i="1"/>
  <c r="I617" i="1"/>
  <c r="U616" i="1"/>
  <c r="K616" i="1"/>
  <c r="I616" i="1"/>
  <c r="U615" i="1"/>
  <c r="K615" i="1"/>
  <c r="I615" i="1"/>
  <c r="U614" i="1"/>
  <c r="K614" i="1"/>
  <c r="I614" i="1"/>
  <c r="U613" i="1"/>
  <c r="K613" i="1"/>
  <c r="I613" i="1"/>
  <c r="U612" i="1"/>
  <c r="K612" i="1"/>
  <c r="I612" i="1"/>
  <c r="U611" i="1"/>
  <c r="K611" i="1"/>
  <c r="I611" i="1"/>
  <c r="U610" i="1"/>
  <c r="K610" i="1"/>
  <c r="I610" i="1"/>
  <c r="U609" i="1"/>
  <c r="K609" i="1"/>
  <c r="I609" i="1"/>
  <c r="U608" i="1"/>
  <c r="K608" i="1"/>
  <c r="I608" i="1"/>
  <c r="U607" i="1"/>
  <c r="K607" i="1"/>
  <c r="I607" i="1"/>
  <c r="U606" i="1"/>
  <c r="K606" i="1"/>
  <c r="I606" i="1"/>
  <c r="U605" i="1"/>
  <c r="K605" i="1"/>
  <c r="I605" i="1"/>
  <c r="U604" i="1"/>
  <c r="K604" i="1"/>
  <c r="I604" i="1"/>
  <c r="U603" i="1"/>
  <c r="K603" i="1"/>
  <c r="I603" i="1"/>
  <c r="U602" i="1"/>
  <c r="K602" i="1"/>
  <c r="I602" i="1"/>
  <c r="U601" i="1"/>
  <c r="K601" i="1"/>
  <c r="I601" i="1"/>
  <c r="U600" i="1"/>
  <c r="K600" i="1"/>
  <c r="I600" i="1"/>
  <c r="U599" i="1"/>
  <c r="K599" i="1"/>
  <c r="I599" i="1"/>
  <c r="U598" i="1"/>
  <c r="K598" i="1"/>
  <c r="I598" i="1"/>
  <c r="U597" i="1"/>
  <c r="K597" i="1"/>
  <c r="I597" i="1"/>
  <c r="U596" i="1"/>
  <c r="K596" i="1"/>
  <c r="I596" i="1"/>
  <c r="U595" i="1"/>
  <c r="K595" i="1"/>
  <c r="I595" i="1"/>
  <c r="U594" i="1"/>
  <c r="K594" i="1"/>
  <c r="I594" i="1"/>
  <c r="U593" i="1"/>
  <c r="K593" i="1"/>
  <c r="I593" i="1"/>
  <c r="U592" i="1"/>
  <c r="K592" i="1"/>
  <c r="I592" i="1"/>
  <c r="U591" i="1"/>
  <c r="K591" i="1"/>
  <c r="I591" i="1"/>
  <c r="U590" i="1"/>
  <c r="K590" i="1"/>
  <c r="I590" i="1"/>
  <c r="U589" i="1"/>
  <c r="K589" i="1"/>
  <c r="I589" i="1"/>
  <c r="U588" i="1"/>
  <c r="K588" i="1"/>
  <c r="I588" i="1"/>
  <c r="U587" i="1"/>
  <c r="K587" i="1"/>
  <c r="I587" i="1"/>
  <c r="U586" i="1"/>
  <c r="K586" i="1"/>
  <c r="I586" i="1"/>
  <c r="U585" i="1"/>
  <c r="K585" i="1"/>
  <c r="I585" i="1"/>
  <c r="U584" i="1"/>
  <c r="K584" i="1"/>
  <c r="I584" i="1"/>
  <c r="U583" i="1"/>
  <c r="T583" i="1"/>
  <c r="K583" i="1"/>
  <c r="I583" i="1"/>
  <c r="U582" i="1"/>
  <c r="K582" i="1"/>
  <c r="I582" i="1"/>
  <c r="U581" i="1"/>
  <c r="K581" i="1"/>
  <c r="I581" i="1"/>
  <c r="U580" i="1"/>
  <c r="K580" i="1"/>
  <c r="I580" i="1"/>
  <c r="U579" i="1"/>
  <c r="K579" i="1"/>
  <c r="I579" i="1"/>
  <c r="U578" i="1"/>
  <c r="K578" i="1"/>
  <c r="I578" i="1"/>
  <c r="U577" i="1"/>
  <c r="T577" i="1"/>
  <c r="K577" i="1"/>
  <c r="I577" i="1"/>
  <c r="U576" i="1"/>
  <c r="K576" i="1"/>
  <c r="I576" i="1"/>
  <c r="U575" i="1"/>
  <c r="K575" i="1"/>
  <c r="I575" i="1"/>
  <c r="U574" i="1"/>
  <c r="K574" i="1"/>
  <c r="I574" i="1"/>
  <c r="U573" i="1"/>
  <c r="T573" i="1"/>
  <c r="K573" i="1"/>
  <c r="I573" i="1"/>
  <c r="U572" i="1"/>
  <c r="T572" i="1"/>
  <c r="K572" i="1"/>
  <c r="I572" i="1"/>
  <c r="U571" i="1"/>
  <c r="K571" i="1"/>
  <c r="U570" i="1"/>
  <c r="T570" i="1"/>
  <c r="K570" i="1"/>
  <c r="I570" i="1"/>
  <c r="U569" i="1"/>
  <c r="T569" i="1"/>
  <c r="K569" i="1"/>
  <c r="U568" i="1"/>
  <c r="K568" i="1"/>
  <c r="U567" i="1"/>
  <c r="K567" i="1"/>
  <c r="I567" i="1"/>
  <c r="U566" i="1"/>
  <c r="K566" i="1"/>
  <c r="I566" i="1"/>
  <c r="U565" i="1"/>
  <c r="K565" i="1"/>
  <c r="I565" i="1"/>
  <c r="U564" i="1"/>
  <c r="K564" i="1"/>
  <c r="I564" i="1"/>
  <c r="U563" i="1"/>
  <c r="K563" i="1"/>
  <c r="I563" i="1"/>
  <c r="U562" i="1"/>
  <c r="I562" i="1"/>
  <c r="U561" i="1"/>
  <c r="K561" i="1"/>
  <c r="I561" i="1"/>
  <c r="U560" i="1"/>
  <c r="K560" i="1"/>
  <c r="I560" i="1"/>
  <c r="U559" i="1"/>
  <c r="K559" i="1"/>
  <c r="I559" i="1"/>
  <c r="U558" i="1"/>
  <c r="K558" i="1"/>
  <c r="I558" i="1"/>
  <c r="U557" i="1"/>
  <c r="K557" i="1"/>
  <c r="I557" i="1"/>
  <c r="U556" i="1"/>
  <c r="K556" i="1"/>
  <c r="I556" i="1"/>
  <c r="U555" i="1"/>
  <c r="K555" i="1"/>
  <c r="I555" i="1"/>
  <c r="U554" i="1"/>
  <c r="K554" i="1"/>
  <c r="I554" i="1"/>
  <c r="U553" i="1"/>
  <c r="T553" i="1"/>
  <c r="K553" i="1"/>
  <c r="U552" i="1"/>
  <c r="K552" i="1"/>
  <c r="I552" i="1"/>
  <c r="U551" i="1"/>
  <c r="K551" i="1"/>
  <c r="I551" i="1"/>
  <c r="U550" i="1"/>
  <c r="K550" i="1"/>
  <c r="U549" i="1"/>
  <c r="K549" i="1"/>
  <c r="U548" i="1"/>
  <c r="T548" i="1"/>
  <c r="K548" i="1"/>
  <c r="U547" i="1"/>
  <c r="K547" i="1"/>
  <c r="U546" i="1"/>
  <c r="K546" i="1"/>
  <c r="U545" i="1"/>
  <c r="K545" i="1"/>
  <c r="U544" i="1"/>
  <c r="K544" i="1"/>
  <c r="U543" i="1"/>
  <c r="K543" i="1"/>
  <c r="U542" i="1"/>
  <c r="K542" i="1"/>
  <c r="U541" i="1"/>
  <c r="K541" i="1"/>
  <c r="U540" i="1"/>
  <c r="K540" i="1"/>
  <c r="U539" i="1"/>
  <c r="K539" i="1"/>
  <c r="U538" i="1"/>
  <c r="K538" i="1"/>
  <c r="U537" i="1"/>
  <c r="K537" i="1"/>
  <c r="I537" i="1"/>
  <c r="U536" i="1"/>
  <c r="K536" i="1"/>
  <c r="U535" i="1"/>
  <c r="K535" i="1"/>
  <c r="U534" i="1"/>
  <c r="K534" i="1"/>
  <c r="U533" i="1"/>
  <c r="K533" i="1"/>
  <c r="U532" i="1"/>
  <c r="K532" i="1"/>
  <c r="U531" i="1"/>
  <c r="K531" i="1"/>
  <c r="U530" i="1"/>
  <c r="K530" i="1"/>
  <c r="U529" i="1"/>
  <c r="K529" i="1"/>
  <c r="U528" i="1"/>
  <c r="K528" i="1"/>
  <c r="U527" i="1"/>
  <c r="T527" i="1"/>
  <c r="K527" i="1"/>
  <c r="U526" i="1"/>
  <c r="K526" i="1"/>
  <c r="U525" i="1"/>
  <c r="K525" i="1"/>
  <c r="U524" i="1"/>
  <c r="K524" i="1"/>
  <c r="U523" i="1"/>
  <c r="K523" i="1"/>
  <c r="U522" i="1"/>
  <c r="K522" i="1"/>
  <c r="U521" i="1"/>
  <c r="K521" i="1"/>
  <c r="U520" i="1"/>
  <c r="T520" i="1"/>
  <c r="K520" i="1"/>
  <c r="U519" i="1"/>
  <c r="K519" i="1"/>
  <c r="U518" i="1"/>
  <c r="U517" i="1"/>
  <c r="K517" i="1"/>
  <c r="U516" i="1"/>
  <c r="K516" i="1"/>
  <c r="U515" i="1"/>
  <c r="K515" i="1"/>
  <c r="U514" i="1"/>
  <c r="K514" i="1"/>
  <c r="U513" i="1"/>
  <c r="K513" i="1"/>
  <c r="U512" i="1"/>
  <c r="K512" i="1"/>
  <c r="U511" i="1"/>
  <c r="K511" i="1"/>
  <c r="U510" i="1"/>
  <c r="K510" i="1"/>
  <c r="U509" i="1"/>
  <c r="K509" i="1"/>
  <c r="U508" i="1"/>
  <c r="K508" i="1"/>
  <c r="U507" i="1"/>
  <c r="K507" i="1"/>
  <c r="U506" i="1"/>
  <c r="K506" i="1"/>
  <c r="U505" i="1"/>
  <c r="K505" i="1"/>
  <c r="U504" i="1"/>
  <c r="K504" i="1"/>
  <c r="U503" i="1"/>
  <c r="T503" i="1"/>
  <c r="K503" i="1"/>
  <c r="U502" i="1"/>
  <c r="K502" i="1"/>
  <c r="U501" i="1"/>
  <c r="K501" i="1"/>
  <c r="U500" i="1"/>
  <c r="K500" i="1"/>
  <c r="U499" i="1"/>
  <c r="K499" i="1"/>
  <c r="U498" i="1"/>
  <c r="K498" i="1"/>
  <c r="U497" i="1"/>
  <c r="K497" i="1"/>
  <c r="I497" i="1"/>
  <c r="U496" i="1"/>
  <c r="K496" i="1"/>
  <c r="T495" i="1"/>
  <c r="S495" i="1"/>
  <c r="U495" i="1" s="1"/>
  <c r="K495" i="1"/>
  <c r="U494" i="1"/>
  <c r="K494" i="1"/>
  <c r="U493" i="1"/>
  <c r="T493" i="1"/>
  <c r="K493" i="1"/>
  <c r="U492" i="1"/>
  <c r="T492" i="1"/>
  <c r="K492" i="1"/>
  <c r="U491" i="1"/>
  <c r="K491" i="1"/>
  <c r="U490" i="1"/>
  <c r="K490" i="1"/>
  <c r="U489" i="1"/>
  <c r="K489" i="1"/>
  <c r="U488" i="1"/>
  <c r="T488" i="1"/>
  <c r="K488" i="1"/>
  <c r="U487" i="1"/>
  <c r="T487" i="1"/>
  <c r="K487" i="1"/>
  <c r="U486" i="1"/>
  <c r="T486" i="1"/>
  <c r="K486" i="1"/>
  <c r="U485" i="1"/>
  <c r="K485" i="1"/>
  <c r="U484" i="1"/>
  <c r="T484" i="1"/>
  <c r="K484" i="1"/>
  <c r="U483" i="1"/>
  <c r="K483" i="1"/>
  <c r="U482" i="1"/>
  <c r="K482" i="1"/>
  <c r="U481" i="1"/>
  <c r="K481" i="1"/>
  <c r="U480" i="1"/>
  <c r="T480" i="1"/>
  <c r="K480" i="1"/>
  <c r="U479" i="1"/>
  <c r="K479" i="1"/>
  <c r="U478" i="1"/>
  <c r="K478" i="1"/>
  <c r="U477" i="1"/>
  <c r="K477" i="1"/>
  <c r="U476" i="1"/>
  <c r="K476" i="1"/>
  <c r="U475" i="1"/>
  <c r="K475" i="1"/>
  <c r="U474" i="1"/>
  <c r="K474" i="1"/>
  <c r="U473" i="1"/>
  <c r="K473" i="1"/>
  <c r="U472" i="1"/>
  <c r="K472" i="1"/>
  <c r="U471" i="1"/>
  <c r="K471" i="1"/>
  <c r="U470" i="1"/>
  <c r="K470" i="1"/>
  <c r="U469" i="1"/>
  <c r="K469" i="1"/>
  <c r="U468" i="1"/>
  <c r="K468" i="1"/>
  <c r="I468" i="1"/>
  <c r="U467" i="1"/>
  <c r="T467" i="1"/>
  <c r="K467" i="1"/>
  <c r="U466" i="1"/>
  <c r="K466" i="1"/>
  <c r="U457" i="1"/>
  <c r="H457" i="1"/>
  <c r="I457" i="1" s="1"/>
  <c r="U444" i="1"/>
  <c r="T444" i="1"/>
  <c r="K444" i="1"/>
  <c r="I444" i="1"/>
  <c r="U443" i="1"/>
  <c r="T443" i="1"/>
  <c r="K443" i="1"/>
  <c r="I443" i="1"/>
  <c r="U442" i="1"/>
  <c r="T442" i="1"/>
  <c r="K442" i="1"/>
  <c r="I442" i="1"/>
  <c r="U441" i="1"/>
  <c r="T441" i="1"/>
  <c r="K441" i="1"/>
  <c r="I441" i="1"/>
  <c r="U440" i="1"/>
  <c r="K440" i="1"/>
  <c r="I440" i="1"/>
  <c r="U439" i="1"/>
  <c r="T439" i="1"/>
  <c r="K439" i="1"/>
  <c r="I439" i="1"/>
  <c r="U438" i="1"/>
  <c r="K438" i="1"/>
  <c r="I438" i="1"/>
  <c r="U437" i="1"/>
  <c r="K437" i="1"/>
  <c r="U436" i="1"/>
  <c r="T436" i="1"/>
  <c r="K436" i="1"/>
  <c r="U435" i="1"/>
  <c r="K435" i="1"/>
  <c r="U434" i="1"/>
  <c r="T434" i="1"/>
  <c r="K434" i="1"/>
  <c r="I434" i="1"/>
  <c r="U433" i="1"/>
  <c r="K433" i="1"/>
  <c r="U432" i="1"/>
  <c r="T432" i="1"/>
  <c r="K432" i="1"/>
  <c r="I432" i="1"/>
  <c r="U431" i="1"/>
  <c r="K431" i="1"/>
  <c r="U430" i="1"/>
  <c r="T430" i="1"/>
  <c r="K430" i="1"/>
  <c r="U429" i="1"/>
  <c r="T429" i="1"/>
  <c r="K429" i="1"/>
  <c r="I429" i="1"/>
  <c r="U428" i="1"/>
  <c r="K428" i="1"/>
  <c r="I428" i="1"/>
  <c r="U427" i="1"/>
  <c r="T427" i="1"/>
  <c r="K427" i="1"/>
  <c r="U426" i="1"/>
  <c r="T426" i="1"/>
  <c r="K426" i="1"/>
  <c r="I426" i="1"/>
  <c r="U425" i="1"/>
  <c r="T425" i="1"/>
  <c r="K425" i="1"/>
  <c r="I425" i="1"/>
  <c r="U424" i="1"/>
  <c r="T424" i="1"/>
  <c r="K424" i="1"/>
  <c r="I424" i="1"/>
  <c r="U423" i="1"/>
  <c r="K423" i="1"/>
  <c r="I423" i="1"/>
  <c r="U422" i="1"/>
  <c r="T422" i="1"/>
  <c r="K422" i="1"/>
  <c r="I422" i="1"/>
  <c r="U421" i="1"/>
  <c r="T421" i="1"/>
  <c r="K421" i="1"/>
  <c r="I421" i="1"/>
  <c r="U420" i="1"/>
  <c r="T420" i="1"/>
  <c r="K420" i="1"/>
  <c r="I420" i="1"/>
  <c r="U419" i="1"/>
  <c r="T419" i="1"/>
  <c r="K419" i="1"/>
  <c r="I419" i="1"/>
  <c r="U418" i="1"/>
  <c r="T418" i="1"/>
  <c r="K418" i="1"/>
  <c r="I418" i="1"/>
  <c r="U417" i="1"/>
  <c r="T417" i="1"/>
  <c r="K417" i="1"/>
  <c r="I417" i="1"/>
  <c r="U416" i="1"/>
  <c r="K416" i="1"/>
  <c r="I416" i="1"/>
  <c r="U415" i="1"/>
  <c r="T415" i="1"/>
  <c r="K415" i="1"/>
  <c r="I415" i="1"/>
  <c r="U414" i="1"/>
  <c r="T414" i="1"/>
  <c r="K414" i="1"/>
  <c r="I414" i="1"/>
  <c r="U413" i="1"/>
  <c r="K413" i="1"/>
  <c r="I413" i="1"/>
  <c r="U412" i="1"/>
  <c r="T412" i="1"/>
  <c r="K412" i="1"/>
  <c r="U411" i="1"/>
  <c r="T411" i="1"/>
  <c r="K411" i="1"/>
  <c r="U410" i="1"/>
  <c r="K410" i="1"/>
  <c r="I410" i="1"/>
  <c r="U409" i="1"/>
  <c r="T409" i="1"/>
  <c r="K409" i="1"/>
  <c r="I409" i="1"/>
  <c r="U408" i="1"/>
  <c r="T408" i="1"/>
  <c r="K408" i="1"/>
  <c r="U407" i="1"/>
  <c r="K407" i="1"/>
  <c r="I407" i="1"/>
  <c r="U406" i="1"/>
  <c r="T406" i="1"/>
  <c r="K406" i="1"/>
  <c r="I406" i="1"/>
  <c r="U405" i="1"/>
  <c r="T405" i="1"/>
  <c r="K405" i="1"/>
  <c r="H405" i="1"/>
  <c r="I405" i="1" s="1"/>
  <c r="U404" i="1"/>
  <c r="T404" i="1"/>
  <c r="U403" i="1"/>
  <c r="K403" i="1"/>
  <c r="I403" i="1"/>
  <c r="U402" i="1"/>
  <c r="T402" i="1"/>
  <c r="K402" i="1"/>
  <c r="I402" i="1"/>
  <c r="U401" i="1"/>
  <c r="K401" i="1"/>
  <c r="I401" i="1"/>
  <c r="U400" i="1"/>
  <c r="T400" i="1"/>
  <c r="K400" i="1"/>
  <c r="I400" i="1"/>
  <c r="U399" i="1"/>
  <c r="T399" i="1"/>
  <c r="K399" i="1"/>
  <c r="I399" i="1"/>
  <c r="U398" i="1"/>
  <c r="T398" i="1"/>
  <c r="K398" i="1"/>
  <c r="I398" i="1"/>
  <c r="U397" i="1"/>
  <c r="T397" i="1"/>
  <c r="K397" i="1"/>
  <c r="I397" i="1"/>
  <c r="U396" i="1"/>
  <c r="T396" i="1"/>
  <c r="K396" i="1"/>
  <c r="I396" i="1"/>
  <c r="U395" i="1"/>
  <c r="T395" i="1"/>
  <c r="K395" i="1"/>
  <c r="I395" i="1"/>
  <c r="U394" i="1"/>
  <c r="T394" i="1"/>
  <c r="K394" i="1"/>
  <c r="I394" i="1"/>
  <c r="U393" i="1"/>
  <c r="T393" i="1"/>
  <c r="K393" i="1"/>
  <c r="I393" i="1"/>
  <c r="U392" i="1"/>
  <c r="K392" i="1"/>
  <c r="I392" i="1"/>
  <c r="U391" i="1"/>
  <c r="U390" i="1"/>
  <c r="U389" i="1"/>
  <c r="T389" i="1"/>
  <c r="K389" i="1"/>
  <c r="H389" i="1"/>
  <c r="I389" i="1" s="1"/>
  <c r="U388" i="1"/>
  <c r="T388" i="1"/>
  <c r="K388" i="1"/>
  <c r="I388" i="1"/>
  <c r="U387" i="1"/>
  <c r="T387" i="1"/>
  <c r="K387" i="1"/>
  <c r="I387" i="1"/>
  <c r="U386" i="1"/>
  <c r="T386" i="1"/>
  <c r="K386" i="1"/>
  <c r="I386" i="1"/>
  <c r="U385" i="1"/>
  <c r="T385" i="1"/>
  <c r="K385" i="1"/>
  <c r="I385" i="1"/>
  <c r="U384" i="1"/>
  <c r="T384" i="1"/>
  <c r="K384" i="1"/>
  <c r="I384" i="1"/>
  <c r="U383" i="1"/>
  <c r="T383" i="1"/>
  <c r="K383" i="1"/>
  <c r="I383" i="1"/>
  <c r="U382" i="1"/>
  <c r="T382" i="1"/>
  <c r="K382" i="1"/>
  <c r="I382" i="1"/>
  <c r="U381" i="1"/>
  <c r="T381" i="1"/>
  <c r="K381" i="1"/>
  <c r="I381" i="1"/>
  <c r="U380" i="1"/>
  <c r="T380" i="1"/>
  <c r="K380" i="1"/>
  <c r="I380" i="1"/>
  <c r="U379" i="1"/>
  <c r="T379" i="1"/>
  <c r="K379" i="1"/>
  <c r="I379" i="1"/>
  <c r="U378" i="1"/>
  <c r="T378" i="1"/>
  <c r="K378" i="1"/>
  <c r="I378" i="1"/>
  <c r="U377" i="1"/>
  <c r="T377" i="1"/>
  <c r="K377" i="1"/>
  <c r="I377" i="1"/>
  <c r="U376" i="1"/>
  <c r="T376" i="1"/>
  <c r="K376" i="1"/>
  <c r="I376" i="1"/>
  <c r="U375" i="1"/>
  <c r="T375" i="1"/>
  <c r="K375" i="1"/>
  <c r="I375" i="1"/>
  <c r="U374" i="1"/>
  <c r="T374" i="1"/>
  <c r="K374" i="1"/>
  <c r="I374" i="1"/>
  <c r="U373" i="1"/>
  <c r="T373" i="1"/>
  <c r="K373" i="1"/>
  <c r="I373" i="1"/>
  <c r="U372" i="1"/>
  <c r="T372" i="1"/>
  <c r="K372" i="1"/>
  <c r="I372" i="1"/>
  <c r="U371" i="1"/>
  <c r="T371" i="1"/>
  <c r="K371" i="1"/>
  <c r="I371" i="1"/>
  <c r="U370" i="1"/>
  <c r="T370" i="1"/>
  <c r="K370" i="1"/>
  <c r="I370" i="1"/>
  <c r="U369" i="1"/>
  <c r="T369" i="1"/>
  <c r="K369" i="1"/>
  <c r="I369" i="1"/>
  <c r="U368" i="1"/>
  <c r="T368" i="1"/>
  <c r="K368" i="1"/>
  <c r="I368" i="1"/>
  <c r="U367" i="1"/>
  <c r="T367" i="1"/>
  <c r="K367" i="1"/>
  <c r="I367" i="1"/>
  <c r="U366" i="1"/>
  <c r="T366" i="1"/>
  <c r="K366" i="1"/>
  <c r="H366" i="1"/>
  <c r="I366" i="1" s="1"/>
  <c r="U365" i="1"/>
  <c r="T365" i="1"/>
  <c r="K365" i="1"/>
  <c r="I365" i="1"/>
  <c r="U364" i="1"/>
  <c r="T364" i="1"/>
  <c r="K364" i="1"/>
  <c r="I364" i="1"/>
  <c r="U363" i="1"/>
  <c r="T363" i="1"/>
  <c r="K363" i="1"/>
  <c r="I363" i="1"/>
  <c r="U362" i="1"/>
  <c r="U361" i="1"/>
  <c r="U360" i="1"/>
  <c r="U359" i="1"/>
  <c r="U358" i="1"/>
  <c r="U357" i="1"/>
  <c r="U356" i="1"/>
  <c r="K356" i="1"/>
  <c r="I356" i="1"/>
  <c r="U355" i="1"/>
  <c r="K355" i="1"/>
  <c r="I355" i="1"/>
  <c r="U354" i="1"/>
  <c r="K354" i="1"/>
  <c r="I354" i="1"/>
  <c r="U353" i="1"/>
  <c r="K353" i="1"/>
  <c r="I353" i="1"/>
  <c r="U352" i="1"/>
  <c r="K352" i="1"/>
  <c r="I352" i="1"/>
  <c r="U351" i="1"/>
  <c r="K351" i="1"/>
  <c r="U350" i="1"/>
  <c r="K350" i="1"/>
  <c r="I350" i="1"/>
  <c r="U349" i="1"/>
  <c r="K349" i="1"/>
  <c r="I349" i="1"/>
  <c r="U348" i="1"/>
  <c r="K348" i="1"/>
  <c r="I348" i="1"/>
  <c r="U347" i="1"/>
  <c r="K347" i="1"/>
  <c r="I347" i="1"/>
  <c r="U346" i="1"/>
  <c r="K346" i="1"/>
  <c r="I346" i="1"/>
  <c r="U345" i="1"/>
  <c r="K345" i="1"/>
  <c r="I345" i="1"/>
  <c r="U344" i="1"/>
  <c r="K344" i="1"/>
  <c r="I344" i="1"/>
  <c r="U343" i="1"/>
  <c r="K343" i="1"/>
  <c r="U342" i="1"/>
  <c r="K342" i="1"/>
  <c r="I342" i="1"/>
  <c r="U341" i="1"/>
  <c r="K341" i="1"/>
  <c r="I341" i="1"/>
  <c r="U340" i="1"/>
  <c r="K340" i="1"/>
  <c r="I340" i="1"/>
  <c r="U339" i="1"/>
  <c r="K339" i="1"/>
  <c r="I339" i="1"/>
  <c r="U338" i="1"/>
  <c r="K338" i="1"/>
  <c r="I338" i="1"/>
  <c r="U337" i="1"/>
  <c r="K337" i="1"/>
  <c r="I337" i="1"/>
  <c r="U336" i="1"/>
  <c r="K336" i="1"/>
  <c r="I336" i="1"/>
  <c r="U335" i="1"/>
  <c r="K335" i="1"/>
  <c r="I335" i="1"/>
  <c r="U334" i="1"/>
  <c r="K334" i="1"/>
  <c r="I334" i="1"/>
  <c r="U333" i="1"/>
  <c r="K333" i="1"/>
  <c r="U332" i="1"/>
  <c r="K332" i="1"/>
  <c r="U331" i="1"/>
  <c r="K331" i="1"/>
  <c r="U330" i="1"/>
  <c r="K330" i="1"/>
  <c r="U329" i="1"/>
  <c r="K329" i="1"/>
  <c r="U328" i="1"/>
  <c r="K328" i="1"/>
  <c r="U327" i="1"/>
  <c r="K327" i="1"/>
  <c r="U326" i="1"/>
  <c r="K326" i="1"/>
  <c r="U325" i="1"/>
  <c r="K325" i="1"/>
  <c r="U324" i="1"/>
  <c r="K324" i="1"/>
  <c r="I324" i="1"/>
  <c r="U323" i="1"/>
  <c r="K323" i="1"/>
  <c r="U322" i="1"/>
  <c r="K322" i="1"/>
  <c r="U321" i="1"/>
  <c r="K321" i="1"/>
  <c r="U320" i="1"/>
  <c r="K320" i="1"/>
  <c r="U319" i="1"/>
  <c r="K319" i="1"/>
  <c r="U318" i="1"/>
  <c r="K318" i="1"/>
  <c r="U317" i="1"/>
  <c r="K317" i="1"/>
  <c r="U316" i="1"/>
  <c r="K316" i="1"/>
  <c r="I316" i="1"/>
  <c r="U315" i="1"/>
  <c r="K315" i="1"/>
  <c r="V314" i="1"/>
  <c r="U314" i="1"/>
  <c r="K314" i="1"/>
  <c r="U313" i="1"/>
  <c r="K313" i="1"/>
  <c r="U312" i="1"/>
  <c r="K312" i="1"/>
  <c r="U311" i="1"/>
  <c r="K311" i="1"/>
  <c r="U310" i="1"/>
  <c r="K310" i="1"/>
  <c r="U309" i="1"/>
  <c r="K309" i="1"/>
  <c r="U308" i="1"/>
  <c r="I308" i="1"/>
  <c r="U307" i="1"/>
  <c r="K307" i="1"/>
  <c r="I307" i="1"/>
  <c r="U306" i="1"/>
  <c r="K306" i="1"/>
  <c r="I306" i="1"/>
  <c r="U305" i="1"/>
  <c r="K305" i="1"/>
  <c r="I305" i="1"/>
  <c r="U304" i="1"/>
  <c r="K304" i="1"/>
  <c r="U303" i="1"/>
  <c r="K303" i="1"/>
  <c r="U302" i="1"/>
  <c r="K302" i="1"/>
  <c r="U301" i="1"/>
  <c r="K301" i="1"/>
  <c r="U300" i="1"/>
  <c r="K300" i="1"/>
  <c r="U299" i="1"/>
  <c r="K299" i="1"/>
  <c r="U298" i="1"/>
  <c r="K298" i="1"/>
  <c r="I298" i="1"/>
  <c r="U297" i="1"/>
  <c r="K297" i="1"/>
  <c r="I297" i="1"/>
  <c r="U296" i="1"/>
  <c r="T296" i="1"/>
  <c r="K296" i="1"/>
  <c r="I296" i="1"/>
  <c r="U295" i="1"/>
  <c r="K295" i="1"/>
  <c r="I295" i="1"/>
  <c r="U294" i="1"/>
  <c r="K294" i="1"/>
  <c r="I294" i="1"/>
  <c r="U293" i="1"/>
  <c r="K293" i="1"/>
  <c r="U292" i="1"/>
  <c r="K292" i="1"/>
  <c r="U291" i="1"/>
  <c r="K291" i="1"/>
  <c r="I291" i="1"/>
  <c r="U290" i="1"/>
  <c r="K290" i="1"/>
  <c r="I290" i="1"/>
  <c r="U289" i="1"/>
  <c r="K289" i="1"/>
  <c r="I289" i="1"/>
  <c r="U288" i="1"/>
  <c r="K288" i="1"/>
  <c r="I288" i="1"/>
  <c r="U287" i="1"/>
  <c r="K287" i="1"/>
  <c r="U286" i="1"/>
  <c r="K286" i="1"/>
  <c r="U285" i="1"/>
  <c r="K285" i="1"/>
  <c r="I285" i="1"/>
  <c r="U284" i="1"/>
  <c r="K284" i="1"/>
  <c r="U283" i="1"/>
  <c r="K283" i="1"/>
  <c r="U282" i="1"/>
  <c r="K282" i="1"/>
  <c r="U281" i="1"/>
  <c r="T281" i="1"/>
  <c r="K281" i="1"/>
  <c r="I281" i="1"/>
  <c r="U280" i="1"/>
  <c r="K280" i="1"/>
  <c r="I280" i="1"/>
  <c r="U279" i="1"/>
  <c r="K279" i="1"/>
  <c r="I279" i="1"/>
  <c r="U278" i="1"/>
  <c r="K278" i="1"/>
  <c r="I278" i="1"/>
  <c r="U277" i="1"/>
  <c r="K277" i="1"/>
  <c r="I277" i="1"/>
  <c r="U276" i="1"/>
  <c r="K276" i="1"/>
  <c r="U275" i="1"/>
  <c r="K275" i="1"/>
  <c r="I275" i="1"/>
  <c r="U274" i="1"/>
  <c r="K274" i="1"/>
  <c r="I274" i="1"/>
  <c r="U273" i="1"/>
  <c r="K273" i="1"/>
  <c r="I273" i="1"/>
  <c r="U272" i="1"/>
  <c r="K272" i="1"/>
  <c r="I272" i="1"/>
  <c r="U271" i="1"/>
  <c r="K271" i="1"/>
  <c r="U270" i="1"/>
  <c r="K270" i="1"/>
  <c r="I270" i="1"/>
  <c r="U269" i="1"/>
  <c r="K269" i="1"/>
  <c r="I269" i="1"/>
  <c r="U268" i="1"/>
  <c r="K268" i="1"/>
  <c r="U267" i="1"/>
  <c r="K267" i="1"/>
  <c r="U266" i="1"/>
  <c r="K266" i="1"/>
  <c r="U265" i="1"/>
  <c r="K265" i="1"/>
  <c r="U264" i="1"/>
  <c r="K264" i="1"/>
  <c r="U263" i="1"/>
  <c r="K263" i="1"/>
  <c r="U262" i="1"/>
  <c r="K262" i="1"/>
  <c r="U261" i="1"/>
  <c r="K261" i="1"/>
  <c r="U260" i="1"/>
  <c r="K260" i="1"/>
  <c r="U259" i="1"/>
  <c r="T259" i="1"/>
  <c r="K259" i="1"/>
  <c r="I259" i="1"/>
  <c r="U258" i="1"/>
  <c r="K258" i="1"/>
  <c r="I258" i="1"/>
  <c r="U257" i="1"/>
  <c r="K257" i="1"/>
  <c r="I257" i="1"/>
  <c r="U256" i="1"/>
  <c r="K256" i="1"/>
  <c r="U255" i="1"/>
  <c r="K255" i="1"/>
  <c r="U254" i="1"/>
  <c r="K254" i="1"/>
  <c r="U253" i="1"/>
  <c r="K253" i="1"/>
  <c r="U252" i="1"/>
  <c r="K252" i="1"/>
  <c r="U251" i="1"/>
  <c r="K251" i="1"/>
  <c r="U250" i="1"/>
  <c r="K250" i="1"/>
  <c r="U249" i="1"/>
  <c r="T249" i="1"/>
  <c r="K249" i="1"/>
  <c r="U248" i="1"/>
  <c r="K248" i="1"/>
  <c r="U247" i="1"/>
  <c r="K247" i="1"/>
  <c r="U246" i="1"/>
  <c r="K246" i="1"/>
  <c r="U245" i="1"/>
  <c r="K245" i="1"/>
  <c r="U244" i="1"/>
  <c r="K244" i="1"/>
  <c r="U243" i="1"/>
  <c r="K243" i="1"/>
  <c r="U242" i="1"/>
  <c r="K242" i="1"/>
  <c r="U241" i="1"/>
  <c r="K241" i="1"/>
  <c r="U240" i="1"/>
  <c r="T240" i="1"/>
  <c r="K240" i="1"/>
  <c r="U239" i="1"/>
  <c r="K239" i="1"/>
  <c r="U238" i="1"/>
  <c r="K238" i="1"/>
  <c r="U237" i="1"/>
  <c r="K237" i="1"/>
  <c r="U236" i="1"/>
  <c r="K236" i="1"/>
  <c r="U235" i="1"/>
  <c r="K235" i="1"/>
  <c r="U234" i="1"/>
  <c r="K234" i="1"/>
  <c r="U233" i="1"/>
  <c r="K233" i="1"/>
  <c r="U232" i="1"/>
  <c r="K232" i="1"/>
  <c r="U231" i="1"/>
  <c r="K231" i="1"/>
  <c r="U230" i="1"/>
  <c r="K230" i="1"/>
  <c r="U229" i="1"/>
  <c r="K229" i="1"/>
  <c r="U228" i="1"/>
  <c r="T228" i="1"/>
  <c r="K228" i="1"/>
  <c r="U227" i="1"/>
  <c r="K227" i="1"/>
  <c r="U226" i="1"/>
  <c r="K226" i="1"/>
  <c r="U225" i="1"/>
  <c r="K225" i="1"/>
  <c r="U224" i="1"/>
  <c r="K224" i="1"/>
  <c r="U223" i="1"/>
  <c r="K223" i="1"/>
  <c r="U222" i="1"/>
  <c r="K222" i="1"/>
  <c r="U221" i="1"/>
  <c r="K221" i="1"/>
  <c r="U220" i="1"/>
  <c r="K220" i="1"/>
  <c r="U219" i="1"/>
  <c r="K219" i="1"/>
  <c r="U218" i="1"/>
  <c r="K218" i="1"/>
  <c r="U217" i="1"/>
  <c r="K217" i="1"/>
  <c r="U216" i="1"/>
  <c r="K216" i="1"/>
  <c r="U215" i="1"/>
  <c r="K215" i="1"/>
  <c r="U214" i="1"/>
  <c r="K214" i="1"/>
  <c r="U213" i="1"/>
  <c r="U212" i="1"/>
  <c r="K212" i="1"/>
  <c r="U211" i="1"/>
  <c r="K211" i="1"/>
  <c r="U210" i="1"/>
  <c r="K210" i="1"/>
  <c r="U209" i="1"/>
  <c r="K209" i="1"/>
  <c r="U208" i="1"/>
  <c r="K208" i="1"/>
  <c r="U207" i="1"/>
  <c r="K207" i="1"/>
  <c r="U206" i="1"/>
  <c r="T206" i="1"/>
  <c r="K206" i="1"/>
  <c r="H206" i="1"/>
  <c r="I206" i="1" s="1"/>
  <c r="U205" i="1"/>
  <c r="T205" i="1"/>
  <c r="K205" i="1"/>
  <c r="U204" i="1"/>
  <c r="K204" i="1"/>
  <c r="U203" i="1"/>
  <c r="K203" i="1"/>
  <c r="U202" i="1"/>
  <c r="K202" i="1"/>
  <c r="U201" i="1"/>
  <c r="K201" i="1"/>
  <c r="U200" i="1"/>
  <c r="K200" i="1"/>
  <c r="U199" i="1"/>
  <c r="K199" i="1"/>
  <c r="U198" i="1"/>
  <c r="K198" i="1"/>
  <c r="U197" i="1"/>
  <c r="U196" i="1"/>
  <c r="U195" i="1"/>
  <c r="K195" i="1"/>
  <c r="U194" i="1"/>
  <c r="K194" i="1"/>
  <c r="U193" i="1"/>
  <c r="K193" i="1"/>
  <c r="U192" i="1"/>
  <c r="K192" i="1"/>
  <c r="U191" i="1"/>
  <c r="K191" i="1"/>
  <c r="U190" i="1"/>
  <c r="U189" i="1"/>
  <c r="U188" i="1"/>
  <c r="U187" i="1"/>
  <c r="K187" i="1"/>
  <c r="U186" i="1"/>
  <c r="U184" i="1"/>
  <c r="T184" i="1"/>
  <c r="U183" i="1"/>
  <c r="U182" i="1"/>
  <c r="U181" i="1"/>
  <c r="K181" i="1"/>
  <c r="U180" i="1"/>
  <c r="U179" i="1"/>
  <c r="U178" i="1"/>
  <c r="T178" i="1"/>
  <c r="U177" i="1"/>
  <c r="K177" i="1"/>
  <c r="U176" i="1"/>
  <c r="K176" i="1"/>
  <c r="U175" i="1"/>
  <c r="K175" i="1"/>
  <c r="U174" i="1"/>
  <c r="K174" i="1"/>
  <c r="U173" i="1"/>
  <c r="K173" i="1"/>
  <c r="U172" i="1"/>
  <c r="K172" i="1"/>
  <c r="U171" i="1"/>
  <c r="T171" i="1"/>
  <c r="K171" i="1"/>
  <c r="U170" i="1"/>
  <c r="K170" i="1"/>
  <c r="U169" i="1"/>
  <c r="K169" i="1"/>
  <c r="U168" i="1"/>
  <c r="T168" i="1"/>
  <c r="K168" i="1"/>
  <c r="U167" i="1"/>
  <c r="K167" i="1"/>
  <c r="U166" i="1"/>
  <c r="U165" i="1"/>
  <c r="K165" i="1"/>
  <c r="U164" i="1"/>
  <c r="T164" i="1"/>
  <c r="K164" i="1"/>
  <c r="U163" i="1"/>
  <c r="T163" i="1"/>
  <c r="K163" i="1"/>
  <c r="U162" i="1"/>
  <c r="K162" i="1"/>
  <c r="U161" i="1"/>
  <c r="K161" i="1"/>
  <c r="U160" i="1"/>
  <c r="K160" i="1"/>
  <c r="U159" i="1"/>
  <c r="K159" i="1"/>
  <c r="U158" i="1"/>
  <c r="K158" i="1"/>
  <c r="U157" i="1"/>
  <c r="K157" i="1"/>
  <c r="U156" i="1"/>
  <c r="K156" i="1"/>
  <c r="U155" i="1"/>
  <c r="T155" i="1"/>
  <c r="K155" i="1"/>
  <c r="U154" i="1"/>
  <c r="K154" i="1"/>
  <c r="U153" i="1"/>
  <c r="K153" i="1"/>
  <c r="U152" i="1"/>
  <c r="K152" i="1"/>
  <c r="U151" i="1"/>
  <c r="K151" i="1"/>
  <c r="U150" i="1"/>
  <c r="K150" i="1"/>
  <c r="U149" i="1"/>
  <c r="K149" i="1"/>
  <c r="U148" i="1"/>
  <c r="K148" i="1"/>
  <c r="U147" i="1"/>
  <c r="K147" i="1"/>
  <c r="U146" i="1"/>
  <c r="K146" i="1"/>
  <c r="U145" i="1"/>
  <c r="K145" i="1"/>
  <c r="U144" i="1"/>
  <c r="T144" i="1"/>
  <c r="K144" i="1"/>
  <c r="I144" i="1"/>
  <c r="U143" i="1"/>
  <c r="U142" i="1"/>
  <c r="K142" i="1"/>
  <c r="U141" i="1"/>
  <c r="K141" i="1"/>
  <c r="U140" i="1"/>
  <c r="U139" i="1"/>
  <c r="T139" i="1"/>
  <c r="K139" i="1"/>
  <c r="U138" i="1"/>
  <c r="T138" i="1"/>
  <c r="U137" i="1"/>
  <c r="T137" i="1"/>
  <c r="K137" i="1"/>
  <c r="U136" i="1"/>
  <c r="T136" i="1"/>
  <c r="K136" i="1"/>
  <c r="U135" i="1"/>
  <c r="T135" i="1"/>
  <c r="U134" i="1"/>
  <c r="T134" i="1"/>
  <c r="U133" i="1"/>
  <c r="T133" i="1"/>
  <c r="U132" i="1"/>
  <c r="T132" i="1"/>
  <c r="U131" i="1"/>
  <c r="K131" i="1"/>
  <c r="U130" i="1"/>
  <c r="K130" i="1"/>
  <c r="U129" i="1"/>
  <c r="K129" i="1"/>
  <c r="U128" i="1"/>
  <c r="K128" i="1"/>
  <c r="U127" i="1"/>
  <c r="K127" i="1"/>
  <c r="U126" i="1"/>
  <c r="K126" i="1"/>
  <c r="U125" i="1"/>
  <c r="K125" i="1"/>
  <c r="U124" i="1"/>
  <c r="K124" i="1"/>
  <c r="U123" i="1"/>
  <c r="K123" i="1"/>
  <c r="U122" i="1"/>
  <c r="T122" i="1"/>
  <c r="U121" i="1"/>
  <c r="T121" i="1"/>
  <c r="K121" i="1"/>
  <c r="U120" i="1"/>
  <c r="U119" i="1"/>
  <c r="U118" i="1"/>
  <c r="U117" i="1"/>
  <c r="U116" i="1"/>
  <c r="U115" i="1"/>
  <c r="U114" i="1"/>
  <c r="U113" i="1"/>
  <c r="T113" i="1"/>
  <c r="U112" i="1"/>
  <c r="K112" i="1"/>
  <c r="U111" i="1"/>
  <c r="K111" i="1"/>
  <c r="U110" i="1"/>
  <c r="U109" i="1"/>
  <c r="U108" i="1"/>
  <c r="U107" i="1"/>
  <c r="U106" i="1"/>
  <c r="U105" i="1"/>
  <c r="U104" i="1"/>
  <c r="K104" i="1"/>
  <c r="U103" i="1"/>
  <c r="U102" i="1"/>
  <c r="U101" i="1"/>
  <c r="U100" i="1"/>
  <c r="U99" i="1"/>
  <c r="U98" i="1"/>
  <c r="U97" i="1"/>
  <c r="U96" i="1"/>
  <c r="U95" i="1"/>
  <c r="K95" i="1"/>
  <c r="U94" i="1"/>
  <c r="T94" i="1"/>
  <c r="K94" i="1"/>
  <c r="U93" i="1"/>
  <c r="T93" i="1"/>
  <c r="K93" i="1"/>
  <c r="U92" i="1"/>
  <c r="K92" i="1"/>
  <c r="U91" i="1"/>
  <c r="K91" i="1"/>
  <c r="U90" i="1"/>
  <c r="K90" i="1"/>
  <c r="U89" i="1"/>
  <c r="T89" i="1"/>
  <c r="K89" i="1"/>
  <c r="U88" i="1"/>
  <c r="K88" i="1"/>
  <c r="U87" i="1"/>
  <c r="K87" i="1"/>
  <c r="U86" i="1"/>
  <c r="K86" i="1"/>
  <c r="U85" i="1"/>
  <c r="K85" i="1"/>
  <c r="U84" i="1"/>
  <c r="K84" i="1"/>
  <c r="U83" i="1"/>
  <c r="K83" i="1"/>
  <c r="U82" i="1"/>
  <c r="T82" i="1"/>
  <c r="K82" i="1"/>
  <c r="U81" i="1"/>
  <c r="K81" i="1"/>
  <c r="U80" i="1"/>
  <c r="K80" i="1"/>
  <c r="U79" i="1"/>
  <c r="K79" i="1"/>
  <c r="U78" i="1"/>
  <c r="K78" i="1"/>
  <c r="U77" i="1"/>
  <c r="U76" i="1"/>
  <c r="K76" i="1"/>
  <c r="U75" i="1"/>
  <c r="K75" i="1"/>
  <c r="U74" i="1"/>
  <c r="K74" i="1"/>
  <c r="U73" i="1"/>
  <c r="K73" i="1"/>
  <c r="U72" i="1"/>
  <c r="K72" i="1"/>
  <c r="U71" i="1"/>
  <c r="K71" i="1"/>
  <c r="U70" i="1"/>
  <c r="K70" i="1"/>
  <c r="U69" i="1"/>
  <c r="K69" i="1"/>
  <c r="U68" i="1"/>
  <c r="K68" i="1"/>
  <c r="U67" i="1"/>
  <c r="K67" i="1"/>
  <c r="U66" i="1"/>
  <c r="K66" i="1"/>
  <c r="U65" i="1"/>
  <c r="K65" i="1"/>
  <c r="U64" i="1"/>
  <c r="K64" i="1"/>
  <c r="U63" i="1"/>
  <c r="K63" i="1"/>
  <c r="U62" i="1"/>
  <c r="K62" i="1"/>
  <c r="U61" i="1"/>
  <c r="K61" i="1"/>
  <c r="U60" i="1"/>
  <c r="K60" i="1"/>
  <c r="U59" i="1"/>
  <c r="K59" i="1"/>
  <c r="U58" i="1"/>
  <c r="T58" i="1"/>
  <c r="U57" i="1"/>
  <c r="K57" i="1"/>
  <c r="U56" i="1"/>
  <c r="K56" i="1"/>
  <c r="U55" i="1"/>
  <c r="I55" i="1"/>
  <c r="U54" i="1"/>
  <c r="T54" i="1"/>
  <c r="K54" i="1"/>
  <c r="I54" i="1"/>
  <c r="U53" i="1"/>
  <c r="I53" i="1"/>
  <c r="U52" i="1"/>
  <c r="K52" i="1"/>
  <c r="I52" i="1"/>
  <c r="U51" i="1"/>
  <c r="I51" i="1"/>
  <c r="U50" i="1"/>
  <c r="K50" i="1"/>
  <c r="I50" i="1"/>
  <c r="U49" i="1"/>
  <c r="T49" i="1"/>
  <c r="I49" i="1"/>
  <c r="U48" i="1"/>
  <c r="I48" i="1"/>
  <c r="U47" i="1"/>
  <c r="K47" i="1"/>
  <c r="I47" i="1"/>
  <c r="U46" i="1"/>
  <c r="T46" i="1"/>
  <c r="I46" i="1"/>
  <c r="U45" i="1"/>
  <c r="I45" i="1"/>
  <c r="U44" i="1"/>
  <c r="I44" i="1"/>
  <c r="U43" i="1"/>
  <c r="K43" i="1"/>
  <c r="U42" i="1"/>
  <c r="U41" i="1"/>
  <c r="T41" i="1"/>
  <c r="U40" i="1"/>
  <c r="U39" i="1"/>
  <c r="K39" i="1"/>
  <c r="U38" i="1"/>
  <c r="U37" i="1"/>
  <c r="U36" i="1"/>
  <c r="U35" i="1"/>
  <c r="U34" i="1"/>
  <c r="U33" i="1"/>
  <c r="U32" i="1"/>
  <c r="T32" i="1"/>
  <c r="U31" i="1"/>
  <c r="U30" i="1"/>
  <c r="U29" i="1"/>
  <c r="U28" i="1"/>
  <c r="U27" i="1"/>
  <c r="U26" i="1"/>
  <c r="U25" i="1"/>
  <c r="U24" i="1"/>
  <c r="U23" i="1"/>
  <c r="C22" i="1"/>
  <c r="D22" i="1" s="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 r="AU22" i="1" s="1"/>
  <c r="AV22" i="1" s="1"/>
</calcChain>
</file>

<file path=xl/comments1.xml><?xml version="1.0" encoding="utf-8"?>
<comments xmlns="http://schemas.openxmlformats.org/spreadsheetml/2006/main">
  <authors>
    <author>Ирина Павловна Сокуцкая</author>
    <author>Ренат Асхатович Бадыгин</author>
    <author>Евгений Геннадьевич Каленкин</author>
    <author>Марчук Сергей Николаевич</author>
    <author>Юлия Игоревна Калинина</author>
    <author>Дмитрий Николаевич Кусля</author>
    <author>sokutskaya</author>
  </authors>
  <commentList>
    <comment ref="S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7" authorId="1">
      <text>
        <r>
          <rPr>
            <b/>
            <sz val="9"/>
            <color indexed="81"/>
            <rFont val="Tahoma"/>
            <family val="2"/>
            <charset val="204"/>
          </rPr>
          <t>Ренат Асхатович Бадыгин:</t>
        </r>
        <r>
          <rPr>
            <sz val="9"/>
            <color indexed="81"/>
            <rFont val="Tahoma"/>
            <family val="2"/>
            <charset val="204"/>
          </rPr>
          <t xml:space="preserve">
Без НДС</t>
        </r>
      </text>
    </comment>
    <comment ref="S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80"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S8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3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4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N155" authorId="3">
      <text>
        <r>
          <rPr>
            <sz val="9"/>
            <color indexed="81"/>
            <rFont val="Tahoma"/>
            <family val="2"/>
            <charset val="204"/>
          </rPr>
          <t>Данная закупка не может проводиться у МСП, т.к. ФГУП ВНИИМС к ним не относится. И является единственым исполнительным органом Российской системы калибровки.</t>
        </r>
      </text>
    </comment>
    <comment ref="S1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18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1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P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P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P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P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P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P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S19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3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3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23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28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67"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S3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8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38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39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0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1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2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2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P427"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S43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3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3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6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U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4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4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1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2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3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4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4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5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6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69" authorId="5">
      <text>
        <r>
          <rPr>
            <b/>
            <sz val="9"/>
            <color indexed="81"/>
            <rFont val="Tahoma"/>
            <family val="2"/>
            <charset val="204"/>
          </rPr>
          <t>Дмитрий Николаевич Кусля:</t>
        </r>
        <r>
          <rPr>
            <sz val="9"/>
            <color indexed="81"/>
            <rFont val="Tahoma"/>
            <family val="2"/>
            <charset val="204"/>
          </rPr>
          <t xml:space="preserve">
БЕЗ НДС</t>
        </r>
      </text>
    </comment>
    <comment ref="S57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7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5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8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5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U60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51" authorId="0">
      <text>
        <r>
          <rPr>
            <b/>
            <sz val="9"/>
            <color indexed="81"/>
            <rFont val="Tahoma"/>
            <family val="2"/>
            <charset val="204"/>
          </rPr>
          <t>Ирина Павловна Сокуцкая:</t>
        </r>
        <r>
          <rPr>
            <sz val="9"/>
            <color indexed="81"/>
            <rFont val="Tahoma"/>
            <family val="2"/>
            <charset val="204"/>
          </rPr>
          <t xml:space="preserve">
без НДСё</t>
        </r>
      </text>
    </comment>
    <comment ref="S65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668" authorId="6">
      <text>
        <r>
          <rPr>
            <b/>
            <sz val="9"/>
            <color indexed="81"/>
            <rFont val="Tahoma"/>
            <family val="2"/>
            <charset val="204"/>
          </rPr>
          <t>sokutskaya:</t>
        </r>
        <r>
          <rPr>
            <sz val="9"/>
            <color indexed="81"/>
            <rFont val="Tahoma"/>
            <family val="2"/>
            <charset val="204"/>
          </rPr>
          <t xml:space="preserve">
без НДС
</t>
        </r>
      </text>
    </comment>
    <comment ref="S67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678" authorId="6">
      <text>
        <r>
          <rPr>
            <b/>
            <sz val="9"/>
            <color indexed="81"/>
            <rFont val="Tahoma"/>
            <family val="2"/>
            <charset val="204"/>
          </rPr>
          <t>sokutskaya:</t>
        </r>
        <r>
          <rPr>
            <sz val="9"/>
            <color indexed="81"/>
            <rFont val="Tahoma"/>
            <family val="2"/>
            <charset val="204"/>
          </rPr>
          <t xml:space="preserve">
без НДС
</t>
        </r>
      </text>
    </comment>
    <comment ref="S6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0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S7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08" authorId="6">
      <text>
        <r>
          <rPr>
            <b/>
            <sz val="9"/>
            <color indexed="81"/>
            <rFont val="Tahoma"/>
            <family val="2"/>
            <charset val="204"/>
          </rPr>
          <t>sokutskaya:</t>
        </r>
        <r>
          <rPr>
            <sz val="9"/>
            <color indexed="81"/>
            <rFont val="Tahoma"/>
            <family val="2"/>
            <charset val="204"/>
          </rPr>
          <t xml:space="preserve">
без НДС
</t>
        </r>
      </text>
    </comment>
    <comment ref="S709" authorId="6">
      <text>
        <r>
          <rPr>
            <b/>
            <sz val="9"/>
            <color indexed="81"/>
            <rFont val="Tahoma"/>
            <family val="2"/>
            <charset val="204"/>
          </rPr>
          <t>sokutskaya:</t>
        </r>
        <r>
          <rPr>
            <sz val="9"/>
            <color indexed="81"/>
            <rFont val="Tahoma"/>
            <family val="2"/>
            <charset val="204"/>
          </rPr>
          <t xml:space="preserve">
без НДС</t>
        </r>
      </text>
    </comment>
    <comment ref="S7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1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2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S750" authorId="0">
      <text>
        <r>
          <rPr>
            <b/>
            <sz val="9"/>
            <color indexed="81"/>
            <rFont val="Tahoma"/>
            <family val="2"/>
            <charset val="204"/>
          </rPr>
          <t>Ирина Павловна Сокуцкая:</t>
        </r>
        <r>
          <rPr>
            <sz val="9"/>
            <color indexed="81"/>
            <rFont val="Tahoma"/>
            <family val="2"/>
            <charset val="204"/>
          </rPr>
          <t xml:space="preserve">
без НДС
</t>
        </r>
      </text>
    </comment>
  </commentList>
</comments>
</file>

<file path=xl/sharedStrings.xml><?xml version="1.0" encoding="utf-8"?>
<sst xmlns="http://schemas.openxmlformats.org/spreadsheetml/2006/main" count="20685" uniqueCount="3100">
  <si>
    <t>План закупок АО "Мобильные ГТЭС"</t>
  </si>
  <si>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</si>
  <si>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</si>
  <si>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</si>
  <si>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</si>
  <si>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</si>
  <si>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</si>
  <si>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</si>
  <si>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</si>
  <si>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</si>
  <si>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</si>
  <si>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</si>
  <si>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</si>
  <si>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</si>
  <si>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</si>
  <si>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</si>
  <si>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</si>
  <si>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</si>
  <si>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</si>
  <si>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</si>
  <si>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</si>
  <si>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</si>
  <si>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</si>
  <si>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</si>
  <si>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</si>
  <si>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</si>
  <si>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</si>
  <si>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</si>
  <si>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Статус корректировки</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</si>
  <si>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</si>
  <si>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</si>
  <si>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</si>
  <si>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</si>
  <si>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</si>
  <si>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</si>
  <si>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</si>
  <si>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</si>
  <si>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</si>
  <si>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</si>
  <si>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</si>
  <si>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</si>
  <si>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</si>
  <si>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</si>
  <si>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</si>
  <si>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</si>
  <si>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</si>
  <si>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</si>
  <si>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</si>
  <si>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</si>
  <si>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</si>
  <si>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</si>
  <si>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</si>
  <si>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Информация об объемах оплаты долгосрочного договора</t>
  </si>
  <si>
    <t>Наименование ЭТП</t>
  </si>
  <si>
    <t>Организатор закупки</t>
  </si>
  <si>
    <t>Уровень закупочной комиссии</t>
  </si>
  <si>
    <t>Комментарий к закупке</t>
  </si>
  <si>
    <t>Контрагент (наименование)по ранее заключенному договору, соответствующего предмету закупки</t>
  </si>
  <si>
    <t>Номер и дата ранее заключенного договора, соответствующего предмету закупки</t>
  </si>
  <si>
    <t>(в руб.)</t>
  </si>
  <si>
    <t>Год</t>
  </si>
  <si>
    <t xml:space="preserve">Месяц </t>
  </si>
  <si>
    <t>Месяц</t>
  </si>
  <si>
    <t>(1 - да /                                                                0 - нет)</t>
  </si>
  <si>
    <t>(1 - да /                                          0 - нет)</t>
  </si>
  <si>
    <t>(код категории или 0)</t>
  </si>
  <si>
    <t>2019_1</t>
  </si>
  <si>
    <t>71.20.1</t>
  </si>
  <si>
    <t>71.20.11</t>
  </si>
  <si>
    <t>ТМО</t>
  </si>
  <si>
    <t>ГД</t>
  </si>
  <si>
    <t>ОЗ</t>
  </si>
  <si>
    <t xml:space="preserve">Оказание услуг по проведению анализа технологического масла  ГТУ </t>
  </si>
  <si>
    <t>В соответствии с требованиями технического задания</t>
  </si>
  <si>
    <t>Единица</t>
  </si>
  <si>
    <t>03000000000;35000000000</t>
  </si>
  <si>
    <t>Краснодарский край;Республика Крым</t>
  </si>
  <si>
    <t>июнь</t>
  </si>
  <si>
    <t>июль</t>
  </si>
  <si>
    <t>07.2019</t>
  </si>
  <si>
    <t>август</t>
  </si>
  <si>
    <t>сентябрь</t>
  </si>
  <si>
    <t>09.2020</t>
  </si>
  <si>
    <t>Запрос предложений в электронной форме</t>
  </si>
  <si>
    <t>RUB</t>
  </si>
  <si>
    <t>2019:1100000.00;2020:400000.00</t>
  </si>
  <si>
    <t xml:space="preserve">roseltorg.ru
</t>
  </si>
  <si>
    <t>АО "Мобильные ГТЭС"</t>
  </si>
  <si>
    <t>Закупочная комиссия АО "Мобильные ГТЭС"</t>
  </si>
  <si>
    <t>_</t>
  </si>
  <si>
    <t>Дог. № 17-0602-017 от 28.08.2017</t>
  </si>
  <si>
    <t>2019_2</t>
  </si>
  <si>
    <t>25.99</t>
  </si>
  <si>
    <t>22.19.30.139</t>
  </si>
  <si>
    <t xml:space="preserve">Поставка технологических рукавов для ГТУ             </t>
  </si>
  <si>
    <t>Поставка технологических рукавов для ГТУ</t>
  </si>
  <si>
    <t>45000000000</t>
  </si>
  <si>
    <t>г. Москва</t>
  </si>
  <si>
    <t xml:space="preserve">07.2019 </t>
  </si>
  <si>
    <t>2019:500000.00;2020:2500000.00</t>
  </si>
  <si>
    <t>Дог. № 18-0602-012 от 12.07.2018</t>
  </si>
  <si>
    <t>2019_3</t>
  </si>
  <si>
    <t>46.6</t>
  </si>
  <si>
    <t>28.29.13.110</t>
  </si>
  <si>
    <t xml:space="preserve">Поставка масляных фильтрующих элементов  </t>
  </si>
  <si>
    <t>Поставка масляных фильтрующих элементов</t>
  </si>
  <si>
    <t xml:space="preserve">09.2019 </t>
  </si>
  <si>
    <t>октябрь</t>
  </si>
  <si>
    <t>ноябрь</t>
  </si>
  <si>
    <t>февраль</t>
  </si>
  <si>
    <t xml:space="preserve">02.2020 </t>
  </si>
  <si>
    <t>Конкурс в электронной форме</t>
  </si>
  <si>
    <t>2019:0.00;2020:23000000.00</t>
  </si>
  <si>
    <t>2019_4</t>
  </si>
  <si>
    <t>45.3</t>
  </si>
  <si>
    <t>28.29.13.120</t>
  </si>
  <si>
    <t xml:space="preserve">Поставка топливных  фильтрующих элементов   </t>
  </si>
  <si>
    <t xml:space="preserve">Поставка топливных  фильтрующих элементов </t>
  </si>
  <si>
    <t>642</t>
  </si>
  <si>
    <t>апрель</t>
  </si>
  <si>
    <t>май</t>
  </si>
  <si>
    <t xml:space="preserve">05.2019 </t>
  </si>
  <si>
    <t>2019_5</t>
  </si>
  <si>
    <t>28.13</t>
  </si>
  <si>
    <t>28.14.20.000</t>
  </si>
  <si>
    <t xml:space="preserve">Поставка механических уплотнений для вспомогательного оборудования ГТУ          </t>
  </si>
  <si>
    <t>Поставка механических уплотнений для вспомогательного оборудования ГТУ</t>
  </si>
  <si>
    <t>09.2019</t>
  </si>
  <si>
    <t>2019_6</t>
  </si>
  <si>
    <t>28.13.1</t>
  </si>
  <si>
    <t>Поставка вакуумных насосов и ЗИП для системы суфлирования ГТУ</t>
  </si>
  <si>
    <t xml:space="preserve">Поставка вакуумных насосов и ЗИП для системы суфлирования ГТУ                              </t>
  </si>
  <si>
    <t>2019_7</t>
  </si>
  <si>
    <t>удалить</t>
  </si>
  <si>
    <t>28.14</t>
  </si>
  <si>
    <t>27.90.33.120</t>
  </si>
  <si>
    <t xml:space="preserve">Поставка обратных клапанов системы смазки газогенератора и силовой турбины                                                                          </t>
  </si>
  <si>
    <t>Поставка обратных клапанов системы смазки газогенератора и силовой турбины</t>
  </si>
  <si>
    <t>05.2019</t>
  </si>
  <si>
    <t xml:space="preserve">10.2019 </t>
  </si>
  <si>
    <t>2019_8</t>
  </si>
  <si>
    <t xml:space="preserve">Поставка обратных клапанов воздушной системы газогенератора                                                                          </t>
  </si>
  <si>
    <t>2019_9</t>
  </si>
  <si>
    <t>33.12</t>
  </si>
  <si>
    <t>33.12.11.000</t>
  </si>
  <si>
    <t xml:space="preserve">Оказание услуг по технической поддержке эксплуатации мобильных ГТЭС            </t>
  </si>
  <si>
    <t>январь</t>
  </si>
  <si>
    <t>02.2019</t>
  </si>
  <si>
    <t>март</t>
  </si>
  <si>
    <t>2020</t>
  </si>
  <si>
    <t>03.2020</t>
  </si>
  <si>
    <t>Закупка у единственного поставщика</t>
  </si>
  <si>
    <t>2019:3500000.00;2020:2500000.00</t>
  </si>
  <si>
    <t xml:space="preserve">Дог. № 09/0403/003 от 24.03.2009 </t>
  </si>
  <si>
    <t>2019_10</t>
  </si>
  <si>
    <t>46.75.2</t>
  </si>
  <si>
    <t>46.75.12.000</t>
  </si>
  <si>
    <t>Поставка  жидкости для промывки газотурбинных двигателей</t>
  </si>
  <si>
    <t>08.2019</t>
  </si>
  <si>
    <t>10.2019</t>
  </si>
  <si>
    <t>Дог. № 18-0602-007 от 02.07.2018</t>
  </si>
  <si>
    <t>2019_11</t>
  </si>
  <si>
    <t>19.20</t>
  </si>
  <si>
    <t>19.20.29.111</t>
  </si>
  <si>
    <t>Поставка технологического масла для маслонаполненного оборудования системы смазки электрогенератора</t>
  </si>
  <si>
    <t xml:space="preserve">Поставка технологического масла для маслонаполненного оборудования ГТУ </t>
  </si>
  <si>
    <t>2019_12</t>
  </si>
  <si>
    <t>Поставка технологического масла для маслонаполненного оборудования  системы смазки газогенератора ГТУ</t>
  </si>
  <si>
    <t>2019_13</t>
  </si>
  <si>
    <t>28.99.39.190</t>
  </si>
  <si>
    <t xml:space="preserve">Поставка воздушных фильтрующих элементов КВОУ   </t>
  </si>
  <si>
    <t>Поставка воздушных фильтрующих элементов КВОУ</t>
  </si>
  <si>
    <t xml:space="preserve">11.2019 </t>
  </si>
  <si>
    <t>2019_14</t>
  </si>
  <si>
    <t xml:space="preserve">Поставка воздушных фильтрующих элементов электрогенератора (в мягком формате)        </t>
  </si>
  <si>
    <t>Поставка воздушных фильтрующих элементов электрогенератора (в мягком формате)</t>
  </si>
  <si>
    <t>2019_15</t>
  </si>
  <si>
    <t xml:space="preserve">Поставка воздушных фильтрующих элементов электрогенератора (в твердом формате)       </t>
  </si>
  <si>
    <t>Поставка воздушных фильтрующих элементов электрогенератора (в твердом формате)</t>
  </si>
  <si>
    <t>2019_16</t>
  </si>
  <si>
    <t>33.12.1</t>
  </si>
  <si>
    <t xml:space="preserve"> Выполнение работ по ремонту гидравлического оборудования ГТУ  </t>
  </si>
  <si>
    <t xml:space="preserve">06.2019 </t>
  </si>
  <si>
    <t xml:space="preserve">08.2020 </t>
  </si>
  <si>
    <t xml:space="preserve">Конкурс в электронной форме </t>
  </si>
  <si>
    <t>2019:3000000.00;2020:12000000.00</t>
  </si>
  <si>
    <t>2019_17</t>
  </si>
  <si>
    <t>22.19</t>
  </si>
  <si>
    <t>22.19.20.110</t>
  </si>
  <si>
    <t xml:space="preserve">Поставка втулок для муфт Sure Flex (Суре Флекс) вспомогательного оборудования ГТУ               </t>
  </si>
  <si>
    <t>2019_18</t>
  </si>
  <si>
    <t>25.29</t>
  </si>
  <si>
    <t>22.19.20.112</t>
  </si>
  <si>
    <t xml:space="preserve">Поставка эластичных баллонов для  гидроаккумулятора системы управления ВНА и ПСЛ    </t>
  </si>
  <si>
    <t>Поставка эластичных баллонов для  гидроаккумулятора системы управления ВНА и ПСЛ</t>
  </si>
  <si>
    <t xml:space="preserve">08.2019 </t>
  </si>
  <si>
    <t>2019_19</t>
  </si>
  <si>
    <t>33.1</t>
  </si>
  <si>
    <t>33.12.2</t>
  </si>
  <si>
    <t>Оказание услуг по проведению технического обслуживания оборудования ВПУ</t>
  </si>
  <si>
    <t>03000000000;35000000000;46000000000</t>
  </si>
  <si>
    <t>Московская область;Краснодарский край;Республика Крым</t>
  </si>
  <si>
    <t>2019_20</t>
  </si>
  <si>
    <t>Поставка механических уплотнений для топливных насосов КММ-Е 80-65-160/2-55-У2</t>
  </si>
  <si>
    <t>Поставка механических уплотнений для топливных насосов                                                      КММ-Е 80-65-160/2-55-У2</t>
  </si>
  <si>
    <t>2019_21</t>
  </si>
  <si>
    <t>Поставка механических уплотнений для топливных насосов Floweserve (Флоузерв) MK3 STD</t>
  </si>
  <si>
    <t>2019_22</t>
  </si>
  <si>
    <t>33.14</t>
  </si>
  <si>
    <t>33.12.29.900</t>
  </si>
  <si>
    <t>СЭЭТО</t>
  </si>
  <si>
    <t xml:space="preserve">Оказание услуг по сервисному обслуживанию оборудования мобильных ПС110/10кВ (диагностика трансформаторов) </t>
  </si>
  <si>
    <t>07.2020</t>
  </si>
  <si>
    <t>2019:564920.20;2020:500000.00</t>
  </si>
  <si>
    <t xml:space="preserve">Договор №17/0601/024 от 19.09.2017 </t>
  </si>
  <si>
    <t>2019_23</t>
  </si>
  <si>
    <t>изменить</t>
  </si>
  <si>
    <t>27.20.22</t>
  </si>
  <si>
    <t>27.20.23.190</t>
  </si>
  <si>
    <t>Поставка аккумуляторных батарей для  САУ</t>
  </si>
  <si>
    <t>штука</t>
  </si>
  <si>
    <t>2019_24</t>
  </si>
  <si>
    <t xml:space="preserve">Поставка аккумуляторных батарей для ОПУ  </t>
  </si>
  <si>
    <t>04.2019</t>
  </si>
  <si>
    <t>2019_25</t>
  </si>
  <si>
    <t>Оказание услуг по сервисному обслуживанию оборудования Brush (Браш)</t>
  </si>
  <si>
    <t>45000000000;35000000000;03000000000</t>
  </si>
  <si>
    <t>г. Москва;Республика Крым;Краснодарский край</t>
  </si>
  <si>
    <t>03.2019</t>
  </si>
  <si>
    <t>05.2020</t>
  </si>
  <si>
    <t>2019:1000000.00;2020:783500.00</t>
  </si>
  <si>
    <t>Договор №17/0601/030 от 27.10.2017 с</t>
  </si>
  <si>
    <t>2019_26</t>
  </si>
  <si>
    <t>Выполнение работ по ремонту обмоток электродвигателей</t>
  </si>
  <si>
    <t>35000000000</t>
  </si>
  <si>
    <t>Республика Крым</t>
  </si>
  <si>
    <t>10.2020</t>
  </si>
  <si>
    <t>2019:500000.00;2020:1509537.00</t>
  </si>
  <si>
    <t>Договор №17/0601/030 от 27.10.2017</t>
  </si>
  <si>
    <t>2019_27</t>
  </si>
  <si>
    <t>25.73</t>
  </si>
  <si>
    <t>25.73.30</t>
  </si>
  <si>
    <t>Поставка персонального шанцевого инструмента</t>
  </si>
  <si>
    <t>2019_28</t>
  </si>
  <si>
    <t>28.22.1</t>
  </si>
  <si>
    <t>28.22.17.190</t>
  </si>
  <si>
    <t>Поставка подъемника телескопического (GROST Single (ГРОСТ Сингл) 0.125-9 (AC) или эквивалент)</t>
  </si>
  <si>
    <t>06.2019</t>
  </si>
  <si>
    <t>2019_29</t>
  </si>
  <si>
    <t>28.49; 28.25; 25.9</t>
  </si>
  <si>
    <t>28.99.39.190; 28.25.12.190; 31.09.11.120</t>
  </si>
  <si>
    <t>Поставка инструментов, оборудования для оснащения электромастерской</t>
  </si>
  <si>
    <t>2019_30</t>
  </si>
  <si>
    <t>27.3</t>
  </si>
  <si>
    <t>27.33.13</t>
  </si>
  <si>
    <t>Поставка штекерной концевой муфты PFISTERER (ПРИСТЕРЕР) (аппаратная часть) или эквивалент</t>
  </si>
  <si>
    <t>сентябь</t>
  </si>
  <si>
    <t>2019_31</t>
  </si>
  <si>
    <t>27.9; 24.4; 46.75.2; 23.43; 28.25.12; 25.73</t>
  </si>
  <si>
    <t xml:space="preserve">27.33.13; 27.90.12.110; 28.25.12.130; 25.73.30 </t>
  </si>
  <si>
    <t xml:space="preserve">Поставка электрических и прочих товаров </t>
  </si>
  <si>
    <t>2019_32</t>
  </si>
  <si>
    <t>27.12</t>
  </si>
  <si>
    <t>27.12.24.190</t>
  </si>
  <si>
    <t>Поставка микропроцессорного терминала релейной защиты Сириус-2-Л-К-1А-24В-И1 или эквивалент</t>
  </si>
  <si>
    <t>2019_33</t>
  </si>
  <si>
    <t>27.11.13</t>
  </si>
  <si>
    <t>27.11.41</t>
  </si>
  <si>
    <t>Поставка передвижной мобильной подстанции</t>
  </si>
  <si>
    <t>2019_34</t>
  </si>
  <si>
    <t>РИСЭ</t>
  </si>
  <si>
    <t>Поставка слесарного инструмента</t>
  </si>
  <si>
    <t>1</t>
  </si>
  <si>
    <t>2019</t>
  </si>
  <si>
    <t>декабрь</t>
  </si>
  <si>
    <t>12.2019</t>
  </si>
  <si>
    <t>2019_35</t>
  </si>
  <si>
    <t>28.24</t>
  </si>
  <si>
    <t>25.73.30.224</t>
  </si>
  <si>
    <t>Поставка гидравлического съемника</t>
  </si>
  <si>
    <t>Мелкая закупка</t>
  </si>
  <si>
    <t>2019_36</t>
  </si>
  <si>
    <t>27.9</t>
  </si>
  <si>
    <t>Поставка нагрузочного модуля на шасси</t>
  </si>
  <si>
    <t>Февраль</t>
  </si>
  <si>
    <t>2019_37</t>
  </si>
  <si>
    <t>28.1</t>
  </si>
  <si>
    <t>28.11.42.000</t>
  </si>
  <si>
    <t xml:space="preserve">Поставка оборудования ЗИП для ДГУ </t>
  </si>
  <si>
    <t>2019_38</t>
  </si>
  <si>
    <t>45.20.2</t>
  </si>
  <si>
    <t>45.20</t>
  </si>
  <si>
    <t>Поставка диагностического оборудования</t>
  </si>
  <si>
    <t>2019_39</t>
  </si>
  <si>
    <t>71.20.9</t>
  </si>
  <si>
    <t>26.51.66.124</t>
  </si>
  <si>
    <t>Поставка видеоэндоскопа</t>
  </si>
  <si>
    <t>2019_40</t>
  </si>
  <si>
    <t>27.90</t>
  </si>
  <si>
    <t>27.90.11.000</t>
  </si>
  <si>
    <t>Поставка дизель-генераторной установки</t>
  </si>
  <si>
    <t>2019_41</t>
  </si>
  <si>
    <t>27.12.40.000</t>
  </si>
  <si>
    <t>Поставка комплекта автомата ввода резерва (АВР)</t>
  </si>
  <si>
    <t>11.2019</t>
  </si>
  <si>
    <t>2019_42</t>
  </si>
  <si>
    <t>26.11</t>
  </si>
  <si>
    <t>26.11.30.000</t>
  </si>
  <si>
    <t>АСУТП</t>
  </si>
  <si>
    <t>Поставка оборудования ЗИП для системы управления ГТУ</t>
  </si>
  <si>
    <t>Договор № 18/06012/005 от 13.06.2018</t>
  </si>
  <si>
    <t>2019_43</t>
  </si>
  <si>
    <t>26.51</t>
  </si>
  <si>
    <t>26.51.66.133</t>
  </si>
  <si>
    <t>ОКПиСП</t>
  </si>
  <si>
    <t>Поставка оборудования ЗИП для системы  контроля вибрации ГТУ</t>
  </si>
  <si>
    <t>без НДС</t>
  </si>
  <si>
    <t>2019_44</t>
  </si>
  <si>
    <t>28.99</t>
  </si>
  <si>
    <t>Поставка оборудования ЗИП для системы баланса тяги и управления жалюзи электрогенератора</t>
  </si>
  <si>
    <t>-</t>
  </si>
  <si>
    <t>Договор № 18/06012/006 от 02.07.2018</t>
  </si>
  <si>
    <t>2019_45</t>
  </si>
  <si>
    <t>26.51.4</t>
  </si>
  <si>
    <t>26.51.43</t>
  </si>
  <si>
    <t>Поставка приборов для калибровки</t>
  </si>
  <si>
    <t>Договор № 18/06012/003 от 10.05.2018</t>
  </si>
  <si>
    <t>2019_46</t>
  </si>
  <si>
    <t>26.51.6</t>
  </si>
  <si>
    <t>Поставка датчиков температуры</t>
  </si>
  <si>
    <t>01.2020</t>
  </si>
  <si>
    <t>2019:1210000.00;2020:0.00</t>
  </si>
  <si>
    <t>2019_47</t>
  </si>
  <si>
    <t>Поставка датчиков давления</t>
  </si>
  <si>
    <t>2019:1230000.00;2020:0.00</t>
  </si>
  <si>
    <t>2019_48</t>
  </si>
  <si>
    <t>26.20.17.110</t>
  </si>
  <si>
    <t>Поставка промышленных мониторов для САУ</t>
  </si>
  <si>
    <t>2019_49</t>
  </si>
  <si>
    <t>46.14.1</t>
  </si>
  <si>
    <t>26.20.40.190</t>
  </si>
  <si>
    <t>Поставка блока питания для системы зажигания ГТУ</t>
  </si>
  <si>
    <t>2019_50</t>
  </si>
  <si>
    <t xml:space="preserve">33.13 </t>
  </si>
  <si>
    <t>33.13.19.000</t>
  </si>
  <si>
    <t>Выполнение работ по ремонту оборудования АСУ ТП</t>
  </si>
  <si>
    <t>2019_51</t>
  </si>
  <si>
    <t>26.51.45.190</t>
  </si>
  <si>
    <t>Поставка контроллеров для  вспомогательного общестанционного оборудования</t>
  </si>
  <si>
    <t>2019_52</t>
  </si>
  <si>
    <t>26.51.66.130</t>
  </si>
  <si>
    <t>Поставка калибратора датчиков вибрации</t>
  </si>
  <si>
    <t>2019_53</t>
  </si>
  <si>
    <t>Поставка преобразователей сигналов термометров сопротивления</t>
  </si>
  <si>
    <t>2019_54</t>
  </si>
  <si>
    <t>24.20.3</t>
  </si>
  <si>
    <t>Поставка обжимных фитингов</t>
  </si>
  <si>
    <t>2019_55</t>
  </si>
  <si>
    <t>62.01</t>
  </si>
  <si>
    <t>62.01.29.000</t>
  </si>
  <si>
    <t>Поставка лицензии системного интегратора</t>
  </si>
  <si>
    <t>Договор № 2018РТС_Д0108 от 10.04.2018</t>
  </si>
  <si>
    <t>2019_56</t>
  </si>
  <si>
    <t>86.90.9</t>
  </si>
  <si>
    <t>86.90.19.190</t>
  </si>
  <si>
    <t>СОУ</t>
  </si>
  <si>
    <t>Оказание услуг по проведению предсменных медицинских осмотров диспетчерского персонала</t>
  </si>
  <si>
    <t>04.2020</t>
  </si>
  <si>
    <t>2019:236646.00;2020:117354.00</t>
  </si>
  <si>
    <t>Договор от 10.04.2018 №051/2018/003 действует с даты подписания</t>
  </si>
  <si>
    <t>2019_57</t>
  </si>
  <si>
    <t>85.42</t>
  </si>
  <si>
    <t>85.42.1</t>
  </si>
  <si>
    <t>Оказание услуг по проведению очередной аттестации работников АО "Мобильныые ГТЭС" по курсу: "Машинист электростанции передвижной"</t>
  </si>
  <si>
    <t>чел</t>
  </si>
  <si>
    <t>Договор № 677 от 28.05.2018</t>
  </si>
  <si>
    <t>2019_58</t>
  </si>
  <si>
    <t>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t>
  </si>
  <si>
    <t>45000000000;03000000000</t>
  </si>
  <si>
    <t>г. Москва;Краснодарский край</t>
  </si>
  <si>
    <t>2019_59</t>
  </si>
  <si>
    <t>52.10.</t>
  </si>
  <si>
    <t>52.10.19.900</t>
  </si>
  <si>
    <t>СТО</t>
  </si>
  <si>
    <t>Оказание услуг по хранению материалов и ЗИП</t>
  </si>
  <si>
    <t>2019:825000.00;2020:2487965.00</t>
  </si>
  <si>
    <t>Дог. № 17/0605/019 от 16.10.2017  действует до 28.09.2018</t>
  </si>
  <si>
    <t>2019_60</t>
  </si>
  <si>
    <t>28.11.1</t>
  </si>
  <si>
    <t xml:space="preserve"> 28.11.33.000</t>
  </si>
  <si>
    <t>Поставка ЗИП для оборудования мобильных ГТЭС</t>
  </si>
  <si>
    <t>12.2020</t>
  </si>
  <si>
    <t>2019:30000000.00;2020:70000000.00</t>
  </si>
  <si>
    <t>2019_61</t>
  </si>
  <si>
    <t>52.10.19</t>
  </si>
  <si>
    <t>Оказание услуг по хранению ЗИП для оборудования мобильных ГТЭС</t>
  </si>
  <si>
    <t>06.2020</t>
  </si>
  <si>
    <t>2019:1250000.00;2020:1213493.00</t>
  </si>
  <si>
    <t>Дог. № 18/0605/014 от 02.07.2018 действует до 30.06.2019</t>
  </si>
  <si>
    <t>2019_62</t>
  </si>
  <si>
    <t>50.20.12</t>
  </si>
  <si>
    <t>50.40.21.000</t>
  </si>
  <si>
    <t>Оказание транспортно-экспедиционных услуг по перевалке нефтепродуктов в г. Новороссийск</t>
  </si>
  <si>
    <t>03000000000</t>
  </si>
  <si>
    <t>Краснодарский край</t>
  </si>
  <si>
    <t>2019:0.00;2020:145233334.00</t>
  </si>
  <si>
    <t>Договор №142/2017  от 11.12.17 действует до 31.12.2018г.</t>
  </si>
  <si>
    <t>2019_63</t>
  </si>
  <si>
    <t>52.22.23</t>
  </si>
  <si>
    <t>52.22.14.120</t>
  </si>
  <si>
    <t>Оказание услуг по использованию рейдовых нефтеналивных причалов в процессе осуществления перевалки нефтепродуктов в г. Севастополь</t>
  </si>
  <si>
    <t>г. Севастополь</t>
  </si>
  <si>
    <t>2019:0.00;2020:7000000.00</t>
  </si>
  <si>
    <t>Договор №17/0605/031 от 26.12.2017 действует до 31.12.2018</t>
  </si>
  <si>
    <t>2019_64</t>
  </si>
  <si>
    <t>52.22.16</t>
  </si>
  <si>
    <t>52.22.19.140</t>
  </si>
  <si>
    <t>Оказание услуг независимого эксперта (сюрвейера) при перевалке и хранении нефтепродуктов</t>
  </si>
  <si>
    <t>2019:2000000.00;2020:895097.00</t>
  </si>
  <si>
    <t xml:space="preserve">Договор № 18/0605/013 от 10.05.2018   действует до 09.05.2019г. 
</t>
  </si>
  <si>
    <t>2019_65</t>
  </si>
  <si>
    <t>50.40.1</t>
  </si>
  <si>
    <t>Оказание услуг по перевозке дизельного топлива ЕВРО  морским (речным) судном (танкером)</t>
  </si>
  <si>
    <t>2019:0.00;2020:290000000.00</t>
  </si>
  <si>
    <t xml:space="preserve">Договор № 18/0605/001 от 05.02.2018   действует до полного исполнения обязательств 
</t>
  </si>
  <si>
    <t>2019_66</t>
  </si>
  <si>
    <t>Оказание услуг организации перегрузки нефтепродуктов на рейдовых нефтеналивных причалах в г.Феодосия</t>
  </si>
  <si>
    <t>2019:0.00;2020:25000000.00</t>
  </si>
  <si>
    <t xml:space="preserve">Договор № 17/51 от 04.12.2017  действует до 31.12.2018г. </t>
  </si>
  <si>
    <t>2019_67</t>
  </si>
  <si>
    <t>47.41.2</t>
  </si>
  <si>
    <t>47.41.20.000</t>
  </si>
  <si>
    <t>Продление лицензии программного обеспечения VipNet (ВипНет) Клиент</t>
  </si>
  <si>
    <t>01.2019</t>
  </si>
  <si>
    <t xml:space="preserve">январь </t>
  </si>
  <si>
    <t>2019:3193.08;2020:0.00</t>
  </si>
  <si>
    <t xml:space="preserve">Договор № 2-373858 от 09.12.2014  действует до 17.01.2019г. </t>
  </si>
  <si>
    <t>2019_68</t>
  </si>
  <si>
    <t>50.20.23</t>
  </si>
  <si>
    <t>50.20.1</t>
  </si>
  <si>
    <t>Оказание транспортно-экспедиционных услуг при перевозке нефтепродуктов в железнодорожных цистернах</t>
  </si>
  <si>
    <t>03000000000;35000000000;45000000000</t>
  </si>
  <si>
    <t>Краснодарский край;Республика Крым;г. Москва</t>
  </si>
  <si>
    <t>08.2020</t>
  </si>
  <si>
    <t>2019:1000000.00;2020:1500000.00</t>
  </si>
  <si>
    <t xml:space="preserve">Договор №ТЭ-1552/17 от 09.08.2017  действует до 08.08.2018г. </t>
  </si>
  <si>
    <t>2019_69</t>
  </si>
  <si>
    <t>49.20</t>
  </si>
  <si>
    <t xml:space="preserve"> 49.20.12.000</t>
  </si>
  <si>
    <t>Оказание услуг по оперативному предоставлению под погрузку нефтепродуктов железнодорожного подвижного состава</t>
  </si>
  <si>
    <t>45000000000;35000000000;67000000000;03000000000</t>
  </si>
  <si>
    <t>г. Москва;Республика Крым;г. Севастополь;Краснодарский край</t>
  </si>
  <si>
    <t>2019:6611800.00;2020:2000000.00</t>
  </si>
  <si>
    <t xml:space="preserve">Договор №1-05-027-274/17 от 28.08.2017 действует до 27.08.2018г. </t>
  </si>
  <si>
    <t>2019_70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</si>
  <si>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t>
  </si>
  <si>
    <t>2019:0.00;2020:10500000.00</t>
  </si>
  <si>
    <t>Дог. № 778/ТЦФТО-14-С от 22.10.2014  действует до 31.12.2018 автопролонгация</t>
  </si>
  <si>
    <t>2019_71</t>
  </si>
  <si>
    <t>Оказание услуг по сопровождению и охране грузов при перевозке нефтепродуктов железнодорожным транспортом</t>
  </si>
  <si>
    <t>2019:155000.00;2020:465000.00</t>
  </si>
  <si>
    <t>Дог. № НО-3/134 от 11.09.2015 действует до 10.09.2018 автопролонгация</t>
  </si>
  <si>
    <t>2019_72</t>
  </si>
  <si>
    <t>46.71</t>
  </si>
  <si>
    <t>46.71.12.000</t>
  </si>
  <si>
    <t>Поставка топлива для реактивных двигателей марки ТС-1 для обеспечения бесперебойной работы мобильных ГТЭС</t>
  </si>
  <si>
    <t xml:space="preserve">тонна </t>
  </si>
  <si>
    <t>2019:480000000.00;2020:480000000.00</t>
  </si>
  <si>
    <t xml:space="preserve">Договор № 5984317/1497Д от 28.12.2017    действует до 31.12.2018г. </t>
  </si>
  <si>
    <t>2019_73</t>
  </si>
  <si>
    <t>Поставка дизельного топлива ЕВРО для обеспечения бесперебойной работы мобильных ГТЭС</t>
  </si>
  <si>
    <t>2019:10000000000.00;2020:2500000000.00</t>
  </si>
  <si>
    <t xml:space="preserve">Договор № 100018/02044Д от 12.04.2018   действует до 30.04.2019г. </t>
  </si>
  <si>
    <t>2019_74</t>
  </si>
  <si>
    <t>52.21.19.190</t>
  </si>
  <si>
    <t>Оказание услуг по доставке нефтепродуктов железнодорожным транспортом из перевалочной базы до склада хранения</t>
  </si>
  <si>
    <t>2019:0.00;2020:180000000.00</t>
  </si>
  <si>
    <t>Договор № 442/ЦТО-р/17 от 25.12.2017 с ФГУП "Крымская железная дорога" действует до 31.12.2018г.</t>
  </si>
  <si>
    <t>2019_75</t>
  </si>
  <si>
    <t>52.10.21</t>
  </si>
  <si>
    <t>52.10.1</t>
  </si>
  <si>
    <t xml:space="preserve">Оказание услуг по перевалке, накоплению и хранению нефтепродуктов  в г. Севастополь </t>
  </si>
  <si>
    <t>2019:60000000.00;2020:5000000.00</t>
  </si>
  <si>
    <t>Договор № 18/0605/011 от 16.04.18 с ООО "Югторсан"  действует до 15.04.2019г.</t>
  </si>
  <si>
    <t>2019_76</t>
  </si>
  <si>
    <t xml:space="preserve">Оказание услуг по перевалке, накоплению и хранению нефтепродуктов  в г. Феодосия </t>
  </si>
  <si>
    <t>2019:30000000.00;2020:126000000.00</t>
  </si>
  <si>
    <t>Договор № 17/0605/014 от 02.10.2017 с ГУП РК "Черноморнефтегаз" действует до 01.10.2018</t>
  </si>
  <si>
    <t>2019_77</t>
  </si>
  <si>
    <t xml:space="preserve">Оказание услуг по перевалке, накоплению и хранению нефтепродуктов в г. Керчь </t>
  </si>
  <si>
    <t>2019:27000000.00;2020:10000000.00</t>
  </si>
  <si>
    <t>Договор № 18/0605/010 от 05.04.2018 с ООО "ТЭС-ТЕРМИНАЛ-1" действует до 28.03.2019</t>
  </si>
  <si>
    <t>2019_78</t>
  </si>
  <si>
    <t>52.10.12.110</t>
  </si>
  <si>
    <t>Оказание услуг по хранению, сливу и наливу нефтепродуктов в ЮФО</t>
  </si>
  <si>
    <t>2019:7000000.00;2020:20000000.00</t>
  </si>
  <si>
    <t>Договор №17/0605/017 от 13.10.2017 действует до 12.10.2019</t>
  </si>
  <si>
    <t>2019_79</t>
  </si>
  <si>
    <t>Оказание услуг по хранению, сливу и наливу нефтепродуктов в г. Симферополь</t>
  </si>
  <si>
    <t>2019:15000000.00;2020:30000000.00</t>
  </si>
  <si>
    <t>Договор от 09.09.2016 №16/0605/022 действует до 09.09.2019</t>
  </si>
  <si>
    <t>2019_80</t>
  </si>
  <si>
    <t xml:space="preserve">Оказание услуг по хранению, сливу и наливу нефтепродуктов в Сакском районе </t>
  </si>
  <si>
    <t>2019:24000000.00;2020:1000000.00</t>
  </si>
  <si>
    <t>2019_81</t>
  </si>
  <si>
    <t>Оказание услуг по хранению, сливу, наливу и доставке топлива для нужд ГТЭС в Краснодарском крае</t>
  </si>
  <si>
    <t>2019:1100000.00;2020:8000000.00</t>
  </si>
  <si>
    <t>Договор  от 06.09.2016 №16/0605/021 действует до 05.09.2018</t>
  </si>
  <si>
    <t>2019_82</t>
  </si>
  <si>
    <t>Оказание услуг по хранению,сливу, наливу нефтепродуктов в г. Новороссийск</t>
  </si>
  <si>
    <t>03000000001</t>
  </si>
  <si>
    <t>2019:1625000.00;2020:4875000.00</t>
  </si>
  <si>
    <t>2019_83</t>
  </si>
  <si>
    <t>62.09</t>
  </si>
  <si>
    <t>58.29.29</t>
  </si>
  <si>
    <t>Служба по ОТиПБ</t>
  </si>
  <si>
    <t xml:space="preserve">Передача неисключительного права использования программы для ЭВМ (обучающе-контролирующая система) </t>
  </si>
  <si>
    <t>Передача неисключительного права использования программы для ЭВМ (обучающе-контролирующая система) (Доп. Соглашение).</t>
  </si>
  <si>
    <t>2019:116251.00;2020:0.00</t>
  </si>
  <si>
    <t>Договор № 17/0603/017 от 28.09.2017 со сроком действия 48 месяцев с даты подписания. НДС не облагается</t>
  </si>
  <si>
    <t>2019_84</t>
  </si>
  <si>
    <t>71.12.1</t>
  </si>
  <si>
    <t>Оказание услуг по проведению экспертизы технических устройств, характеризующих опасные производственные объекты</t>
  </si>
  <si>
    <t>Оказание услуг по проведению экспертизы технических устройств, характеризующих ОПО</t>
  </si>
  <si>
    <t>35000000000;67000000000</t>
  </si>
  <si>
    <t>Республика Крым,г. Севастополь</t>
  </si>
  <si>
    <t>2019_85</t>
  </si>
  <si>
    <t>Оказание услуг по проведению экспертизы технических устройств, характеризующих опасный производственный объект</t>
  </si>
  <si>
    <t>Оказание услуг по проведению экспертизы технических устройств, характеризующих опасный производственный объект.</t>
  </si>
  <si>
    <t>2019_86</t>
  </si>
  <si>
    <t>85.23</t>
  </si>
  <si>
    <t>85.42.19.000</t>
  </si>
  <si>
    <t>Оказание услуг по обучению и предаттестационной подготовке руководителей и специалистов</t>
  </si>
  <si>
    <t>2019:800000.00;2020:817050.00</t>
  </si>
  <si>
    <t>Договор № 18/0603/004 от 17.05.2018 действует  по 12.06.2019г. НДС не облагается</t>
  </si>
  <si>
    <t>2019_87</t>
  </si>
  <si>
    <t>86.21</t>
  </si>
  <si>
    <t>Оказание услуг по проведению периодических медицинских осмотров</t>
  </si>
  <si>
    <t xml:space="preserve">декабрь </t>
  </si>
  <si>
    <t>2019_88</t>
  </si>
  <si>
    <t>71.20</t>
  </si>
  <si>
    <t>Оказание услуг по проведению специальной оценки условий труда и производственного контроля за соблюдением санитарных норм и правил</t>
  </si>
  <si>
    <t>Договор № 18/0603/003 от 10.05.2018, действует 31.12.2018г. Включая НДС</t>
  </si>
  <si>
    <t>2019_89</t>
  </si>
  <si>
    <t xml:space="preserve">26.40.22  </t>
  </si>
  <si>
    <t>26.40.20</t>
  </si>
  <si>
    <t>Поставка и работы по монтажу информационных экранов по охране труда</t>
  </si>
  <si>
    <t>Договор № 18/0603/006 (125-0518) от 24.05.2018, действует 62 календарных дня. Включая НДС</t>
  </si>
  <si>
    <t>2019_90</t>
  </si>
  <si>
    <t>Оказание услуг по обучению видам работ по монтажу, техническому обслуживанию и ремонту систем пожаротушения</t>
  </si>
  <si>
    <t>Договор № 18/0603/008 от 31.05.2018г., действует по декабрь 2018</t>
  </si>
  <si>
    <t>2019_91</t>
  </si>
  <si>
    <t>62.0</t>
  </si>
  <si>
    <t>62.02.20</t>
  </si>
  <si>
    <t>ПТО</t>
  </si>
  <si>
    <t>Оказание услуг по технической поддержке ПО "АльфаЦентр"</t>
  </si>
  <si>
    <t>2019:39240.00; 2020:0.00</t>
  </si>
  <si>
    <t xml:space="preserve">Действующий Договор№ АС-20170504-01 от 31.07.2017 г.  действует до 06.08.2018 </t>
  </si>
  <si>
    <t>2019_92</t>
  </si>
  <si>
    <t>58.11</t>
  </si>
  <si>
    <t>58.11.12</t>
  </si>
  <si>
    <t>Поставка технической и нормативной литературы</t>
  </si>
  <si>
    <t>2019:80000.00; 2020:19900.00</t>
  </si>
  <si>
    <t xml:space="preserve">Действующий договор от 29.03.2018 
№18/0604/002 действует до 28.03.2019     </t>
  </si>
  <si>
    <t>2019_93</t>
  </si>
  <si>
    <t>38.11.29.000</t>
  </si>
  <si>
    <t>Оказание услуг по сбору и транспортированию для дальнейшего размещения или обезвреживания отходов ТКО с ПС "Пушкино"</t>
  </si>
  <si>
    <t>2019:1413.34; 2020:7066.66</t>
  </si>
  <si>
    <t>Действующий договор от 16.11.2017                      № 17/0604/009 (№ 282), действует до 16.11.2018</t>
  </si>
  <si>
    <t>2019_94</t>
  </si>
  <si>
    <t>37.00</t>
  </si>
  <si>
    <t>37.00.12</t>
  </si>
  <si>
    <t>Оказание услуг по обслуживанию мобильных туалетных кабин (МТК) на ПС "Пушкино"</t>
  </si>
  <si>
    <t>2021</t>
  </si>
  <si>
    <t>02.2021</t>
  </si>
  <si>
    <t xml:space="preserve">2019:0.00;
2020:11570.00; 2021:4250.00                                                                                    </t>
  </si>
  <si>
    <t xml:space="preserve">Действующий договор от 18.12.2017 № 17/0604/012 действует с 01.03.2018 по 28.02.2019   </t>
  </si>
  <si>
    <t>2019_95</t>
  </si>
  <si>
    <t>38.12.12</t>
  </si>
  <si>
    <t>Оказание услуг по сбору и транспортированию для дальнейшего обезвреживания, утилизации или обработке ртутьсодержащих отходов с ПС «Пушкино»</t>
  </si>
  <si>
    <t>03.2021</t>
  </si>
  <si>
    <t xml:space="preserve">2019:0.00;
2020:10150.00; 2021:0.00                                                                                    </t>
  </si>
  <si>
    <t xml:space="preserve">Действующий договор от 11.12.2017                    № 17/0604/011 действует с 21.03.2018 по 20.03.2019   </t>
  </si>
  <si>
    <t>2019_96</t>
  </si>
  <si>
    <t>38.11.59</t>
  </si>
  <si>
    <t>Оказание услуг по сбору и транспортированию для дальнейшего обезвреживания, утилизации или обработке неисправной офисной и бытовой техники</t>
  </si>
  <si>
    <t>2019:4147.50; 2020:12442.50</t>
  </si>
  <si>
    <t xml:space="preserve">Действующий договор от 16.10.2017                  № 17/0604/008 действует до 16.10.2018     </t>
  </si>
  <si>
    <t>2019_97</t>
  </si>
  <si>
    <t>Оказание услуг по адаптации и сопровождению информационно-справочной системы (ИСС)</t>
  </si>
  <si>
    <t>2019:0.00;
2020:592200.00</t>
  </si>
  <si>
    <t xml:space="preserve">Действующий договор  от 04.12.2017
№1068 действует до 31.12.2018    </t>
  </si>
  <si>
    <t>2019_98</t>
  </si>
  <si>
    <t>71.12.</t>
  </si>
  <si>
    <t>71.12.40.120</t>
  </si>
  <si>
    <t>Оказание услуг по проведению метрологической поверки средств измерений АИИС КУЭ</t>
  </si>
  <si>
    <t xml:space="preserve">35000000000;67000000000;03000000000
</t>
  </si>
  <si>
    <t>Республика Крым;г. Севастополь;Краснодарский край</t>
  </si>
  <si>
    <t>2019:0.00;
2020:1326000.00</t>
  </si>
  <si>
    <t xml:space="preserve">Действующий договорот 12.12.2017
"17/0604/014 действует до 31.12.2018    </t>
  </si>
  <si>
    <t>2019_99</t>
  </si>
  <si>
    <t>Оказание услуг по обучению в области охраны окружающей среды и экологической безопасности</t>
  </si>
  <si>
    <t>2019_100</t>
  </si>
  <si>
    <t>71.20.3</t>
  </si>
  <si>
    <t>71.20.12</t>
  </si>
  <si>
    <t>Оказание услуг по проведению анализов и расчетов классов опасности опасных отходов</t>
  </si>
  <si>
    <t xml:space="preserve">Договор от 21.12.2017 
№ 17/0604/013 </t>
  </si>
  <si>
    <t>2019_101</t>
  </si>
  <si>
    <t>85.21</t>
  </si>
  <si>
    <t>85.31.11.000</t>
  </si>
  <si>
    <t>ОД</t>
  </si>
  <si>
    <t>ОД, ОППП, ЮС, ОКПиСП</t>
  </si>
  <si>
    <t>Оказание услуг дополнительного профессионального образования в области юриспруденции</t>
  </si>
  <si>
    <t>Дог. от 19.03.2018 № 18/0101/001</t>
  </si>
  <si>
    <t>2019_102</t>
  </si>
  <si>
    <t>68.20</t>
  </si>
  <si>
    <t>68.20.12.000</t>
  </si>
  <si>
    <t>ОКП и СП</t>
  </si>
  <si>
    <t>Аренда земельного участка в г. Пушкино</t>
  </si>
  <si>
    <t>Московская область</t>
  </si>
  <si>
    <t>2019:1013029.71;2020:379886.14</t>
  </si>
  <si>
    <t xml:space="preserve">С НДС. Договор № 22-1-2015 от 01.09.2015. </t>
  </si>
  <si>
    <t>2019_103</t>
  </si>
  <si>
    <t xml:space="preserve">Аренда земельного участка в пос. Рублево </t>
  </si>
  <si>
    <t>46000000000</t>
  </si>
  <si>
    <t>11.2020</t>
  </si>
  <si>
    <t>2019:196976.03;2020:984880.17</t>
  </si>
  <si>
    <t xml:space="preserve">С НДС. Договор № 100/1000002815/000 от 30.12.2009. </t>
  </si>
  <si>
    <t>2019_104</t>
  </si>
  <si>
    <t>Аренда земельного участка в г. Дмитров</t>
  </si>
  <si>
    <t>Договор № 518-Д от 30.12.2016</t>
  </si>
  <si>
    <t>2019_105</t>
  </si>
  <si>
    <t>Аренда земельного участка  в Республике Крым, Симферопольский район, с. Денисовка вблизи подстанции ПС 330/220/110 кВ "Симферопольская"</t>
  </si>
  <si>
    <t>2024</t>
  </si>
  <si>
    <t>11.2024</t>
  </si>
  <si>
    <t>2019:20000.00;2020:120000.00;2021:120000.00;2022:120000.00;2023:120000.00;2024:100000.00</t>
  </si>
  <si>
    <t>Договор отсутствует.</t>
  </si>
  <si>
    <t>2019_106</t>
  </si>
  <si>
    <t>Аренда земельного участка  в Республике Крым, Сакский район вблизи подстанции ПС 330/110 кВ "Западно-Крымская"</t>
  </si>
  <si>
    <t>2019:14000.00;2020:84000.00;2021:84000.00;2022:84000.00;2023:84000.00;2024:70000.00</t>
  </si>
  <si>
    <t>2019_107</t>
  </si>
  <si>
    <t>2027</t>
  </si>
  <si>
    <t>11.2027</t>
  </si>
  <si>
    <t>2019:4800.00;2020:4800.00;2021:4800.00;2022:4800.00;2023:4800.00;2024:4800.00;2025:4800.00;2026:4800.00;2027:4400.00</t>
  </si>
  <si>
    <t>Без НДС. Договор № 160н/12 от 30.06.2017</t>
  </si>
  <si>
    <t>2019_108</t>
  </si>
  <si>
    <t>63.99</t>
  </si>
  <si>
    <t>63.99.1</t>
  </si>
  <si>
    <t>Оказание информационных услуг по передаче сведений в АСВД ЦИТТУ</t>
  </si>
  <si>
    <t>02.2020</t>
  </si>
  <si>
    <t>2019:67310.00;2020:0.00</t>
  </si>
  <si>
    <t xml:space="preserve">Без НДС. ЭПС/ID 456800 от 17.02.2017. </t>
  </si>
  <si>
    <t>2019_109</t>
  </si>
  <si>
    <t>52.10</t>
  </si>
  <si>
    <t>Оказание услуг по организации хранения и обработки грузов, поступающих по международной сети UPS, на складе временного хранения</t>
  </si>
  <si>
    <t>2019:43220.30;2020:0.00</t>
  </si>
  <si>
    <t>2019_110</t>
  </si>
  <si>
    <t>ОТиРРЭМ</t>
  </si>
  <si>
    <t>Оказание услуг по обучению "Анализ и прогноз на рынках электрической энергии"</t>
  </si>
  <si>
    <t>2019_111</t>
  </si>
  <si>
    <t>Оказание услуг по обучению "Рынок мощности"</t>
  </si>
  <si>
    <t>2019_112</t>
  </si>
  <si>
    <t>Оказание услуг по обучению  "Финансовые расчеты и финансовые гарантии на ОРЭМ"</t>
  </si>
  <si>
    <t>2019_113</t>
  </si>
  <si>
    <t>Оказание услуг по обучению "Особенности работы на рынках электроэнергии генерирующих объектов, функционирующих на возобновляемых источниках энергии (ВИЭ)"</t>
  </si>
  <si>
    <t xml:space="preserve">октябрь </t>
  </si>
  <si>
    <t>2019_114</t>
  </si>
  <si>
    <t>Оказание услуг по организации и проведению семинара "Ценообразование (тарифообразование) на оптовом и розничных рынках электроэнергии" </t>
  </si>
  <si>
    <t>г. Санкт-Петербург</t>
  </si>
  <si>
    <t>2019_115</t>
  </si>
  <si>
    <t>63.11</t>
  </si>
  <si>
    <t>63.11.1</t>
  </si>
  <si>
    <t>Оказание услуг Удостоверяющего центра (оформление ключей и сертификатов ключей подписи ЕИАС Мониторинг ФАС России"</t>
  </si>
  <si>
    <t>2019:11800.00; 2020:00,00.</t>
  </si>
  <si>
    <t>Договор № ДУ/18-3306 от 15.03.2018
(с НДС 18%)
со сроком до полного исполнения обязательств</t>
  </si>
  <si>
    <t>2019_116</t>
  </si>
  <si>
    <t>85.42.19</t>
  </si>
  <si>
    <t>Оказание услуг по организации и проведению семинара - совещания ФБУ "ИТЦ ФАС России"</t>
  </si>
  <si>
    <t>Услуги по организации и проведению семинара - совещания  
ФБУ "ИТЦ ФАС России"</t>
  </si>
  <si>
    <t>2019_117</t>
  </si>
  <si>
    <t>Договор 18/0205/002 от 22.02.2018 (с НДС 18%)</t>
  </si>
  <si>
    <t>2019_118</t>
  </si>
  <si>
    <t>85.3</t>
  </si>
  <si>
    <t>ПЭО</t>
  </si>
  <si>
    <t>Оказание услуг по дополнительному профессиональному образованию</t>
  </si>
  <si>
    <t>Обучение сотрудников по программе: Работа с отчетностью и бюджетами в Excel</t>
  </si>
  <si>
    <t>2019_119</t>
  </si>
  <si>
    <t>66.11.3</t>
  </si>
  <si>
    <t>66.19.10.000</t>
  </si>
  <si>
    <t>ЮС</t>
  </si>
  <si>
    <t>Оказание услуг по ведению реестра акционеров</t>
  </si>
  <si>
    <t>2019:8000.00;2020:22000.00</t>
  </si>
  <si>
    <t>Дог. № 1293-14 от 01.10.2014, автопролонгация, пояснительная записка к закупке на отдельном листе.</t>
  </si>
  <si>
    <t>2019_120</t>
  </si>
  <si>
    <t>Оказание информационных услуг с использованием Юридической справочной системы «Система Юрист»</t>
  </si>
  <si>
    <t>2019:290000.00;2020:0.00</t>
  </si>
  <si>
    <t>Договор № 17/0101/005 от 22.08.2017, действует с 19.09.2017 поо 18.09.2018. В настоящее время заключается новый Договор. Обоснование НМЦ закупки на отдельном листе.</t>
  </si>
  <si>
    <t>2019_121</t>
  </si>
  <si>
    <t>69.10</t>
  </si>
  <si>
    <t>69.10.16.000</t>
  </si>
  <si>
    <t>Оказание услуг по нотариальному обслуживанию АО «Мобильные ГТЭС»</t>
  </si>
  <si>
    <t>2019:187500.00;2020:62500.00</t>
  </si>
  <si>
    <t>Дог. № 17/0101/002 от 21.03.2017 действует 2 (два) календарных года, пояснительная записка к закупке на отдельном листе.</t>
  </si>
  <si>
    <t>2019_122</t>
  </si>
  <si>
    <t>26.30.1</t>
  </si>
  <si>
    <t>26.30</t>
  </si>
  <si>
    <t>СБиР</t>
  </si>
  <si>
    <t>Поставка комплектующих систем видеонаблюдения</t>
  </si>
  <si>
    <t>2019_123</t>
  </si>
  <si>
    <t>80.10</t>
  </si>
  <si>
    <t>80.10.12.000</t>
  </si>
  <si>
    <t>Сервисное обслуживание комплекса техсредств охраны "Тревожная кнопка" и услуги пультовой охраны</t>
  </si>
  <si>
    <t>93000000000</t>
  </si>
  <si>
    <t>Республика Тыва</t>
  </si>
  <si>
    <t>2019:57500.00;2020:57500.00</t>
  </si>
  <si>
    <t>Договор от 06.06.2018 № 18/0102/001</t>
  </si>
  <si>
    <t>2019_124</t>
  </si>
  <si>
    <t>Сервисное обслуживание комплекса техсредств охраны "Тревожная кнопка" и услуги пультовой охраны на ПС №239 "Пушкино"</t>
  </si>
  <si>
    <t>2019:45775.00;2020:45775.00</t>
  </si>
  <si>
    <t>Договор от 06.06.2018 № 18/0102/002</t>
  </si>
  <si>
    <t>2019_125</t>
  </si>
  <si>
    <t>62.02</t>
  </si>
  <si>
    <t>Оказание информационно-справочных услуг в отношении юридических лиц и индивидуальных предпринимателей</t>
  </si>
  <si>
    <t>2019:0.00;2020:493000.00</t>
  </si>
  <si>
    <t>Договор от 10.10.2017 №17/0102/013</t>
  </si>
  <si>
    <t>2019_126</t>
  </si>
  <si>
    <t>Оказание информационно-справочных услуг в отношении физических лиц</t>
  </si>
  <si>
    <t>2019:19000.00;2020:431000.00</t>
  </si>
  <si>
    <t>Договор от 10.10.2017 №17/0102/012</t>
  </si>
  <si>
    <t>2019_127</t>
  </si>
  <si>
    <t>80.20</t>
  </si>
  <si>
    <t>80.10.12</t>
  </si>
  <si>
    <t>Оказание услуг по обеспечению безопасности персонала и сохранности имущества на объектах</t>
  </si>
  <si>
    <t xml:space="preserve">46000000000;67000000000;35000000000;03000000000
</t>
  </si>
  <si>
    <t>Московская область;г. Севастополь;Республика Крым;Краснодарский край</t>
  </si>
  <si>
    <t>февроаль</t>
  </si>
  <si>
    <t>2019:0.00;2020:39884000.00;2021:7976800.00</t>
  </si>
  <si>
    <t>Договор от 06.12.2016 № 16/0102/009</t>
  </si>
  <si>
    <t>2019_128</t>
  </si>
  <si>
    <t>43.21</t>
  </si>
  <si>
    <t xml:space="preserve">26.30.11.150 </t>
  </si>
  <si>
    <t xml:space="preserve">Сервисное обслуживание и ремонт системы СКУД и видеонаблюдения в Головном офисе </t>
  </si>
  <si>
    <t>2019:0.00;2020:550000.00</t>
  </si>
  <si>
    <t>Договор от 21.12.2017 №17/0102/015</t>
  </si>
  <si>
    <t>2019_129</t>
  </si>
  <si>
    <t>61.10.9</t>
  </si>
  <si>
    <t>26.30.23.000</t>
  </si>
  <si>
    <t>САСДТУ</t>
  </si>
  <si>
    <t>Оказание услуг связи (резервные спутниковые каналы диспетчерской связи) на площадках размещения мобильных ГТЭС</t>
  </si>
  <si>
    <t>2019:750000,00;
2020:250000,00</t>
  </si>
  <si>
    <t>Договор от 03.04.2018 №18/06011/004 ООО СТЭК.КОМ на оказание услуг связи (резервные спутниковые каналы диспетчерской связи) на площадках размещения мобильных ГТЭС в Республике Крым и г. Севастополе) (Договор на период с 01.04.2018 по 31.03.2019)</t>
  </si>
  <si>
    <t>2019_130</t>
  </si>
  <si>
    <t>95.12</t>
  </si>
  <si>
    <t>95.12.10.000</t>
  </si>
  <si>
    <t>Оказание услуг по техническому обслуживанию системы спутниковой связи мобильных ГТЭС</t>
  </si>
  <si>
    <t>2019:8300,00;
2020:91700,00</t>
  </si>
  <si>
    <t>Договор от 09.02.2016 №16/06011/001 ООО СТЭК.КОМ - оказание услуг по технической поддержке оборудования  спутниковой связи на площадках размещения мобильных ГТЭС Крым и абон.плата (Договор на период с 29.12.2015 по 28.12.2018)</t>
  </si>
  <si>
    <t>2019_131</t>
  </si>
  <si>
    <t>Оказание услуг связи на площадке размещения мобильных ГТЭС ПС 220кВ "Кирилловская" (резервный канал диспетчерской связи)</t>
  </si>
  <si>
    <t>2019:350000.00;2020:490000.00</t>
  </si>
  <si>
    <t>Договор от 01.08.2018 №40208851941 ПАО МТС Предоставление в аренду цифрового канала связи на ПС 220 кВ "Кирилловская" и РУС ОАО "Кубаньэнерго".</t>
  </si>
  <si>
    <t>2019_132</t>
  </si>
  <si>
    <t>71.12.62</t>
  </si>
  <si>
    <t>71.12.40.150</t>
  </si>
  <si>
    <t>Метрологические работы (услуги) по поверке средств измерений</t>
  </si>
  <si>
    <t>2019:240000,00;2020:360000,00</t>
  </si>
  <si>
    <t>Договор №18/06011/000 от  ФБУ «Ростест-Москва» на метрологические работы в части поверки и калибровки средств измерений</t>
  </si>
  <si>
    <t>2019_133</t>
  </si>
  <si>
    <t>71.12.65</t>
  </si>
  <si>
    <t>Оказание услуг по инспекционному контролю выполнения калибровочных работ</t>
  </si>
  <si>
    <t>2019_134</t>
  </si>
  <si>
    <t>26.30.6</t>
  </si>
  <si>
    <t>26.30.60.000</t>
  </si>
  <si>
    <t>Поставка оборудования и материалов  для оснащения противоаварийных систем ГТУ</t>
  </si>
  <si>
    <t>2019_135</t>
  </si>
  <si>
    <t>26.51.5</t>
  </si>
  <si>
    <t>26.20.14.000</t>
  </si>
  <si>
    <t xml:space="preserve">Модернизация системы телемеханики </t>
  </si>
  <si>
    <t>2019_136</t>
  </si>
  <si>
    <t>58.29.12</t>
  </si>
  <si>
    <t>Реализация системы сбора технологической информации с площадки  размещения мобильных ГТЭС ПС 220кВ "Кирилловская"</t>
  </si>
  <si>
    <t>2019_137</t>
  </si>
  <si>
    <t>62.01.12.000</t>
  </si>
  <si>
    <t>Предоставление доступа и сопровождение программного продукта «Электронный оперативный журнал»</t>
  </si>
  <si>
    <t>2022</t>
  </si>
  <si>
    <t>07.2022</t>
  </si>
  <si>
    <t>2019:2500000.00;2020:6000000.00;2021:6000000.00;2022:3500000.00</t>
  </si>
  <si>
    <t>2019_138</t>
  </si>
  <si>
    <t>85.30</t>
  </si>
  <si>
    <t xml:space="preserve">Оказание услуг по повышению квалификации персонала в области обслуживания автоматических систем пожаротушения </t>
  </si>
  <si>
    <t>2019_139</t>
  </si>
  <si>
    <t>Оказание услуг по повышению квалификации сотрудников в области проведения метрологических работ</t>
  </si>
  <si>
    <t>2019_140</t>
  </si>
  <si>
    <t>Оказание услуг по обучению в области информационной безопасности</t>
  </si>
  <si>
    <t>2019_141</t>
  </si>
  <si>
    <t>Оказание услуг по технической поддержке ПО "АльфаЦентр" серверов RTU-327</t>
  </si>
  <si>
    <t xml:space="preserve"> 02.2019</t>
  </si>
  <si>
    <t>2019:355680.00;2020:0.00</t>
  </si>
  <si>
    <t>2019_142</t>
  </si>
  <si>
    <t>26.20</t>
  </si>
  <si>
    <t>26.20.30.000</t>
  </si>
  <si>
    <t>Поставка оборудования для текущей эксплуатации системы телемеханики</t>
  </si>
  <si>
    <t>Крым Респ</t>
  </si>
  <si>
    <t>2019_143</t>
  </si>
  <si>
    <t>65.12.1</t>
  </si>
  <si>
    <t>65.12.12.000</t>
  </si>
  <si>
    <t>СУП</t>
  </si>
  <si>
    <t>Добровольное медицинское страхование</t>
  </si>
  <si>
    <t>2019:4750000.00;2020:14250000.00</t>
  </si>
  <si>
    <t>От 29.12.2017 №М01-004784/17 действует с 01.01.2018 по 31.12.2018.            Без НДС</t>
  </si>
  <si>
    <t>2019_144</t>
  </si>
  <si>
    <t>79.9</t>
  </si>
  <si>
    <t>Отдел обеспечения служебных командировок</t>
  </si>
  <si>
    <t>Оказание услуг в сфере комплексного обслуживания при осуществлении деловых поездок</t>
  </si>
  <si>
    <t>2019:17500000.00; 2020:7400000.00</t>
  </si>
  <si>
    <t>№18-0104-001 от 07.05.2018</t>
  </si>
  <si>
    <t>2019_145</t>
  </si>
  <si>
    <t>62.02.9.</t>
  </si>
  <si>
    <t>62.02.</t>
  </si>
  <si>
    <t>Пресс-секретарь</t>
  </si>
  <si>
    <t>Продление регистрации доменов</t>
  </si>
  <si>
    <t>2019:5600.00;2020:0.00</t>
  </si>
  <si>
    <t>Дог. № FK-02-21688 от 16.09.09.ООО «Гарант-Парк-Телеком» с заменой на ЗАО «Регистратор 01», продлён на неопределенный срок, пояснительная записка к закупке приложена</t>
  </si>
  <si>
    <t>2019_146</t>
  </si>
  <si>
    <t>СУиО</t>
  </si>
  <si>
    <t>Оказание услуг по информационному обслуживанию ИПС «КонсультантПлюс»</t>
  </si>
  <si>
    <t xml:space="preserve"> -</t>
  </si>
  <si>
    <t>2019:2328330.00; 2020:0.00</t>
  </si>
  <si>
    <t>Договор №18/0300/002 от 29.06.2018</t>
  </si>
  <si>
    <t>2019_147</t>
  </si>
  <si>
    <t>69.20.1</t>
  </si>
  <si>
    <t>69.20.31.000</t>
  </si>
  <si>
    <t>Оказание консультационных услуг по вопросам ведения бухгалтерского учета и составления бухгалтерской отчетности</t>
  </si>
  <si>
    <t>2019:603000; 2020:200000.00</t>
  </si>
  <si>
    <t>Договор №17/0300/010 от 11.12.2017</t>
  </si>
  <si>
    <t>2019_148</t>
  </si>
  <si>
    <t>69.20.10.000</t>
  </si>
  <si>
    <t>ЭССК</t>
  </si>
  <si>
    <t>Оказание услуг по проведению обязательного аудита бухгалтерской (финансовой) отчетности дочерний зависимых обществ ПАО "ФСК ЕЭС" за 2019 год</t>
  </si>
  <si>
    <t>2019:350000.00;2020:250000.00</t>
  </si>
  <si>
    <t xml:space="preserve">АО "ЭССК ЕЭС" </t>
  </si>
  <si>
    <t>ИА</t>
  </si>
  <si>
    <t>Договор №9510/1011 от 18.08.2017</t>
  </si>
  <si>
    <t>2019_149</t>
  </si>
  <si>
    <t>62.0;
63.11.1</t>
  </si>
  <si>
    <t xml:space="preserve">
63.11.1</t>
  </si>
  <si>
    <t>Поставка комплекта Бухгалтерской справочной системы «Система Главбух» (интернет-версия)</t>
  </si>
  <si>
    <t>Комплект</t>
  </si>
  <si>
    <t>2019:283200.00; 2020:0.00</t>
  </si>
  <si>
    <t>Договор № 13/0300/013 от 25.10.2013 (С НДС, бессрочный)</t>
  </si>
  <si>
    <t>2019_150</t>
  </si>
  <si>
    <t>Предоставление неисключительных прав использования программы для ЭВМ "Диадок" (система электронного документооборота)</t>
  </si>
  <si>
    <t>2019:120000.00;2020:0.00</t>
  </si>
  <si>
    <t>Договор №09770601/17Д от 14.02.2017 (с НДС 18%) бессрочный</t>
  </si>
  <si>
    <t>2019_151</t>
  </si>
  <si>
    <t>Предоставление права использования и абонентское обслуживание системы «Контур-Экстерн»</t>
  </si>
  <si>
    <t>2019:80000.00; 2020:0.00</t>
  </si>
  <si>
    <t>Договор №19775556/17 от 30.03.2017 (с НДС 18%), бессрочный</t>
  </si>
  <si>
    <t>2019_152</t>
  </si>
  <si>
    <t>Оказание услуг по обучению сотрудников</t>
  </si>
  <si>
    <t>2019:240600.00;2020:50000.00</t>
  </si>
  <si>
    <t>Договор №17/0300/003 от 05.06.2017</t>
  </si>
  <si>
    <t>2019_153</t>
  </si>
  <si>
    <t>62.09.20.190</t>
  </si>
  <si>
    <t xml:space="preserve">Оказание услуг по информационно-технологическому сопровождению программных продуктов системы «1С:Предприятие» </t>
  </si>
  <si>
    <t>2019:160000;2020:0.00</t>
  </si>
  <si>
    <t>2019_154</t>
  </si>
  <si>
    <t>Оказание услуг по обучению IT-специалистов 1С:ERP Управление предприятием 2</t>
  </si>
  <si>
    <t>2019_155</t>
  </si>
  <si>
    <t xml:space="preserve">Оказание услуг по обучению программе 1С </t>
  </si>
  <si>
    <t>2019_156</t>
  </si>
  <si>
    <t>46.51</t>
  </si>
  <si>
    <t>ОИТиС</t>
  </si>
  <si>
    <t xml:space="preserve"> Поставка оргтехники и комплектующих</t>
  </si>
  <si>
    <t>2019_157</t>
  </si>
  <si>
    <t>33.12.19.000</t>
  </si>
  <si>
    <t>Оказание услуг по техническому обслуживанию и ремонту копировальной техники</t>
  </si>
  <si>
    <t>Техническое обслуживание и ремонт копировальной техники</t>
  </si>
  <si>
    <t>2019:100000.00;2020:1200000.00</t>
  </si>
  <si>
    <t>Дог. № 18/0502/002 от 29.03.2018 действует до 28.03.2019</t>
  </si>
  <si>
    <t>2019_158</t>
  </si>
  <si>
    <t>61.10</t>
  </si>
  <si>
    <t>61.90</t>
  </si>
  <si>
    <t>Оказание услуг по организации резервного доступа к сети Интернет</t>
  </si>
  <si>
    <t xml:space="preserve">Оказание услуг по организации доступа к сети Интернет офисных помещений </t>
  </si>
  <si>
    <t>2019_159</t>
  </si>
  <si>
    <t>63.1</t>
  </si>
  <si>
    <t>Оказание услуг по выпуску квалифицированного сертификата ключа подписи</t>
  </si>
  <si>
    <t>2019:68000.00;2020:17100.00</t>
  </si>
  <si>
    <t>Дог. № 18/0504/003 от 19.07.2018 действует до 18.07.2019</t>
  </si>
  <si>
    <t>2019_160</t>
  </si>
  <si>
    <t xml:space="preserve">Оказание услуг по обучению сотрудников </t>
  </si>
  <si>
    <t>2019:0.00;2020:500000.00</t>
  </si>
  <si>
    <t>2019_161</t>
  </si>
  <si>
    <t>63.12</t>
  </si>
  <si>
    <t>63.12.1</t>
  </si>
  <si>
    <t>Оказание услуг по обслуживанию и наполнению корпоративного сайта</t>
  </si>
  <si>
    <t>2019:175000.00;2020:245000.00</t>
  </si>
  <si>
    <t>Дог. № 17/0502/006 от 11.08.2017 действует до 10.08.2018</t>
  </si>
  <si>
    <t>2019_162</t>
  </si>
  <si>
    <t>Поставка программного обеспечения</t>
  </si>
  <si>
    <t>2019_163</t>
  </si>
  <si>
    <t>Приобретение права пользования антивирусного программного обеспечения</t>
  </si>
  <si>
    <t>2019:330000.00;2020:0.00</t>
  </si>
  <si>
    <t>2019_164</t>
  </si>
  <si>
    <t>Оказание услуг по проведению ежемесячных регламентных работ по мониторингу и сопровождению АСУД</t>
  </si>
  <si>
    <t>2019:1067500.00;2020:3202500.00</t>
  </si>
  <si>
    <t>Дог. № 17/0502/010 от 11.12.2017 действует до 10.12.2018</t>
  </si>
  <si>
    <t>2019_165</t>
  </si>
  <si>
    <t>95.1</t>
  </si>
  <si>
    <t>95.11.10.110</t>
  </si>
  <si>
    <t>Оказание услуг по диагностике и выполнение работ по ремонту офисной техники</t>
  </si>
  <si>
    <t>2019:21000.00;2020:229000.00</t>
  </si>
  <si>
    <t>2019_166</t>
  </si>
  <si>
    <t>2019_167</t>
  </si>
  <si>
    <t xml:space="preserve">Оказание услуг стационарной телефонной связи </t>
  </si>
  <si>
    <t>2019:0.00;2020:600000.00</t>
  </si>
  <si>
    <t>Дог. № 17/0502/011 от 27.12.2017 действует до 26.12.2018</t>
  </si>
  <si>
    <t>2019_168</t>
  </si>
  <si>
    <t>2019:0.00;2020:400000.00</t>
  </si>
  <si>
    <t>Дог. № 18/0502/001 от 29.01.2018 действует до 28.01.2019</t>
  </si>
  <si>
    <t>2019_169</t>
  </si>
  <si>
    <t>65.12.4</t>
  </si>
  <si>
    <t>Добровольное страхование от несчастных случаев и болезней (НСиБ)</t>
  </si>
  <si>
    <t>единица</t>
  </si>
  <si>
    <t>2019:800000.00;2020:200000.00</t>
  </si>
  <si>
    <t>18LA0302 от 29.12.2017</t>
  </si>
  <si>
    <t>2019_170</t>
  </si>
  <si>
    <t>65.12.2</t>
  </si>
  <si>
    <t>65.12.29.000</t>
  </si>
  <si>
    <t>Добровольное страхование автотранспортных средств (КАСКО)</t>
  </si>
  <si>
    <t>45000000000;05000000000;64000000000</t>
  </si>
  <si>
    <t>г. Москва;Приморкий край;Сахалинская обл.</t>
  </si>
  <si>
    <t>2019:1000000.00;2020:6640000.00</t>
  </si>
  <si>
    <t>ДС/1818-41 МТ-АВ от 25.01.2018</t>
  </si>
  <si>
    <t>2019_171</t>
  </si>
  <si>
    <t>65.12.3</t>
  </si>
  <si>
    <t>65.12.21.000</t>
  </si>
  <si>
    <t>Обязательное страхование гражданской ответственности владельцев транспортных средств (ОСАГО)</t>
  </si>
  <si>
    <t>2019:200000.00;2020:915000.00</t>
  </si>
  <si>
    <t>ОС/02060 от 22.01.2018</t>
  </si>
  <si>
    <t>2019_172</t>
  </si>
  <si>
    <t>65.12.50.000</t>
  </si>
  <si>
    <t>Страхование гражданской ответственности перевозчика опасных грузов (ГО ПОГ)</t>
  </si>
  <si>
    <t>2019:0.00;2020:250000.00;2021:0.00</t>
  </si>
  <si>
    <t>1818-40 DC 5001 от 30.03.2018</t>
  </si>
  <si>
    <t>2019_173</t>
  </si>
  <si>
    <t>Страхование гражданской ответственности организаций, эксплуатирующих опасные производственные объекты (ОС ОПО)</t>
  </si>
  <si>
    <t>2019:0.00;2020:945000.00</t>
  </si>
  <si>
    <t>18FDE0048 от 24.01.2018</t>
  </si>
  <si>
    <t>2019_174</t>
  </si>
  <si>
    <t>Страхование имущества «от всех рисков», страхование машин и оборудования от поломок, страхование от террористических актов и диверсий</t>
  </si>
  <si>
    <t>2019:50000000.00;2020:150000000.00</t>
  </si>
  <si>
    <t>0002104-0902808/17ИМВЮ от 29.12.2017</t>
  </si>
  <si>
    <t>2019_175</t>
  </si>
  <si>
    <t>66.11.2</t>
  </si>
  <si>
    <t>62.02.20.190</t>
  </si>
  <si>
    <t>Обеспечение технического доступа к программно-техническому комплексу ЗАО «СПбМТСБ»</t>
  </si>
  <si>
    <t>2019:100000.00;2020:0.00</t>
  </si>
  <si>
    <t>04/548 от 25.06.2015</t>
  </si>
  <si>
    <t>2019_176</t>
  </si>
  <si>
    <t>Оказание образовательных услуг «Законодательное регулирование закупок: 223-ФЗ»</t>
  </si>
  <si>
    <t>2019:495000.00;2020:0.00</t>
  </si>
  <si>
    <t>2019_177</t>
  </si>
  <si>
    <t xml:space="preserve"> 46.49.23.000
</t>
  </si>
  <si>
    <t>АХО</t>
  </si>
  <si>
    <t xml:space="preserve">Поставка канцелярских  товаров </t>
  </si>
  <si>
    <t>Дог. № 18-0501-008 от 21.08.2018</t>
  </si>
  <si>
    <t>2019_178</t>
  </si>
  <si>
    <t>2019_179</t>
  </si>
  <si>
    <t xml:space="preserve">Поставка бумаги А4 и А3 </t>
  </si>
  <si>
    <t>2019:500000.00; 2020:200000.00</t>
  </si>
  <si>
    <t xml:space="preserve">Дог. № 18-0501-004 от 13.07.2018 </t>
  </si>
  <si>
    <t>2019_180</t>
  </si>
  <si>
    <t>20.41.3</t>
  </si>
  <si>
    <t>20.4</t>
  </si>
  <si>
    <t xml:space="preserve">Поставка  хозяйственных товаров </t>
  </si>
  <si>
    <t>2019_181</t>
  </si>
  <si>
    <t>2019_182</t>
  </si>
  <si>
    <t xml:space="preserve">     14.12.11.110</t>
  </si>
  <si>
    <t>Поставка спецодежды, средств индивидуальной защиты</t>
  </si>
  <si>
    <t xml:space="preserve">Дог. № 18-0501-006 от 16.08.2018 </t>
  </si>
  <si>
    <t>2019_183</t>
  </si>
  <si>
    <t>Поставка спецодежды, средств индивидуальной защиты для защиты от электродуги</t>
  </si>
  <si>
    <t xml:space="preserve">Дог. № 18-0501-007 от 16.08.2018 </t>
  </si>
  <si>
    <t>2019_184</t>
  </si>
  <si>
    <t xml:space="preserve">Поставка  спецодежды» по индивидуальным замерам </t>
  </si>
  <si>
    <t>2019_185</t>
  </si>
  <si>
    <t>20.41.44</t>
  </si>
  <si>
    <t>Поставка смывающих и (или) обезвреживающих средств</t>
  </si>
  <si>
    <t>2019_186</t>
  </si>
  <si>
    <t>61.30</t>
  </si>
  <si>
    <t>Оказание услуг по предоставлению спутниковой связи Иридиум</t>
  </si>
  <si>
    <t>2019:260000.00;2020:0.00</t>
  </si>
  <si>
    <t xml:space="preserve">Дог. № 18-0501-005 от 27.07.2018 </t>
  </si>
  <si>
    <t>2019_187</t>
  </si>
  <si>
    <t xml:space="preserve">
46.34.1
</t>
  </si>
  <si>
    <t>36.00.11.000</t>
  </si>
  <si>
    <t xml:space="preserve">Поставка питьевой бутилированной воды </t>
  </si>
  <si>
    <t>01.2021</t>
  </si>
  <si>
    <t>2019:0.00;2020:330000.00;2021:70000.00</t>
  </si>
  <si>
    <t xml:space="preserve">Дог. № 17-0501-032 от 15.12.2017 </t>
  </si>
  <si>
    <t>2019_188</t>
  </si>
  <si>
    <t>53.10.2</t>
  </si>
  <si>
    <t>53.10.11.000</t>
  </si>
  <si>
    <t xml:space="preserve">Оказание услуг по подписке на периодические издания </t>
  </si>
  <si>
    <t xml:space="preserve">август </t>
  </si>
  <si>
    <t>2019:0.00;2020:450000.00</t>
  </si>
  <si>
    <t xml:space="preserve">Дог. № 18-0501-002 от 05.02.2018 </t>
  </si>
  <si>
    <t>2019_189</t>
  </si>
  <si>
    <t>61.20</t>
  </si>
  <si>
    <t xml:space="preserve">
61.20.11
</t>
  </si>
  <si>
    <t xml:space="preserve">Оказание услуг мобильной сотовой связи </t>
  </si>
  <si>
    <t>2019:4375000.00;2020:3125000.00</t>
  </si>
  <si>
    <t xml:space="preserve">Дог. № 18-0501-003 от 05.06.2018 </t>
  </si>
  <si>
    <t>2019_190</t>
  </si>
  <si>
    <t>61.10.5</t>
  </si>
  <si>
    <t xml:space="preserve">Оказание услуг по предоставлению кабельного Телевидиния </t>
  </si>
  <si>
    <t>2019:37500.00;2020:12500.00</t>
  </si>
  <si>
    <t xml:space="preserve">Дог. № 18-0501-001 от 29.01.2018 </t>
  </si>
  <si>
    <t>2019_191</t>
  </si>
  <si>
    <t xml:space="preserve">18.12.19.140
</t>
  </si>
  <si>
    <t>Поставка полиграфической продукции с логотипом компании</t>
  </si>
  <si>
    <t>Поставка полиграфической и корпоративной продукции с логотипом компании</t>
  </si>
  <si>
    <t>2019_192</t>
  </si>
  <si>
    <t>Поставка корпоративной продукции с логотипом компании</t>
  </si>
  <si>
    <t>2019_193</t>
  </si>
  <si>
    <t>77.33</t>
  </si>
  <si>
    <t>77.33.11</t>
  </si>
  <si>
    <t>Аренда движимого имущества</t>
  </si>
  <si>
    <t>2019:4400000.00;2020:400000.00;2021:0.00</t>
  </si>
  <si>
    <t xml:space="preserve">Дог. №16-0501-004 от 01.02.2016 </t>
  </si>
  <si>
    <t>2019_194</t>
  </si>
  <si>
    <t>68.20.2</t>
  </si>
  <si>
    <t>68.20.11.000</t>
  </si>
  <si>
    <t xml:space="preserve"> Аренда офисного помещения для сотрудников Головного офиса</t>
  </si>
  <si>
    <t>2019:65000000.00;2020:5000000.00</t>
  </si>
  <si>
    <t>Дог. № Б-2 от 17.02.2015</t>
  </si>
  <si>
    <t>2019_195</t>
  </si>
  <si>
    <t>10.83</t>
  </si>
  <si>
    <t>10.83.11.120</t>
  </si>
  <si>
    <t xml:space="preserve">Поставка пищевых продуктов </t>
  </si>
  <si>
    <t>2019:40000.00;2020:40000.00</t>
  </si>
  <si>
    <t xml:space="preserve">Дог. № 18-0501-009 от 27.08.2018 </t>
  </si>
  <si>
    <t>2019_196</t>
  </si>
  <si>
    <t>46.49.39.000</t>
  </si>
  <si>
    <t>Поставка новогодних детских подарков</t>
  </si>
  <si>
    <t>2019_197</t>
  </si>
  <si>
    <t>47.42</t>
  </si>
  <si>
    <t>47.54.10.000</t>
  </si>
  <si>
    <t>Поставка мобильных аппаратов</t>
  </si>
  <si>
    <t>Простая закупка в неэлектронной форме</t>
  </si>
  <si>
    <t>2019_198</t>
  </si>
  <si>
    <t>45.20.3</t>
  </si>
  <si>
    <t>45.20.30</t>
  </si>
  <si>
    <t>ОП Юг</t>
  </si>
  <si>
    <t>Оказание услуг мойки служебного автомобиля</t>
  </si>
  <si>
    <t>2019:73000.00;2020:15000.00</t>
  </si>
  <si>
    <t>18/0803/003 от 05.04.2018 до 18.03.2019</t>
  </si>
  <si>
    <t>2019_199</t>
  </si>
  <si>
    <t>84.25.9</t>
  </si>
  <si>
    <t>84.25.1</t>
  </si>
  <si>
    <t>Оказание услуг  аварийно-спасательного отряда</t>
  </si>
  <si>
    <t>2019:105000.00;2020:35000.00</t>
  </si>
  <si>
    <t>18/0803/005 от 16.04.2018 до 31.03.2019</t>
  </si>
  <si>
    <t>2019_200</t>
  </si>
  <si>
    <t>84.25.11.120</t>
  </si>
  <si>
    <t>Оказание услуг по освидетельствованию, испытанию, заправке баллонов установок пожаротушения</t>
  </si>
  <si>
    <t>2019:300000.00;2020:50000.00</t>
  </si>
  <si>
    <t>2019_201</t>
  </si>
  <si>
    <t>84.24.19</t>
  </si>
  <si>
    <t>Оказание услуг по освидетельствованию, испытанию, заправке огнетушителей</t>
  </si>
  <si>
    <t>2019:50000.00;2020:9000.00</t>
  </si>
  <si>
    <t>2019_202</t>
  </si>
  <si>
    <t>Аренда офисного помещения, коммунальные услуги</t>
  </si>
  <si>
    <t>081</t>
  </si>
  <si>
    <t>Квадратный метр общей площади</t>
  </si>
  <si>
    <t>2019:1870000.00;2020:700000.00</t>
  </si>
  <si>
    <t>18/0803/007 от 22.05.2018 до 30.04.2019</t>
  </si>
  <si>
    <t>2019_203</t>
  </si>
  <si>
    <t>80.20.1</t>
  </si>
  <si>
    <t xml:space="preserve">Оказание услуг пультовой охраны и технического обслуживания средств «тревожная кнопка» 
</t>
  </si>
  <si>
    <t>2019:106700.00;2020:53300.00</t>
  </si>
  <si>
    <t>123.04.10.Ц.1.00171/2404S00148 от 05.04.2018 до 30.04.2019</t>
  </si>
  <si>
    <t>2019_204</t>
  </si>
  <si>
    <t>Оказание услуг по проведению предаттестационной подготовки по электробезопасности</t>
  </si>
  <si>
    <t>2019:20000.00;2020:18000.00</t>
  </si>
  <si>
    <t>66-18 от 16.04.2018 до 30.04.2019, НДС не обл</t>
  </si>
  <si>
    <t>2019_205</t>
  </si>
  <si>
    <t>61.10.3</t>
  </si>
  <si>
    <t>61.20.30</t>
  </si>
  <si>
    <t>Оказание услуг по обеспечению доступа к сети Интернет на площадке размещения мобильных ГТЭС</t>
  </si>
  <si>
    <t>2019:91000.00;2020:65000.00</t>
  </si>
  <si>
    <t>40228700140 от 11.05.2018 до 31.05.2019</t>
  </si>
  <si>
    <t>2019_206</t>
  </si>
  <si>
    <t>71.1</t>
  </si>
  <si>
    <t>71.12</t>
  </si>
  <si>
    <t>Выполнение работ по нивелировке фундаментных плит</t>
  </si>
  <si>
    <t>2019_207</t>
  </si>
  <si>
    <t>43.22</t>
  </si>
  <si>
    <t>33.12.19</t>
  </si>
  <si>
    <t>Техническое обслуживание систем кондиционирования в офисе и на площадке МГТЭС ПС "Кирилловская"</t>
  </si>
  <si>
    <t>2019:25000.00;2020:25000.00</t>
  </si>
  <si>
    <t>18/0803/008 от 01.06.2018 до 31.05.2018</t>
  </si>
  <si>
    <t>2019_208</t>
  </si>
  <si>
    <t>33.17.19.000</t>
  </si>
  <si>
    <t>Выполнение работ по техническому обслуживанию и ремонту автомобилей КАМАЗ</t>
  </si>
  <si>
    <t>2019:400000.00;2020:302000.00</t>
  </si>
  <si>
    <t>18/0803/010 от 06.06.2018 до 05.06.2019</t>
  </si>
  <si>
    <t>2019_209</t>
  </si>
  <si>
    <t>85.41.1</t>
  </si>
  <si>
    <t>85.41.10</t>
  </si>
  <si>
    <t>Оказание услуг по проведению занятий по общей физической подготовке</t>
  </si>
  <si>
    <t>2019:49000.00;2020:35000.00</t>
  </si>
  <si>
    <t>18/0803/009 от 01.06.2018 дол 31.05.2019</t>
  </si>
  <si>
    <t>2019_210</t>
  </si>
  <si>
    <t>71.20.12.000</t>
  </si>
  <si>
    <t>Оказание услуг по испытанию средств защиты</t>
  </si>
  <si>
    <t>2019:49500.00;2020:49500.00</t>
  </si>
  <si>
    <t>18/0803/012 от 02.07.2018 до 01.07.2019</t>
  </si>
  <si>
    <t>2019_211</t>
  </si>
  <si>
    <t>Оказание услуг по проведению анализов трансформаторного масла</t>
  </si>
  <si>
    <t>2019:35000.00;2020:35000.00</t>
  </si>
  <si>
    <t>18/0803/013 от 02.07.2018 до 01.07.2019</t>
  </si>
  <si>
    <t>2019_212</t>
  </si>
  <si>
    <t>77.39.2</t>
  </si>
  <si>
    <t>77.39.19.110</t>
  </si>
  <si>
    <t>Аренда движимого имущества ПАО "ФСК ЕЭС", установленного на площадке размещения мобильных ГТЭС</t>
  </si>
  <si>
    <t>2019:1344000.00;2020:1396000.00</t>
  </si>
  <si>
    <t>116 от 07.07.2010</t>
  </si>
  <si>
    <t>2019_213</t>
  </si>
  <si>
    <t>49.41.1</t>
  </si>
  <si>
    <t>52.21.29</t>
  </si>
  <si>
    <t>Оказание услуг по транспортировке технологического топлива</t>
  </si>
  <si>
    <t>2019:48500.00;2020:48500.00</t>
  </si>
  <si>
    <t>заключается договор</t>
  </si>
  <si>
    <t>2019_214</t>
  </si>
  <si>
    <t>71.12.6</t>
  </si>
  <si>
    <t>Выполнение калибровочных и поверочных работ средств измерений</t>
  </si>
  <si>
    <t>2019_215</t>
  </si>
  <si>
    <t>71.20.5</t>
  </si>
  <si>
    <t>71.20.14</t>
  </si>
  <si>
    <t>Оказание услуг по предрейсовому осмотру водителя и автомобиля</t>
  </si>
  <si>
    <t>2019:31700.00;2020:63300.00</t>
  </si>
  <si>
    <t>2019_216</t>
  </si>
  <si>
    <t>Оказание услуг  профессионального дополнительного образования</t>
  </si>
  <si>
    <t xml:space="preserve">июль </t>
  </si>
  <si>
    <t>2019:43500.00;2020:43500.00</t>
  </si>
  <si>
    <t>2019_217</t>
  </si>
  <si>
    <t>Оказание услуг по предаттестационной подготовке по промышленной безопасности</t>
  </si>
  <si>
    <t>2019:10000.00;2020:20000.00</t>
  </si>
  <si>
    <t>2019_218</t>
  </si>
  <si>
    <t>86.90.19</t>
  </si>
  <si>
    <t>Оказание услуг по проведению периодического медицинского осмотра</t>
  </si>
  <si>
    <t>2019_219</t>
  </si>
  <si>
    <t>Оказание услуг по сбору и транспортированию (вывозу) жидких бытовых отходов и хозяйственно-бытовых стоков</t>
  </si>
  <si>
    <t>2019:25000.00;2020:50500.00</t>
  </si>
  <si>
    <t>345 от 28.08.2017 до 28.08.2018</t>
  </si>
  <si>
    <t>2019_220</t>
  </si>
  <si>
    <t>43.99</t>
  </si>
  <si>
    <t>43.99.90</t>
  </si>
  <si>
    <t>Аренда спецтехники с экипажем</t>
  </si>
  <si>
    <t>2019:28000.00;2020:70000.00</t>
  </si>
  <si>
    <t>17/0803/022 от 28.08.2017 до 28.08.2018</t>
  </si>
  <si>
    <t>2019_221</t>
  </si>
  <si>
    <t>Оказание услуг по мойке грузовых автомобилей</t>
  </si>
  <si>
    <t>2019:18000.00;2020:36000.00</t>
  </si>
  <si>
    <t>18/0803/016 от 06.07.2018 до 31.08.2019</t>
  </si>
  <si>
    <t>2019_222</t>
  </si>
  <si>
    <t>Оказание услуг по обучению ПТМ</t>
  </si>
  <si>
    <t>2019_223</t>
  </si>
  <si>
    <t xml:space="preserve">
38.12.29.000
</t>
  </si>
  <si>
    <t>Оказание услуг по сбору и транспортированию для дальнейшего обезвреживания, обработки или утилизации ртутьсодержащих отходов</t>
  </si>
  <si>
    <t>2019:0.00;2020:2700.00</t>
  </si>
  <si>
    <t>17/0803/037 от 18.12.2017 до 18.12.2018</t>
  </si>
  <si>
    <t>2019_224</t>
  </si>
  <si>
    <t xml:space="preserve">Оказание услуг по обеспечению  доступа к сети Интернет офисных помещений </t>
  </si>
  <si>
    <t>2019:24400.00;2020:121600.00</t>
  </si>
  <si>
    <t>40228700083 от 23.10.2017 до 31.10.2018</t>
  </si>
  <si>
    <t>2019_225</t>
  </si>
  <si>
    <t>Оказание услуг по сбору и транспортированию для дальнейшего обезвреживания, обработки или утилизации опасных отходов I-IV класса опасности</t>
  </si>
  <si>
    <t>2019:0.00;2020:220000.00</t>
  </si>
  <si>
    <t>17/0803/030 от 22.11.2017 до 22.11.2018</t>
  </si>
  <si>
    <t>2019_226</t>
  </si>
  <si>
    <t>36.00.2</t>
  </si>
  <si>
    <t>36.00.12</t>
  </si>
  <si>
    <t>Оказание услуг по снабжению технической водой</t>
  </si>
  <si>
    <t>2019:0.00;2020:96000.00</t>
  </si>
  <si>
    <t>17/0803/034 от 12.12.2017 до 12.12.2018</t>
  </si>
  <si>
    <t>2019_227</t>
  </si>
  <si>
    <t>71.20.19</t>
  </si>
  <si>
    <t>Оказание услуг по проведению анализов проб воздуха, измерений уровня шума</t>
  </si>
  <si>
    <t>2019_228</t>
  </si>
  <si>
    <t>45.20.11.519</t>
  </si>
  <si>
    <t>Выполнение работ по техническому обслуживанию и ремонту автомобилей HYUNDAI (Хендай)</t>
  </si>
  <si>
    <t>2019:210000.00;2020:210000.00</t>
  </si>
  <si>
    <t>17/0803/033 от 30.11.2017 до 30.11.2018</t>
  </si>
  <si>
    <t>2019_229</t>
  </si>
  <si>
    <t>61.10.1</t>
  </si>
  <si>
    <t>61.10.11.120</t>
  </si>
  <si>
    <t>Оказание услуг местной телефонной связи</t>
  </si>
  <si>
    <t>2019:0.00;2020:36000.00</t>
  </si>
  <si>
    <t>18/0803/002 от 05.02.2018 до 31.12.2018</t>
  </si>
  <si>
    <t>2019_230</t>
  </si>
  <si>
    <t>61.10.11.110</t>
  </si>
  <si>
    <t>Оказание услуг междугородной и международной телефонной связи</t>
  </si>
  <si>
    <t>2019:0.00;2020:12000.00</t>
  </si>
  <si>
    <t>18/0803/001 от 05.02.2018 до 31.12.2018</t>
  </si>
  <si>
    <t>2019_231</t>
  </si>
  <si>
    <t>38.2</t>
  </si>
  <si>
    <t>Оказание услуг по сбору и транспортированию (вывозу) твердых бытовых отходов</t>
  </si>
  <si>
    <t>2019:0.00;2020:50500.00</t>
  </si>
  <si>
    <t>17/0803/035 от 12.12.2017 до 31.12.2018</t>
  </si>
  <si>
    <t>2019_232</t>
  </si>
  <si>
    <t>47.25.2</t>
  </si>
  <si>
    <t>36.00.11</t>
  </si>
  <si>
    <t>Поставка питьевой воды в бутылях</t>
  </si>
  <si>
    <t>2019:0.00;2020:84000.00</t>
  </si>
  <si>
    <t>17/0803/032 от 28.11.2017 до 31.12.2018</t>
  </si>
  <si>
    <t>2019_233</t>
  </si>
  <si>
    <t>96.01</t>
  </si>
  <si>
    <t>Оказание услуг по стирке, химчистке и ремонту спецодежды</t>
  </si>
  <si>
    <t>2019:0.00;2020:91000.00</t>
  </si>
  <si>
    <t>17/0803/038 от 18.12.2017 до 31.12.2018</t>
  </si>
  <si>
    <t>2019_234</t>
  </si>
  <si>
    <t>95.11.10</t>
  </si>
  <si>
    <t>Оказание услуг по заправке картриджей оргтехники</t>
  </si>
  <si>
    <t>2019:49000.00;2020:49500.00</t>
  </si>
  <si>
    <t>17/0803/039 от 31.12.2017 31.12.2018</t>
  </si>
  <si>
    <t>2019_235</t>
  </si>
  <si>
    <t>38.11</t>
  </si>
  <si>
    <t>ОП Крым</t>
  </si>
  <si>
    <t>Оказание услуг по сбору, транспортировке и размещению твердых бытовых отходов (ТБО) с площадки размещения мобильных ГТЭС (ПС Севастопольская)</t>
  </si>
  <si>
    <t>2019:7500.00;2020:37500.00</t>
  </si>
  <si>
    <t>Дог. 18/0806/014 от 11.04.2018 действует до 10.04.2019</t>
  </si>
  <si>
    <t>2019_236</t>
  </si>
  <si>
    <t>Оказание услуги по приему и удалению сточных вод, загрязненных нефтепродуктами (воды с содержанием углеводородов)</t>
  </si>
  <si>
    <t>2019:1611000.00;2020:322000.00</t>
  </si>
  <si>
    <t>Дог. 18/0806/010 от 29.03.2018 действует до 19.02.2019</t>
  </si>
  <si>
    <t>2019_237</t>
  </si>
  <si>
    <t xml:space="preserve"> 85.41.93 </t>
  </si>
  <si>
    <t>Оказание услуг по обучению медицинского пресонала по направлению предрейсовый и послерейсовый медицинский осмотр</t>
  </si>
  <si>
    <t>2019_238</t>
  </si>
  <si>
    <t>33.13</t>
  </si>
  <si>
    <t>33.13.11</t>
  </si>
  <si>
    <t>Автохозяйство ОП Крым</t>
  </si>
  <si>
    <t>Установка тревожной кнопки, модуля ГЛОНАСС</t>
  </si>
  <si>
    <t xml:space="preserve"> 07.2019</t>
  </si>
  <si>
    <t>2019_239</t>
  </si>
  <si>
    <t>45.20.21.519</t>
  </si>
  <si>
    <t>Техническое обслуживание и ремонт грузовых автомобилей марки КАМАЗ</t>
  </si>
  <si>
    <t xml:space="preserve"> 04.2020</t>
  </si>
  <si>
    <t>2019:5626580.00;2020:2316823.00</t>
  </si>
  <si>
    <t>Дог. № 18-0806-023 от 16.04.2018 действует до 15.04.2019</t>
  </si>
  <si>
    <t>2019_240</t>
  </si>
  <si>
    <t>45.20.1</t>
  </si>
  <si>
    <t>Техническое обслуживание и ремонт автомобилей HYUNDAI (Хендай) H-1, KIA (КИА) MB (Carnival (Карнивал)/Sedona (Седона)/VQ), FIAT DUKATO (ФИАТ ДУКАТО)</t>
  </si>
  <si>
    <t>2019:2433100.00;2020:1001900.00</t>
  </si>
  <si>
    <t>Дог. № 18-0806-022 от 16.04.2018 действует до 15.04.2019</t>
  </si>
  <si>
    <t>2019_241</t>
  </si>
  <si>
    <t>Техническое обслуживание и ремонт автомобилей Mitsubishi Pajero (Мицубиши Паджеро) 3.8 L</t>
  </si>
  <si>
    <t>2019:400000.00;2020:200000.00</t>
  </si>
  <si>
    <t>Дог. № 18-0806-024 от 17.04.2018  действует до 16.04.2019</t>
  </si>
  <si>
    <t>2019_242</t>
  </si>
  <si>
    <t>Техническое обслуживание и ремонт грузовых автомобилей марки MAN/Iveco (МАН/Ивеко) (не гарантийные автомобили)</t>
  </si>
  <si>
    <t>2019:5800000.00;2020:2490000.00</t>
  </si>
  <si>
    <t>Дог. № 18-0806-025 от 19.04.2018  действет до 18.04.2019</t>
  </si>
  <si>
    <t>2019_243</t>
  </si>
  <si>
    <t>47.30</t>
  </si>
  <si>
    <t>47.30.10.000</t>
  </si>
  <si>
    <t>Оказание услуг по заправке топливом автомобилей с помощью топливных карт</t>
  </si>
  <si>
    <t xml:space="preserve"> 01.2019</t>
  </si>
  <si>
    <t xml:space="preserve"> 03.2020</t>
  </si>
  <si>
    <t>2019:19800000.00;2020:6600000.00</t>
  </si>
  <si>
    <t>Дог. №18-0503-007 от 01.04.2018  действует до 30.03.2019г</t>
  </si>
  <si>
    <t>2019_244</t>
  </si>
  <si>
    <t>45.20.30.000</t>
  </si>
  <si>
    <t>Оказание услуг по мойке легкового автотранспорта г. Симферополь</t>
  </si>
  <si>
    <t>2019:261250.00;2020:68750.00</t>
  </si>
  <si>
    <t>Дог. № 18-0806-009 от 16.03.2018 действует до 15.03.2019</t>
  </si>
  <si>
    <t>2019_245</t>
  </si>
  <si>
    <t>Оказание услуг по мойке и чистке грузового автотранспорта г. Симферополь</t>
  </si>
  <si>
    <t>2019:270000.00;2020:90000.00</t>
  </si>
  <si>
    <t>Дог. № 18-0806-012 от 29.03.2018 действует до 28.03.2019</t>
  </si>
  <si>
    <t>2019_246</t>
  </si>
  <si>
    <t>Поставка, установка, поверка и калибровка тахографов и блоков СКЗИ на транспортные средства</t>
  </si>
  <si>
    <t xml:space="preserve"> 06.2019</t>
  </si>
  <si>
    <t>2019:200000.00;2020:200000.00</t>
  </si>
  <si>
    <t>2019_247</t>
  </si>
  <si>
    <t>36.00</t>
  </si>
  <si>
    <t>2019:783500.00;2020:391700.00</t>
  </si>
  <si>
    <t xml:space="preserve"> Дог. 18/0806/020 от 10.04.2018 действует до 09.04.2019 </t>
  </si>
  <si>
    <t>2019_248</t>
  </si>
  <si>
    <t xml:space="preserve">  28.96</t>
  </si>
  <si>
    <t>28.96.10.110</t>
  </si>
  <si>
    <t>Поставка оборудования для опрессовки РВД с комплектующими</t>
  </si>
  <si>
    <t>35000000000;45000000000</t>
  </si>
  <si>
    <t>Республика Крым;г. Москва</t>
  </si>
  <si>
    <t>2019_249</t>
  </si>
  <si>
    <t>61.10.43.000</t>
  </si>
  <si>
    <t>Предоставление широкополосного доступа в сеть интернет по адресу: г. Симферополь, ул. Монтажная, д.8 (офис)</t>
  </si>
  <si>
    <t>2019:84000.00;2020:60000.00</t>
  </si>
  <si>
    <t>Дог. 18/0806/019 от 05.04.2018 действует до 15.05.2019</t>
  </si>
  <si>
    <t>2019_250</t>
  </si>
  <si>
    <t>Предоставление широкополосного доступа в сеть интернет по адресу: г. Севастополь, ул. Воронина, д.10/4 (офис)</t>
  </si>
  <si>
    <t>Дог. 18/0806/018 от 05.04.2018 действует до 15.05.2019</t>
  </si>
  <si>
    <t>2019_251</t>
  </si>
  <si>
    <t>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t>
  </si>
  <si>
    <t>2019:115500.00;2020:82500.00</t>
  </si>
  <si>
    <t>Дог. 18/0806/017 от 05.04.2018 действует до 15.05.2019</t>
  </si>
  <si>
    <t>2019_252</t>
  </si>
  <si>
    <t>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t>
  </si>
  <si>
    <t xml:space="preserve"> Дог.18/0806/016 от 05.04.2018 действует до 15.05.2019</t>
  </si>
  <si>
    <t>2019_253</t>
  </si>
  <si>
    <t>Оказание услуг каналов связи и предоставление услуг диспетчерской связи</t>
  </si>
  <si>
    <t>2019:523000.00;2020:373700.00</t>
  </si>
  <si>
    <t>Дог.18/0806/015 от 05.04.2018 действует до 15.05.2019</t>
  </si>
  <si>
    <t>2019_254</t>
  </si>
  <si>
    <t>46.65</t>
  </si>
  <si>
    <t>46.65.10.000</t>
  </si>
  <si>
    <t>Поставка мебели для оборудования комнат приема пищи, медицинских кабинетов, иных помещений на площадках размещения мобильных ГТЭС</t>
  </si>
  <si>
    <t>2019_255</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</si>
  <si>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</si>
  <si>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2019:300000.00;2020:200000.00</t>
  </si>
  <si>
    <t>Дог.18/0806/031 от 11.05.2018 действует до 10.05.2019</t>
  </si>
  <si>
    <t>2019_256</t>
  </si>
  <si>
    <t>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t>
  </si>
  <si>
    <t>2019:175000.00;2020:125000.00</t>
  </si>
  <si>
    <t>Дог.17/0806/078 от 21.12.2017 действует до 16.04.2019; Дог.17/0806/068 от 26.10.2017 действует до 25.10.2018; Дог.18/0806/027 от 23.04.2018 действует 22.04.2019</t>
  </si>
  <si>
    <t>2019_257</t>
  </si>
  <si>
    <t xml:space="preserve">Оказание услуг по выполнению зарядки и переосвидетельствования баллонов, входящих в состав систем пожаротушения «Лавина» </t>
  </si>
  <si>
    <t>2019:0.00;2020:137500.00;2021:12500.00</t>
  </si>
  <si>
    <t xml:space="preserve"> Дог.18/0806/026 от 23.04.2018 действует до 22.04.2019</t>
  </si>
  <si>
    <t>2019_258</t>
  </si>
  <si>
    <t>Оказание услуг по выполнению зарядки и переосвидетельствования баллонов, входящих в состав систем пожаротушения  «Титан»</t>
  </si>
  <si>
    <t>Открытый запрос предложений в электронной форме</t>
  </si>
  <si>
    <t>2019:300000.00;2020:170000.00</t>
  </si>
  <si>
    <t>2019_259</t>
  </si>
  <si>
    <t>22.19.3</t>
  </si>
  <si>
    <t>22.19.30.136</t>
  </si>
  <si>
    <t>Поставка комплектующих для изготовления рукавов высокого давления (РВД)</t>
  </si>
  <si>
    <t>2019_260</t>
  </si>
  <si>
    <t>26.51.2</t>
  </si>
  <si>
    <t>26.51.20.121</t>
  </si>
  <si>
    <t>Поставка навигационно-телематического оборудования, датчиков уровня топлива, его монтаж, ремонт и услуги мониторинга автотранспорта</t>
  </si>
  <si>
    <t xml:space="preserve"> 03.2019</t>
  </si>
  <si>
    <t xml:space="preserve">  12.2019</t>
  </si>
  <si>
    <t>Дог. №18-0503-010 от 06.04.2018 действует до 05.04.2018</t>
  </si>
  <si>
    <t>2019_261</t>
  </si>
  <si>
    <t>45.19.1</t>
  </si>
  <si>
    <t>45.19.11.000</t>
  </si>
  <si>
    <t xml:space="preserve">Поставка грузового тяжеловесногоавтомобиля (4 оси) </t>
  </si>
  <si>
    <t xml:space="preserve">  07.2020</t>
  </si>
  <si>
    <t>2019:20000000.00;2020:0.00</t>
  </si>
  <si>
    <t>2019_262</t>
  </si>
  <si>
    <t>Поставка прицепов-цистерн для автомобилей MAN</t>
  </si>
  <si>
    <t>796</t>
  </si>
  <si>
    <t>2019:25000000.00;2020:0.00</t>
  </si>
  <si>
    <t>2019_263</t>
  </si>
  <si>
    <t>Предоставление широкополосного доступа в сеть интернет по адресу: г. Симферополь, ул. Монтажная, д.8 ((офис) резервный канал)</t>
  </si>
  <si>
    <t>2019:47430.00;2020:47430.00</t>
  </si>
  <si>
    <t xml:space="preserve">Дог. 18/0806/032 от 23.05.2018 действует до 24.05.2019 </t>
  </si>
  <si>
    <t>2019_264</t>
  </si>
  <si>
    <t>26.51.1</t>
  </si>
  <si>
    <t>Оказание услуг по обслуживанию системы ГЛОНАСС/GPS мониторинга</t>
  </si>
  <si>
    <t xml:space="preserve"> 04.2019</t>
  </si>
  <si>
    <t>2019:220000.00;2020:160000.00</t>
  </si>
  <si>
    <t>2019_265</t>
  </si>
  <si>
    <t>45.11.2</t>
  </si>
  <si>
    <t>Поставка автомобилей Лада (Lada) или аналог</t>
  </si>
  <si>
    <t>3</t>
  </si>
  <si>
    <t>2019_266</t>
  </si>
  <si>
    <t xml:space="preserve">Оказание услуг по обучению по профессии: "Сливщик-разливщик" </t>
  </si>
  <si>
    <t>2019:40000.00;2020:20000.00</t>
  </si>
  <si>
    <t xml:space="preserve">Дог. 18/0806/028 от 23.04.2018 действует до 22.04.2019 </t>
  </si>
  <si>
    <t>2019_267</t>
  </si>
  <si>
    <t>Оказание услуг по обучению работников по вопросам охраны труда при работе на высоте</t>
  </si>
  <si>
    <t>2019:62000.00;2020:31000.00</t>
  </si>
  <si>
    <t>Дог. 18/0806/029 от 23.04.2018 действует до 22.04.2019</t>
  </si>
  <si>
    <t>2019_268</t>
  </si>
  <si>
    <t xml:space="preserve">  20.30.1</t>
  </si>
  <si>
    <t>20.30.22.110</t>
  </si>
  <si>
    <t>Поставка лакокрасочных материалов для нужд производственных площадок</t>
  </si>
  <si>
    <t>2019:99000.00;2020:1000.00</t>
  </si>
  <si>
    <t>2019_269</t>
  </si>
  <si>
    <t xml:space="preserve">25.73  </t>
  </si>
  <si>
    <t xml:space="preserve">25.73.10.000 </t>
  </si>
  <si>
    <t>Поставка садово-уборочного оборудования и инструмента</t>
  </si>
  <si>
    <t>2019:250000.00;2020:0.00</t>
  </si>
  <si>
    <t>2019_270</t>
  </si>
  <si>
    <t>Гр.лег.АТ</t>
  </si>
  <si>
    <t>Техническое обслуживание и ремонт автомобилей HYUNDAI (Хендай) H-1</t>
  </si>
  <si>
    <t>2019:600000.00;2020:500000.00</t>
  </si>
  <si>
    <t>Дог. № 18/0503/011  от 10.05.2017 действует до 09.05.2018, Дог. № 18/0503/008  от 02.04.2017 действует до 01.04.2018</t>
  </si>
  <si>
    <t>2019_271</t>
  </si>
  <si>
    <t>Оказание услуг по оформлению комплектов файла цистерны для транспортных средств, перевозящих опасные грузы</t>
  </si>
  <si>
    <t>2019_272</t>
  </si>
  <si>
    <t>Выполнение работ по техническому обслуживанию и зарядке первичных средств пожаротушения (огнетушителей)</t>
  </si>
  <si>
    <t>2019:98500.00;2020:98500.00</t>
  </si>
  <si>
    <t>на подписи в Обществе</t>
  </si>
  <si>
    <t>2019_273</t>
  </si>
  <si>
    <t>26.20.16.120</t>
  </si>
  <si>
    <t>Поставка принтеров для печати этикеток и комплектующих</t>
  </si>
  <si>
    <t>2019_274</t>
  </si>
  <si>
    <t>30.99</t>
  </si>
  <si>
    <t>30.99.10.000</t>
  </si>
  <si>
    <t>Поставка грузовых электрических тележек и дополнительного оборудования к ним</t>
  </si>
  <si>
    <t>2019_275</t>
  </si>
  <si>
    <t>71.12.40.140</t>
  </si>
  <si>
    <t>Поверка и калибровка средств измерений</t>
  </si>
  <si>
    <t>2019:700000.00;2020:300000.00</t>
  </si>
  <si>
    <t>Дог.№18/0806/040 от 11.07.2018 г, действует до 10.07.2019</t>
  </si>
  <si>
    <t>2019_276</t>
  </si>
  <si>
    <t>Поверка приборов медицинского назначения</t>
  </si>
  <si>
    <t>2019_277</t>
  </si>
  <si>
    <t>Поставка шкафов для хранения одежды</t>
  </si>
  <si>
    <t>2019_278</t>
  </si>
  <si>
    <t>Техническое обслуживание и ремонт грузовых автомобилей HYUNDAI (Хендай)</t>
  </si>
  <si>
    <t xml:space="preserve"> 05.2019</t>
  </si>
  <si>
    <t xml:space="preserve"> 07.2020</t>
  </si>
  <si>
    <t>2019:492500.00;2020:689500.00</t>
  </si>
  <si>
    <t xml:space="preserve">Дог. № 17-0806-049 от 01.08.2017  действует до 31.07.2018г. </t>
  </si>
  <si>
    <t>2019_279</t>
  </si>
  <si>
    <t>47.30.2</t>
  </si>
  <si>
    <t>Поставка масла, технических жидкостей и смазочных материалов для нужд автотранспортного участка</t>
  </si>
  <si>
    <t>2019_280</t>
  </si>
  <si>
    <t>Поставка комплектов ДОПОГ</t>
  </si>
  <si>
    <t>2019_281</t>
  </si>
  <si>
    <t>47.52.7</t>
  </si>
  <si>
    <t>Поставка канатов и строп для подъемных сооружений</t>
  </si>
  <si>
    <t>2019_282</t>
  </si>
  <si>
    <t>85.4</t>
  </si>
  <si>
    <t>85.41.99.000</t>
  </si>
  <si>
    <t>Оказание услуг обучения крановщиков, экскаваторщиков, бульдозеристов и стропальщиков</t>
  </si>
  <si>
    <t xml:space="preserve"> 09.2019</t>
  </si>
  <si>
    <t>2019:44000.00;2020:31000.00</t>
  </si>
  <si>
    <t>2019_283</t>
  </si>
  <si>
    <t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t>
  </si>
  <si>
    <t>2019:206000.00;2020:289000.00</t>
  </si>
  <si>
    <t>Дог. 17/0806/056 от 28.08.2017 действует до 08.08.2018</t>
  </si>
  <si>
    <t>2019_284</t>
  </si>
  <si>
    <t>37.00.11</t>
  </si>
  <si>
    <t>Оказание услуг по приёму и очистке сточных вод</t>
  </si>
  <si>
    <t>2019:40000.00;2020:59000.00</t>
  </si>
  <si>
    <t>Дог. 17/0806/065 от 05.10.2017 действует до 31.08.2018</t>
  </si>
  <si>
    <t>2019_285</t>
  </si>
  <si>
    <t>95.11</t>
  </si>
  <si>
    <t>Выполнение работ по ремонту и техническому обслуживанию копировальной техники</t>
  </si>
  <si>
    <t>2019:290000.00;2020:410000.00</t>
  </si>
  <si>
    <t>Дог. 17/0806/050 от 01.08.2017 действует до 31.07.2018</t>
  </si>
  <si>
    <t>2019_286</t>
  </si>
  <si>
    <t xml:space="preserve">Оказание услуг профессионального дополнительного образования работников </t>
  </si>
  <si>
    <t xml:space="preserve">Услуги профессионального дополнительного образования работников </t>
  </si>
  <si>
    <t>2019:28500.00;2020:28500</t>
  </si>
  <si>
    <t xml:space="preserve"> Дог.18/0806/037 от 02.07.2018, действует  01.07.2019</t>
  </si>
  <si>
    <t>2019_287</t>
  </si>
  <si>
    <t>Оказание услуг по обучению дорожной перевозке опасных грузов (ДОПОГ)</t>
  </si>
  <si>
    <t>2019:190000.00;2020:190000.00</t>
  </si>
  <si>
    <t>2019_288</t>
  </si>
  <si>
    <t>45.20.13.000</t>
  </si>
  <si>
    <t>Выполнение работ по шиномонтажу автотранспортных средств в г. Севастополь</t>
  </si>
  <si>
    <t xml:space="preserve"> 08.2020</t>
  </si>
  <si>
    <t>2019:112500.00;2020:157500.00</t>
  </si>
  <si>
    <t>Дог. № 17-0806-043 от 12.07.2017 ИП  действет до 11.07.2018</t>
  </si>
  <si>
    <t>2019_289</t>
  </si>
  <si>
    <t xml:space="preserve">Техническое обслуживание/техническое освидетельствование и ремонт крановых установок </t>
  </si>
  <si>
    <t>2019:920000.00;2020:1290000.00</t>
  </si>
  <si>
    <t>2019_290</t>
  </si>
  <si>
    <t>Техническое обслуживание и ремонт автомобилей TOYOTA CAMRY (ТОЙОТА КАМРИ)</t>
  </si>
  <si>
    <t>2019:212640.00;2020:70870.00</t>
  </si>
  <si>
    <t>Дог. № 17-0806-054 от 17.08.2017 действует до  16.08.2018</t>
  </si>
  <si>
    <t>2019_291</t>
  </si>
  <si>
    <t>Техническое обслуживание и ремонт автомобилей  ТОЙОТА КАМРИ (TOYOTA CAMRY), NISSAN (НИССАН) и LEXUS (ЛЕКСУС)</t>
  </si>
  <si>
    <t>2019:900000.00;2020:800000.00</t>
  </si>
  <si>
    <t>Дог. № 17/0503/097  от 02.05.2017 действует до 01.05.2018 Дог. № 18/0503/009  от 03.04.2017 действует до 02.04.2018</t>
  </si>
  <si>
    <t>2019_292</t>
  </si>
  <si>
    <t>45.31</t>
  </si>
  <si>
    <t>45.31.11.000</t>
  </si>
  <si>
    <t>Поставка колесной резины для  ГТУ</t>
  </si>
  <si>
    <t>2019_293</t>
  </si>
  <si>
    <t>Техническое обслуживание и ремонт автомобиля Газель Некст (Next)</t>
  </si>
  <si>
    <t>2019:150000.00;2020:150000.00</t>
  </si>
  <si>
    <t>Дог. № 17/0503/168  от 17.07.2017 действует до 16.07.2018</t>
  </si>
  <si>
    <t>2019_294</t>
  </si>
  <si>
    <t>Предоставление широкополосного доступа в сеть интернет по адресу: г. Севастополь, ул. Воронина, д.10/4 ((офис) резервный канал)</t>
  </si>
  <si>
    <t>2019:24000.00;2020:48000.00</t>
  </si>
  <si>
    <t>Дог.№18/0806/038 от 04.07.2018 г. действует до 21.07.2019</t>
  </si>
  <si>
    <t>2019_295</t>
  </si>
  <si>
    <t>Поставка автомобильных шин и колёсных дисков</t>
  </si>
  <si>
    <t>2019_296</t>
  </si>
  <si>
    <t>Техническое обслуживание и ремонт автомобилей УАЗ Патриот (UAZ Patriot), Лада ИКСРЭЙ (Lada XRAY), Шевроле Нива (Chevrolet Niva) и микроавтобусов Газель Некст (NEXT)</t>
  </si>
  <si>
    <t>2019:533330.00;2020:1066670.00</t>
  </si>
  <si>
    <t>Дог. № 17/0806/060/687 от 02.10.2017                   действует до 01.10.2018 г. Дог. № 17/0806/061/694 от 02.10.2017                   действует до 01.10.2018 г. Дог. № 18/0806/011 от 29.03.2017                   действует до 28.03.2018 г.</t>
  </si>
  <si>
    <t>2019_297</t>
  </si>
  <si>
    <t>Поставка инструмента и оборудования для ремонта автотранспорта</t>
  </si>
  <si>
    <t>2019_298</t>
  </si>
  <si>
    <t>Обеспечение оказания услуг мойки транспортных средств в точках обслуживания с использованием предоставляемых Оператором пластиковых карт</t>
  </si>
  <si>
    <t>2019:670000.00;2020:130000.00</t>
  </si>
  <si>
    <t>Дог. № 17/0503/170  от 10.08.2017 действует до 09.08.2018</t>
  </si>
  <si>
    <t>2019_299</t>
  </si>
  <si>
    <t>Оказание услуг предрейсовых медицинских осмотров водителей</t>
  </si>
  <si>
    <t>2019:200000.00;2020:250000.00</t>
  </si>
  <si>
    <t>Дог. № 17/0503/171  от 21.08.2017 действует до 20.08.2018</t>
  </si>
  <si>
    <t>2019_300</t>
  </si>
  <si>
    <t>Выполнение работ по шиномонтажу автотранспортных средств в г. Симферополь</t>
  </si>
  <si>
    <t xml:space="preserve"> 08.2019</t>
  </si>
  <si>
    <t xml:space="preserve"> 11.2020</t>
  </si>
  <si>
    <t>2019:283000.00;2020:1410000.00</t>
  </si>
  <si>
    <t>Дог. № 17-0806-070 от 16.11.2017 действует до 15.11.2018</t>
  </si>
  <si>
    <t>2019_301</t>
  </si>
  <si>
    <t xml:space="preserve">Аренда офисного нежилого помещения в г.Севастополь </t>
  </si>
  <si>
    <t>сентярь</t>
  </si>
  <si>
    <t>2019:900000.00;2020:3800000.00</t>
  </si>
  <si>
    <t xml:space="preserve">Дог. 17/0806/085 от 29.12.2017 действует до 30.11.2018 </t>
  </si>
  <si>
    <t>2019_302</t>
  </si>
  <si>
    <t>Оказание услуг по проведению периодического медицинского осмотра работников</t>
  </si>
  <si>
    <t xml:space="preserve">Дог. 17-0806-074 от 28.11.2017 до полного исполнение </t>
  </si>
  <si>
    <t>2019_303</t>
  </si>
  <si>
    <t>Техническое обслуживание и ремонт экскаватора WX-200</t>
  </si>
  <si>
    <t xml:space="preserve"> 09.2020</t>
  </si>
  <si>
    <t>2019:300000.00;2020:400000.00</t>
  </si>
  <si>
    <t>Дог. № 17-0806-058 от 25.09.2017, действует до  24.09.2018</t>
  </si>
  <si>
    <t>2019_304</t>
  </si>
  <si>
    <t>Осуществление технического обслуживания шасси прицепов и полуприцепов</t>
  </si>
  <si>
    <t>2019:900000.00;2020:1800000.00</t>
  </si>
  <si>
    <t>2019_305</t>
  </si>
  <si>
    <t>Техническое обслуживание и ремонт  самоходных машин</t>
  </si>
  <si>
    <t xml:space="preserve"> 10.2020</t>
  </si>
  <si>
    <t>2019:466600.00;2020:933400.00</t>
  </si>
  <si>
    <t xml:space="preserve"> Дог. № 17-0806-073 от 22.11.2017                   действует до 21.11.2018 г.</t>
  </si>
  <si>
    <t>2019_306</t>
  </si>
  <si>
    <t>Поставка стеллажей для хранения автомобильных шин</t>
  </si>
  <si>
    <t>2019_307</t>
  </si>
  <si>
    <t>52.29</t>
  </si>
  <si>
    <t>52.29.20.000</t>
  </si>
  <si>
    <t>Оказание услуг  механика по выпуску на линию в г. Севастополь, с выездом</t>
  </si>
  <si>
    <t>2019:82500.00;2020:412500.00</t>
  </si>
  <si>
    <t>2019_308</t>
  </si>
  <si>
    <t>Аренда нежилого офисного помещения  и нежилого помещения, общей площадью 250 кв.м. (смотровая яма) г. Симферополь</t>
  </si>
  <si>
    <t>2019:647900.00;2020:2462100.00</t>
  </si>
  <si>
    <t>Дог. № 17-0806-086 от 29.12.2017 действующий до 31.12.2018 г.                    Дог. № 17-0806-071 от 16.11.2017 действует до 20.10.2018</t>
  </si>
  <si>
    <t>2019_309</t>
  </si>
  <si>
    <t>Оказание услуг по проведению технического осмотра транспортных средств</t>
  </si>
  <si>
    <t>2019:22000.00;2020:68000.00</t>
  </si>
  <si>
    <t>Дог. № 17/0806/077 от 15.12.2017 действует до 14.12.2018</t>
  </si>
  <si>
    <t>2019_310</t>
  </si>
  <si>
    <t>Реконструкция и переоборудование грузовых автомобилей марки MAN (МАН)</t>
  </si>
  <si>
    <t>2019:9900000.00;2020:00.00</t>
  </si>
  <si>
    <t>2019_311</t>
  </si>
  <si>
    <t>29.32</t>
  </si>
  <si>
    <t>29.32.3</t>
  </si>
  <si>
    <t>Поставка ЗИП и комплектующих для транспортных средств</t>
  </si>
  <si>
    <t>2019_312</t>
  </si>
  <si>
    <t>Техническое обслуживание медицинского оборудования</t>
  </si>
  <si>
    <t>2019:20000.00;2020:75000.00</t>
  </si>
  <si>
    <t>2019_313</t>
  </si>
  <si>
    <t>84.25</t>
  </si>
  <si>
    <t>84.25.19.190</t>
  </si>
  <si>
    <t>Оказание услуг по обслуживанию опасных производственных объектов</t>
  </si>
  <si>
    <t>2019:0.00;2020:580000.00</t>
  </si>
  <si>
    <t>Дог. 17/0806/084 от 29.12.2017 действует до 31.12.2018</t>
  </si>
  <si>
    <t>2019_314</t>
  </si>
  <si>
    <t>Оказание услуг по обучению работников по тематическим программе: "Пожарно-техничекий минимум"</t>
  </si>
  <si>
    <t>2019:3500.00;2020:36500.00</t>
  </si>
  <si>
    <t>Дог. 17/0806/079 от 21.12.2017 действует до 20.12.2018</t>
  </si>
  <si>
    <t>2019_315</t>
  </si>
  <si>
    <t>36.00.12.000</t>
  </si>
  <si>
    <t>Поставка обессоленной воды</t>
  </si>
  <si>
    <t>2019:937000.00;2020:312100.00</t>
  </si>
  <si>
    <t xml:space="preserve">Дог. 17/0806/082 от 26.12.2017 действует до 24.01.2019 </t>
  </si>
  <si>
    <t>2019_316</t>
  </si>
  <si>
    <t>Оказание услуг по физикохимическому и хроматографическому анализу масел</t>
  </si>
  <si>
    <t>2019:200000.00;2020:400000.00</t>
  </si>
  <si>
    <t>Дог. 17/0806/072 от 20.11.2017 действует до 19.11.2018</t>
  </si>
  <si>
    <t>2019_317</t>
  </si>
  <si>
    <t>71.20.13</t>
  </si>
  <si>
    <t>Оказание услуг по испытаниям средств защиты, электрооборудования и электроустановок</t>
  </si>
  <si>
    <t>2019:0.00;2020:250000.00</t>
  </si>
  <si>
    <t>Дог. 787 от 26.12.2017  действует до 26.12.2018</t>
  </si>
  <si>
    <t>2019_318</t>
  </si>
  <si>
    <t>Оказание услуг по выполнению зарядки и переосвидетельствования баллонов с газом FM-200 (Хладон 227еа)</t>
  </si>
  <si>
    <t>2019:0.00;2020:900000.00</t>
  </si>
  <si>
    <t>Дог. 18/0806/001 от 19.01.2018  действует 19.01.2019</t>
  </si>
  <si>
    <t>2019_319</t>
  </si>
  <si>
    <t>Оказание услуг по выполнению зарядки и переосвидетельствования баллонов с углекислотой (CO2) входящих в состав систем пожаротушения</t>
  </si>
  <si>
    <t>2019:0.00;2020:4000000.00</t>
  </si>
  <si>
    <t>2019_320</t>
  </si>
  <si>
    <t>Оказание услуг по выполнению зарядки и переосвидетельствования баллонов, входящих в состав систем пожаротушения «Тунгус»</t>
  </si>
  <si>
    <t>2019:0.00;2020:99000.00</t>
  </si>
  <si>
    <t>Дог. 18/0806/005 от 05.02.2018  действует до 19.01.2019</t>
  </si>
  <si>
    <t>2019_321</t>
  </si>
  <si>
    <t>Оказание услуг по таррировке (поверке) автоцистерн</t>
  </si>
  <si>
    <t xml:space="preserve"> 12.2020</t>
  </si>
  <si>
    <t>2019:0.00;2020:640000.00;</t>
  </si>
  <si>
    <t>Дог.16/0807/018 от 20.06.2016 действует до 31.12.2018</t>
  </si>
  <si>
    <t>2019_322</t>
  </si>
  <si>
    <t>Оказание услуг технического обслуживания средств охраны на площадке размещения мобильных ГТЭС «Западно-Крымская МГТЭС»</t>
  </si>
  <si>
    <t>2019:0.00;2020:6000.00</t>
  </si>
  <si>
    <t xml:space="preserve">Дог. 8311031378 от 16.08.2016, ежегодная пролонгация </t>
  </si>
  <si>
    <t>2019_323</t>
  </si>
  <si>
    <t>Оказание услуг реагирования на тревожный сигнал комплекса ТСО «тревожная кнопка» на площадке размещения мобильных ГТЭС Симферопольская МГТЭС</t>
  </si>
  <si>
    <t>2019:0.00;2020:31200.00</t>
  </si>
  <si>
    <t xml:space="preserve">Дог. РК-СК06-0222 от 26.08.2016, ежегодная пролонгация </t>
  </si>
  <si>
    <t>2019_324</t>
  </si>
  <si>
    <t>Оказание услуг технического обслуживания средств охраны на площадке размещения мобильных ГТЭС «Симферопольская МГТЭС»</t>
  </si>
  <si>
    <t>2019:0.00;2020:7000.00</t>
  </si>
  <si>
    <t xml:space="preserve">Дог. 8311011379 от 16.08.2016,ежегодная пролонгация    </t>
  </si>
  <si>
    <t>2019_325</t>
  </si>
  <si>
    <t>Оказание услуг реагирования на тревожный сигнал комплекса ТСО «тревожная кнопка» на площадке размещения мобильных ГТЭС Западно-Крымская МГТЭС</t>
  </si>
  <si>
    <t xml:space="preserve">Дог. РК-ЕС06-1525 от 18.04.2017, ежегодная пролонгация </t>
  </si>
  <si>
    <t>2019_326</t>
  </si>
  <si>
    <t>Оказание услуг технического обслуживания комплекса техсредств охраны "Тревожная кнопка" в г. Севастополе</t>
  </si>
  <si>
    <t>2019:0.00;2020:20000.0</t>
  </si>
  <si>
    <t xml:space="preserve">Дог. 692/17 О от 13.02.2017 ежегодная пролонгация </t>
  </si>
  <si>
    <t>2019_327</t>
  </si>
  <si>
    <t>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t>
  </si>
  <si>
    <t>2019:0.00;2020:60000.0</t>
  </si>
  <si>
    <t>Дог. 12-195/18 от 14.03.2018 действует до 31.12.2018</t>
  </si>
  <si>
    <t>2019_328</t>
  </si>
  <si>
    <t>71.12.5</t>
  </si>
  <si>
    <t>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</si>
  <si>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2019:0.00;2020:300000.00</t>
  </si>
  <si>
    <t>дог. 17/0806/057 от 28.08.2017  действует до  27.08.2018</t>
  </si>
  <si>
    <t>2019_329</t>
  </si>
  <si>
    <t>Оказание услуг по мойке и чистке автомобилей г. Севастополь</t>
  </si>
  <si>
    <t xml:space="preserve"> 11.2019</t>
  </si>
  <si>
    <t>2019:0.00;2020:314000.00</t>
  </si>
  <si>
    <t>Дог. 18/0806/007 от 28.02.2018г. Действует до 24.01.2019</t>
  </si>
  <si>
    <t>2019_330</t>
  </si>
  <si>
    <t>Оказание услуг по сбору, транспортировке и размещению твердых бытовых отходов (ТБО) с площадки размещения мобильных ГТЭС (ПС Симферопольская)</t>
  </si>
  <si>
    <t>2019:0.00;2020:95000.00</t>
  </si>
  <si>
    <t xml:space="preserve"> Дог. 18/0806/003 от 05.02.2018  действует до 04.02.2019</t>
  </si>
  <si>
    <t>2019_331</t>
  </si>
  <si>
    <t>Оказание услуг по сбору, транспортировке и размещению твердых бытовых отходов (ТБО) с площадки размещения мобильных ГТЭС (ПС Западно-Крымская)</t>
  </si>
  <si>
    <t>Дог. 18/0806/004 от 05.02.2018 действует до 04.02.2019</t>
  </si>
  <si>
    <t>2019_332</t>
  </si>
  <si>
    <t>Выполнение работ по ремонту механического оборудования систем смазки и гидравлики ГТУ</t>
  </si>
  <si>
    <t>2019:0.00;2020:7600000.00;2021:600000.00</t>
  </si>
  <si>
    <t xml:space="preserve"> Дог.18/0602/001 от 13.03.2018 действует до 12.03.2019</t>
  </si>
  <si>
    <t>2019_333</t>
  </si>
  <si>
    <t>36.00.20</t>
  </si>
  <si>
    <t>Подача холодного водоснабжения на площадке размещения мобильных ПС "Симферопольская"</t>
  </si>
  <si>
    <t>2019:0.00;2020:60000.00</t>
  </si>
  <si>
    <t>Дог. 4921 от 02.06.2015 ежегодная пролонгация</t>
  </si>
  <si>
    <t>2019_334</t>
  </si>
  <si>
    <t>Подача холодного водоснабжения на площадке размещения мобильных ГТЭС ПС "Севастопольская"</t>
  </si>
  <si>
    <t>Дог. 15/0806/079 от 29.12.2015 ежегодная пролонгация</t>
  </si>
  <si>
    <t>2019_335</t>
  </si>
  <si>
    <t>46.34.1</t>
  </si>
  <si>
    <t>ОП Владивосток</t>
  </si>
  <si>
    <t>Поставка воды</t>
  </si>
  <si>
    <t>05000000000</t>
  </si>
  <si>
    <t>Приморский край</t>
  </si>
  <si>
    <t>2019_336</t>
  </si>
  <si>
    <t>56.29</t>
  </si>
  <si>
    <t>56.10.19</t>
  </si>
  <si>
    <t>Оказание услуг по организации питания</t>
  </si>
  <si>
    <t xml:space="preserve">Оказание услуг по организации питания </t>
  </si>
  <si>
    <t>2019_337</t>
  </si>
  <si>
    <t>Аренда офисного помещения в г. Владивостоке</t>
  </si>
  <si>
    <t>Аренда офисного помещения для работы персонала в г. Владивостоке</t>
  </si>
  <si>
    <t>2019:554511.00; 2020:55151.00</t>
  </si>
  <si>
    <t>2019_338</t>
  </si>
  <si>
    <t>68.20.1</t>
  </si>
  <si>
    <t>Аренда жилых помещений для проживания персонала в г. Владивосток, о. Русский</t>
  </si>
  <si>
    <t>Аренда жилых помещений для проживания персонала  в г. Владивосток, о. Русский</t>
  </si>
  <si>
    <t>2019_339</t>
  </si>
  <si>
    <t>81.2</t>
  </si>
  <si>
    <t>81.21</t>
  </si>
  <si>
    <t>Оказание клининговых услуг</t>
  </si>
  <si>
    <t>2019_340</t>
  </si>
  <si>
    <t>Оказание медицинских услуг</t>
  </si>
  <si>
    <t xml:space="preserve">Оказание медицинских услуг по проведению предрейсового/послерейсового медицинского осмотров водителей и предсменного/послесменного осмотра оперативного персонала сотрудников АО «Мобильные ГТЭС» </t>
  </si>
  <si>
    <t>2019_341</t>
  </si>
  <si>
    <t>добавить</t>
  </si>
  <si>
    <t>29.32.30.390</t>
  </si>
  <si>
    <t>Поставка подъёмника электромеханического канавного П-263-01 или аналог</t>
  </si>
  <si>
    <t>2019_342</t>
  </si>
  <si>
    <t>Оказание услуг по проведению экспертизы трубопроводов</t>
  </si>
  <si>
    <t>2019_343</t>
  </si>
  <si>
    <t>41.20</t>
  </si>
  <si>
    <t>41.20.40.900</t>
  </si>
  <si>
    <t>СТЗ</t>
  </si>
  <si>
    <t>ОППП</t>
  </si>
  <si>
    <t>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t>
  </si>
  <si>
    <t>Сахалинская   обл</t>
  </si>
  <si>
    <t>2019:230492000.00;2020:0.00</t>
  </si>
  <si>
    <t>2019_344</t>
  </si>
  <si>
    <t>Поставка дизельного топлива ЕВРО класс 2 (ДТ-З-К5) в количестве 300 тонн</t>
  </si>
  <si>
    <t xml:space="preserve">04000000000
</t>
  </si>
  <si>
    <t>Красноярский край</t>
  </si>
  <si>
    <t>Закупочная комиссия МГТЭС</t>
  </si>
  <si>
    <t>2019_345</t>
  </si>
  <si>
    <t>Оказание услуг по обучению в области гражданской обороны и защиты от чрезвычайных ситуаций</t>
  </si>
  <si>
    <t>2019_346</t>
  </si>
  <si>
    <t>СПП</t>
  </si>
  <si>
    <t>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t>
  </si>
  <si>
    <t>2019_347</t>
  </si>
  <si>
    <t>25.29.11.000</t>
  </si>
  <si>
    <t>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t>
  </si>
  <si>
    <t>2019_348</t>
  </si>
  <si>
    <t>77.39.19</t>
  </si>
  <si>
    <t>Аренда дизель-генераторных установок</t>
  </si>
  <si>
    <t>2019_349</t>
  </si>
  <si>
    <t>2019_350</t>
  </si>
  <si>
    <t>2019_351</t>
  </si>
  <si>
    <t>2019_352</t>
  </si>
  <si>
    <t>29.32.30</t>
  </si>
  <si>
    <t>Поставка предпусковых подогревателей</t>
  </si>
  <si>
    <t>2019_353</t>
  </si>
  <si>
    <t>Техническое обслуживание и ремонт транспортных средств</t>
  </si>
  <si>
    <t>2019_354</t>
  </si>
  <si>
    <t>Оказание услуг по повышению квалификации сотрудников электротехнической лаборатории</t>
  </si>
  <si>
    <t>2019:16800.00;2020:0.00</t>
  </si>
  <si>
    <t>2019_355</t>
  </si>
  <si>
    <t>22.29.2</t>
  </si>
  <si>
    <t>22.23.19</t>
  </si>
  <si>
    <t>Поставка кабельных каналов</t>
  </si>
  <si>
    <t>2019_356</t>
  </si>
  <si>
    <t>47.78.9</t>
  </si>
  <si>
    <t>47.78.90</t>
  </si>
  <si>
    <t>Поставка квадрокоптера для аэрофотосъемки с комплектом аксессуаров</t>
  </si>
  <si>
    <t>2019_357</t>
  </si>
  <si>
    <t>Поставка питьевой бутилированной воды</t>
  </si>
  <si>
    <t>2019_358</t>
  </si>
  <si>
    <t>Аренда жилого помещения</t>
  </si>
  <si>
    <t>2019_359</t>
  </si>
  <si>
    <t>Оказание услуг по транспортированию твердых коммунальных отходов (ТКО)</t>
  </si>
  <si>
    <t>2019_360</t>
  </si>
  <si>
    <t>2019_361</t>
  </si>
  <si>
    <t>96.09</t>
  </si>
  <si>
    <t>96.09.19</t>
  </si>
  <si>
    <t>Аренда мобильных туалетных кабин (МТК) для объектов АО «Мобильные ГТЭС» в г. Красноярске</t>
  </si>
  <si>
    <t>04000000000</t>
  </si>
  <si>
    <t>2019_362</t>
  </si>
  <si>
    <t>85.42.9</t>
  </si>
  <si>
    <t>Оказание услуг по повышению квалификации персонала</t>
  </si>
  <si>
    <t>2019_363</t>
  </si>
  <si>
    <t>Поставка кабельной продукции</t>
  </si>
  <si>
    <t>2019_364</t>
  </si>
  <si>
    <t>86.10</t>
  </si>
  <si>
    <t>86.90</t>
  </si>
  <si>
    <t>Оказание услуг по проведению предрейсовых (послерейсовых) медицинских осмотров водителей</t>
  </si>
  <si>
    <t>64000000000</t>
  </si>
  <si>
    <t>2019_365</t>
  </si>
  <si>
    <t>50.10</t>
  </si>
  <si>
    <t>50.3</t>
  </si>
  <si>
    <t>ОУ</t>
  </si>
  <si>
    <t>Оказание услуг по перевозке пассажиров и грузов</t>
  </si>
  <si>
    <t>2019:1000000.00;2020:100000.00</t>
  </si>
  <si>
    <t>2019_366</t>
  </si>
  <si>
    <t>28.29.22</t>
  </si>
  <si>
    <t>28.29.22.110</t>
  </si>
  <si>
    <t>Поставка огнетушителей порошковых</t>
  </si>
  <si>
    <t>2019_367</t>
  </si>
  <si>
    <t>добавить,
удалить</t>
  </si>
  <si>
    <t>Поставка дизельного топлива ЕВРО класс 2 (ДТ-З-К5) в количестве 200 тонн</t>
  </si>
  <si>
    <t>2019_368</t>
  </si>
  <si>
    <t>Составление рыбохозяйственной характеристики реки Имчин, Ногликский район Сахалинской области</t>
  </si>
  <si>
    <t>2019_369</t>
  </si>
  <si>
    <t>79.90.3</t>
  </si>
  <si>
    <t>79.90.11.000</t>
  </si>
  <si>
    <t>2019_370</t>
  </si>
  <si>
    <t>Оказание услуг по профессиональной подготовке лиц на право работы с отходами I-IV класса опасности</t>
  </si>
  <si>
    <t>2019:32470.00;2020:16200.00</t>
  </si>
  <si>
    <t>2019_371</t>
  </si>
  <si>
    <t>28.93</t>
  </si>
  <si>
    <t>28.93.15.120</t>
  </si>
  <si>
    <t>Поставка кухонного оборудования, инвентаря и посуды</t>
  </si>
  <si>
    <t>Москва</t>
  </si>
  <si>
    <t>2019_372</t>
  </si>
  <si>
    <t>Поставка оборудования для статического зондирования грунтов</t>
  </si>
  <si>
    <t>2019_373</t>
  </si>
  <si>
    <t>28.29</t>
  </si>
  <si>
    <t>Поставка стенда для осушки баллонов после гидравлических испытаний ТЦ – 45 или аналога</t>
  </si>
  <si>
    <t>2019_374</t>
  </si>
  <si>
    <t>Поставка малогабаритной окрасочной камеры ОКС 0110.10 или аналога</t>
  </si>
  <si>
    <t>2019_375</t>
  </si>
  <si>
    <t>Поставка станции зарядной порошковой СЗП – 04 или аналога</t>
  </si>
  <si>
    <t>2019_376</t>
  </si>
  <si>
    <t>Поставка станции зарядной углекислотной СЗУ-04 или аналога</t>
  </si>
  <si>
    <t>2019_377</t>
  </si>
  <si>
    <t>Поставка установки для гидравлических испытаний УГИ-1ЭМ или аналога</t>
  </si>
  <si>
    <t>2019_378</t>
  </si>
  <si>
    <t>Поставка станции зарядной хладоновой СЗХ – 05 НД с ТЦ 53 или аналога</t>
  </si>
  <si>
    <t>2019_379</t>
  </si>
  <si>
    <t>Поставка топлива для автомобилей с помощью топливных карт</t>
  </si>
  <si>
    <t>45000000000;35000000000;04000000000;64000000000</t>
  </si>
  <si>
    <t>г. Москва;Республика Крым;Красноярский край;Сахалинская   обл</t>
  </si>
  <si>
    <t>2019:18000000.00;2020:10412186.00</t>
  </si>
  <si>
    <t>2019_380</t>
  </si>
  <si>
    <t>25.11</t>
  </si>
  <si>
    <t>25.11.10.000</t>
  </si>
  <si>
    <t>Поставка мобильных вагонов-домов</t>
  </si>
  <si>
    <t>Московская   обл</t>
  </si>
  <si>
    <t>2019_381</t>
  </si>
  <si>
    <t>2019_382</t>
  </si>
  <si>
    <t>2019_383</t>
  </si>
  <si>
    <t>56.29.1</t>
  </si>
  <si>
    <t>2019_384</t>
  </si>
  <si>
    <t>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t>
  </si>
  <si>
    <t>2019_385</t>
  </si>
  <si>
    <t>Аренда нежилого помещения в г. Владивостоке</t>
  </si>
  <si>
    <t>2019:426816.00;2020:160056.00</t>
  </si>
  <si>
    <t>2019_386</t>
  </si>
  <si>
    <t>65.12</t>
  </si>
  <si>
    <t>65.12.36</t>
  </si>
  <si>
    <t>Страхование грузов</t>
  </si>
  <si>
    <t>2019:456000.00;2020:0.00</t>
  </si>
  <si>
    <t>2019_387</t>
  </si>
  <si>
    <t>50.20.29</t>
  </si>
  <si>
    <t>50.20.19</t>
  </si>
  <si>
    <t>Оказание услуг по морской перевозке грузов</t>
  </si>
  <si>
    <t>2019_388</t>
  </si>
  <si>
    <t>2019:1127600.00;2020:805400.00</t>
  </si>
  <si>
    <t>2019_389</t>
  </si>
  <si>
    <t>Страхование ММПС на время транспортировки</t>
  </si>
  <si>
    <t>2019_390</t>
  </si>
  <si>
    <t>Поставка топлива для автомобилей с помощью топливных карт (Доп.соглашение)</t>
  </si>
  <si>
    <t>45000000000;35000000000;04000000000</t>
  </si>
  <si>
    <t>г. Москва;Республика Крым;Красноярский край</t>
  </si>
  <si>
    <t>2019_391</t>
  </si>
  <si>
    <t>2019:728600.00;2020:520500.00</t>
  </si>
  <si>
    <t>2019_392</t>
  </si>
  <si>
    <t>ППП</t>
  </si>
  <si>
    <t>Оказание услуг по проведению обследования сооружений производственных объектов</t>
  </si>
  <si>
    <t>2019_393</t>
  </si>
  <si>
    <t>ФЭС</t>
  </si>
  <si>
    <t>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t>
  </si>
  <si>
    <t>2019_394</t>
  </si>
  <si>
    <t>2019:247500.00;2020:82500.00</t>
  </si>
  <si>
    <t>2019_395</t>
  </si>
  <si>
    <t>Дополнительное профессиональное образование по теме: «Сервер телемеханики SMART-STC»</t>
  </si>
  <si>
    <t>2019_396</t>
  </si>
  <si>
    <t>71.12.39</t>
  </si>
  <si>
    <t>Предоставление информации по климатическим и гидрологическим характеристикам</t>
  </si>
  <si>
    <t>2019_397</t>
  </si>
  <si>
    <t>Выполнение работ по ТО и ремонту автомобиля MITSUBISHI PAJERO 3.8 LWB</t>
  </si>
  <si>
    <t>2019_398</t>
  </si>
  <si>
    <t>Оказание услуг по проведению экспертизы подъемного сооружения (доп. соглашение)</t>
  </si>
  <si>
    <t>2019_399</t>
  </si>
  <si>
    <t>Аренда жилого помещения (3-х комнатная квартира)</t>
  </si>
  <si>
    <t>2019_400</t>
  </si>
  <si>
    <t xml:space="preserve">Аренда жилого помещения
(2-х комнатная квартира)
</t>
  </si>
  <si>
    <t>2019_401</t>
  </si>
  <si>
    <t>2019_402</t>
  </si>
  <si>
    <t>28.92.2</t>
  </si>
  <si>
    <t>28.92.27.120</t>
  </si>
  <si>
    <t>Поставка экскаватора WX200 или аналога</t>
  </si>
  <si>
    <t>45000000000;35000000000;04000000000;07000000000</t>
  </si>
  <si>
    <t>г. Москва;Республика Крым;Красноярский край;Ставропольский край</t>
  </si>
  <si>
    <t>2019_403</t>
  </si>
  <si>
    <t xml:space="preserve">Выполнение землеустроительных работ
</t>
  </si>
  <si>
    <t>2019_404</t>
  </si>
  <si>
    <t>72.2</t>
  </si>
  <si>
    <t xml:space="preserve">72.20.3 </t>
  </si>
  <si>
    <t xml:space="preserve">Выполнение государственной историко-культурной экспертизы
</t>
  </si>
  <si>
    <t>2019_405</t>
  </si>
  <si>
    <t>Добровольное страхование автотранспортных средств (КАСКО) (Дополнительное соглашение)</t>
  </si>
  <si>
    <t>2019_406</t>
  </si>
  <si>
    <t>2019_407</t>
  </si>
  <si>
    <t>27.32.13.199</t>
  </si>
  <si>
    <t>Поставка кабельно-проводниковой продукции</t>
  </si>
  <si>
    <t>40000000000</t>
  </si>
  <si>
    <t>Санкт-Петербург</t>
  </si>
  <si>
    <t>2019_408</t>
  </si>
  <si>
    <t>Оказание услуг по перевалке, накоплению и хранению нефтепродуктов в Красноярском крае</t>
  </si>
  <si>
    <t>2019:900000.00;2020:0.00</t>
  </si>
  <si>
    <t>2019_409</t>
  </si>
  <si>
    <t>2019_410</t>
  </si>
  <si>
    <t>72.20</t>
  </si>
  <si>
    <t>2019_411</t>
  </si>
  <si>
    <t>Оказание услуг по хранению, сливу и наливу нефтепродуктов в Республике Тыва</t>
  </si>
  <si>
    <t>Тыва Респ</t>
  </si>
  <si>
    <t>2019:12000000.00;2020:4600000.00</t>
  </si>
  <si>
    <t>2019_412</t>
  </si>
  <si>
    <t>27.32.13.111</t>
  </si>
  <si>
    <t>006</t>
  </si>
  <si>
    <t>метр</t>
  </si>
  <si>
    <t>2019_413</t>
  </si>
  <si>
    <t>Оказание услуг аварийно-спасательного отряда</t>
  </si>
  <si>
    <t>2019:99000.00;2020:33000.00</t>
  </si>
  <si>
    <t>2019_414</t>
  </si>
  <si>
    <t>22.23.13.000</t>
  </si>
  <si>
    <t>Поставка резервуаров вертикальных стальных РВС-1000 м3 хранения дизельного топлива для ДЭС 4 МВт и оказания услуг шеф-надзора</t>
  </si>
  <si>
    <t>2019_415</t>
  </si>
  <si>
    <t>2019_416</t>
  </si>
  <si>
    <t>2019_417</t>
  </si>
  <si>
    <t>28.11</t>
  </si>
  <si>
    <t>28.11.3</t>
  </si>
  <si>
    <t>Поставка жаровых труб камеры сгорания газотурбинной установки FT8 производства PW Power Systems</t>
  </si>
  <si>
    <t>2019:23115000.00;2020:0.00</t>
  </si>
  <si>
    <t>2019_418</t>
  </si>
  <si>
    <t>Сервисное обслуживание оборудования Браш (Brush)</t>
  </si>
  <si>
    <t xml:space="preserve">35000000000;67000000000;03000000000
</t>
  </si>
  <si>
    <t>2019_419</t>
  </si>
  <si>
    <t>Организация каналов связи и предоставления услуг диспетчерской связи (Доп.соглашение)</t>
  </si>
  <si>
    <t>2019_420</t>
  </si>
  <si>
    <t>2019_421</t>
  </si>
  <si>
    <t>67000000000</t>
  </si>
  <si>
    <t>Севастополь   г</t>
  </si>
  <si>
    <t>2019_422</t>
  </si>
  <si>
    <t>2019_423</t>
  </si>
  <si>
    <t>ОПО</t>
  </si>
  <si>
    <t>Отдел закупок</t>
  </si>
  <si>
    <t>ПС "Пушкино"</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</si>
  <si>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</si>
  <si>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</si>
  <si>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11.2017</t>
  </si>
  <si>
    <t>2019_424</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</si>
  <si>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</si>
  <si>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</si>
  <si>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2019_425</t>
  </si>
  <si>
    <t>78.30</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</si>
  <si>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</si>
  <si>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</si>
  <si>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10.2017</t>
  </si>
  <si>
    <t>etp.roseltorg.ru</t>
  </si>
  <si>
    <t>2019_426</t>
  </si>
  <si>
    <t>Бухгалтерия</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</si>
  <si>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</si>
  <si>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</si>
  <si>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09.2017</t>
  </si>
  <si>
    <t>2019_427</t>
  </si>
  <si>
    <t>Оказание услуг по предоставлению кабельного телевидения</t>
  </si>
  <si>
    <t xml:space="preserve">Услуги по предоставлению кабельного Телевидения </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</si>
  <si>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</si>
  <si>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12.2017</t>
  </si>
  <si>
    <t>2017:0;2018:40000;2019:0</t>
  </si>
  <si>
    <t>2017:0;2018:0;2019:0</t>
  </si>
  <si>
    <t>2019_428</t>
  </si>
  <si>
    <t>95.11.10.000</t>
  </si>
  <si>
    <t>ОП-Юг</t>
  </si>
  <si>
    <t>Техническое обслуживание и ремонт оргтехники</t>
  </si>
  <si>
    <t>Выполнение обслуживания в соответствии с требованиями инструкции по эксплуатации</t>
  </si>
  <si>
    <t>03420000000</t>
  </si>
  <si>
    <t>г.Новороссийск</t>
  </si>
  <si>
    <t>2019_429</t>
  </si>
  <si>
    <t xml:space="preserve">68.32.1 </t>
  </si>
  <si>
    <t>Оказание услуг ответственного хранения оборудования и ТМЦ в г. Саяногорске, на выделенном земельном участке, общей площадью 700 м2 в г. Саяногорске</t>
  </si>
  <si>
    <t>Наличие в собственности земельного участка площадью не менее 700 кв м</t>
  </si>
  <si>
    <t>11.2022</t>
  </si>
  <si>
    <t>2019_430</t>
  </si>
  <si>
    <t>Доставка по заявкам заказчика</t>
  </si>
  <si>
    <t>Респ. Крым</t>
  </si>
  <si>
    <t>2018</t>
  </si>
  <si>
    <t>0</t>
  </si>
  <si>
    <t>2019_431</t>
  </si>
  <si>
    <t>80.20.10</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</si>
  <si>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</si>
  <si>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Качество предоставляемых услуг должно соответствовать требованиям действующих норм и правил, регламентирующих данный вид работ</t>
  </si>
  <si>
    <t>2019_432</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</si>
  <si>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</si>
  <si>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2019_433</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</si>
  <si>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</si>
  <si>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t>
  </si>
  <si>
    <t>2019_434</t>
  </si>
  <si>
    <t>Оказание услуг по сбору, транспортировке и размещению твердых бытовых отходов (ТБО) с площадки размещения мобильных ГТЭС</t>
  </si>
  <si>
    <t>Своевременное и полное предоставление услуг</t>
  </si>
  <si>
    <t>2019_435</t>
  </si>
  <si>
    <t>Простая закупка</t>
  </si>
  <si>
    <t>2017:0;2018:260793;2019:23708</t>
  </si>
  <si>
    <t>2019_436</t>
  </si>
  <si>
    <t>Оказание услуги по предоставлению доступа к сети интернет в офисе г. Симферополь</t>
  </si>
  <si>
    <t>Оказание работ по  производится согласно графику</t>
  </si>
  <si>
    <t>2019_437</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</si>
  <si>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</si>
  <si>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</si>
  <si>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Респ. Тыва</t>
  </si>
  <si>
    <t>02.2017</t>
  </si>
  <si>
    <t>01.2027</t>
  </si>
  <si>
    <t>2019_438</t>
  </si>
  <si>
    <t>Аренда земельного участка, кадастровый паспорт № 1100/401/16-219244, кадастровый № 11:18:3101001:1103 МОГО «Инта»</t>
  </si>
  <si>
    <t>Респ. Коми</t>
  </si>
  <si>
    <t>04.2017</t>
  </si>
  <si>
    <t>ОАО "Мобильные ГТЭС"</t>
  </si>
  <si>
    <t>2019_439</t>
  </si>
  <si>
    <t xml:space="preserve">Аренда  земельного  участка,  кадастровый  паспорт 
№ МО -16/ЗВ-3184451, кадастровый № 50:04:0010903:170 Дмитровский муниципальный район Московской области
</t>
  </si>
  <si>
    <t>Московская обл.</t>
  </si>
  <si>
    <t>2019_440</t>
  </si>
  <si>
    <t>35.12.2</t>
  </si>
  <si>
    <t>35.12.1</t>
  </si>
  <si>
    <t>Осуществление технологического присоединения к электрическим сетям ПС 220 кВ «Кирилловская»</t>
  </si>
  <si>
    <t>наличие соответствующих услуг</t>
  </si>
  <si>
    <t>08.2017</t>
  </si>
  <si>
    <t>2019_441</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</si>
  <si>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</si>
  <si>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</si>
  <si>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2019_442</t>
  </si>
  <si>
    <t>64.92</t>
  </si>
  <si>
    <t>64.92.15</t>
  </si>
  <si>
    <t>ФД</t>
  </si>
  <si>
    <t>Оказание услуг по предоставлению займа</t>
  </si>
  <si>
    <t>Наличие ресурсных возможностей для осуществления финансовых услуг</t>
  </si>
  <si>
    <t>ед.</t>
  </si>
  <si>
    <t>07.2017</t>
  </si>
  <si>
    <t>МГТЭС</t>
  </si>
  <si>
    <t>2019_443</t>
  </si>
  <si>
    <t>Оказание услуг по предоставлению доступа к сети интернет в офисе г. Симферополь</t>
  </si>
  <si>
    <t>2019_444</t>
  </si>
  <si>
    <t xml:space="preserve">52.10.19.900
</t>
  </si>
  <si>
    <t>Надлежащие условия хранения, материальная ответственность, территориальное расположение.</t>
  </si>
  <si>
    <t>07.2018</t>
  </si>
  <si>
    <t>2018:1000000.00;2019:2100000.00</t>
  </si>
  <si>
    <t>2019_445</t>
  </si>
  <si>
    <t xml:space="preserve">Проведение предсменных медицинских осмотров диспетчерского персонала </t>
  </si>
  <si>
    <t>Наличие лицензии на оказание данного вида деятельности</t>
  </si>
  <si>
    <t>02.2018</t>
  </si>
  <si>
    <t>2018:273184.28;2019:0.168019,72</t>
  </si>
  <si>
    <t>2019_446</t>
  </si>
  <si>
    <t>26.30.11.110</t>
  </si>
  <si>
    <t>Оказание комплекса услуг по технической поддержке системы спутниковой связи мобильных ГТЭС</t>
  </si>
  <si>
    <t>Соответствие ТЗ Работы должны выполняться специализированной организацей имеющей опыт соответвующих работ, в соответствии с требованиями завода-изготовителя.</t>
  </si>
  <si>
    <t>10.2018</t>
  </si>
  <si>
    <t>2018:819.00;2019:99181.00</t>
  </si>
  <si>
    <t>2019_447</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</si>
  <si>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</si>
  <si>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</si>
  <si>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08.2018</t>
  </si>
  <si>
    <t>2019_448</t>
  </si>
  <si>
    <t>58.11.19.000</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</si>
  <si>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</si>
  <si>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2018:80000;2019:19900</t>
  </si>
  <si>
    <t>2019_449</t>
  </si>
  <si>
    <t>71.12.40.110</t>
  </si>
  <si>
    <t>Оказание услуг по разработке НТД по топливоиспользованию</t>
  </si>
  <si>
    <t>1.Наличие опыта выполнения аналогичных работ; 2.Наличие обученного персонала по правилам ПТЭ, ОТ, ПБ; 3.Обеспечить выполнение работ в согласованые сроки</t>
  </si>
  <si>
    <t>2018:0.00;2019:3260000.00</t>
  </si>
  <si>
    <t>2019_450</t>
  </si>
  <si>
    <t>Оказание услуг по проведению метрологической поверки средств измерений АИИС КУЭ и согласованию паспортов-протоколов</t>
  </si>
  <si>
    <t>1. Оказание услуги в полном объеме и в согласованные сроки, по результатам поверки предоставляются свидетельства о поверке средств измерений.
2. Наличие аккредитации на выполнение данных видов услуг</t>
  </si>
  <si>
    <t>45000000000;35000000000</t>
  </si>
  <si>
    <t>г. Москва;Респ. Крым</t>
  </si>
  <si>
    <t>11.2018</t>
  </si>
  <si>
    <t>2018:0.00;2019:1849000.00</t>
  </si>
  <si>
    <t>2019_451</t>
  </si>
  <si>
    <t>Добровольное медицинское страхование» (ДМС)</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</si>
  <si>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</si>
  <si>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 xml:space="preserve">11.2018 </t>
  </si>
  <si>
    <t>Открытый конкурс</t>
  </si>
  <si>
    <t>2018:4500000.00;2019:13500000.00</t>
  </si>
  <si>
    <t>2019_452</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</si>
  <si>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</si>
  <si>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</si>
  <si>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2019_453</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</si>
  <si>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</si>
  <si>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2018:0.00;2019:550000.00</t>
  </si>
  <si>
    <t>2019_454</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</si>
  <si>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</si>
  <si>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04.2018</t>
  </si>
  <si>
    <t>2019_455</t>
  </si>
  <si>
    <t>Лот №1 Оказание информационно-справочных услуг в отношении юридических лиц и индивидуальных предпринимателей</t>
  </si>
  <si>
    <t xml:space="preserve">Соответствие действующему законодательству;
Точность, актуальность, достовернось.
</t>
  </si>
  <si>
    <t>2018:41000.00;2019:452000.00</t>
  </si>
  <si>
    <t>2019_456</t>
  </si>
  <si>
    <t>Лот №2 Оказание информационно-справочных услуг в отношении физических лиц</t>
  </si>
  <si>
    <t>2019_457</t>
  </si>
  <si>
    <t xml:space="preserve">Оказание услуг по обеспечению безопасности персонала и сохранности имущества на объектах </t>
  </si>
  <si>
    <t xml:space="preserve">Соответствие действующему законодательству;
Наличие лицензий;
Наличие подготовленного персонала.
</t>
  </si>
  <si>
    <t xml:space="preserve">46000000000 67000000000 35401000000 93401000000
03420000000
</t>
  </si>
  <si>
    <t>Московская область,              г. Кызыл,               г. Новороссийск, г. Севастополь, Республика Крым</t>
  </si>
  <si>
    <t>09.2018</t>
  </si>
  <si>
    <t>2018:0.00;2019:39884000,00;2020:7976800.00</t>
  </si>
  <si>
    <t>2019_458</t>
  </si>
  <si>
    <t xml:space="preserve">52.10.19
</t>
  </si>
  <si>
    <t>Надлежащие условия хранения, полная материальная ответственность, территориальное расположение склада</t>
  </si>
  <si>
    <t>2018:1300000.00;2019:1300000.00</t>
  </si>
  <si>
    <t>2019_459</t>
  </si>
  <si>
    <t>Опыт работы в сфере услуг по доставке топлива ж.д. транспортом</t>
  </si>
  <si>
    <t>2018:0.00;2019:187500000.00</t>
  </si>
  <si>
    <t>2019_460</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</si>
  <si>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</si>
  <si>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2018:60000000.00;2019:5000000.00</t>
  </si>
  <si>
    <t>2019_461</t>
  </si>
  <si>
    <t>2018:30000000.00;2019:87700000.00</t>
  </si>
  <si>
    <t>2019_462</t>
  </si>
  <si>
    <t>2018:27750000.00;2019:9250000.00</t>
  </si>
  <si>
    <t>2019_463</t>
  </si>
  <si>
    <t>Наличие материально-технических и кадровых ресурсов достаточных для оказания услуг по перевалке топлива, отгрузке топлива в морские суда (танкера)</t>
  </si>
  <si>
    <t xml:space="preserve">                    03000000000
</t>
  </si>
  <si>
    <t>2018:0.00;2019:145233334.00</t>
  </si>
  <si>
    <t>2019_464</t>
  </si>
  <si>
    <t xml:space="preserve">Оказание услуг по использованию рейдовых нефтеналивных причалов в процессе осуществления перевалки нефтепродуктов </t>
  </si>
  <si>
    <t>Место размещения рейдовых нефтеналивных причалов – г. Севастополь</t>
  </si>
  <si>
    <t>2019_465</t>
  </si>
  <si>
    <t>Опыт работы в сфере услуг по перевозке топлива морским транспортом.</t>
  </si>
  <si>
    <t>2019_466</t>
  </si>
  <si>
    <t>Оказание услуг по организации перегрузки нефтепродуктов на рейдовых нефтеналивных причалах в г.Феодосия</t>
  </si>
  <si>
    <t>Место размещения рейдовых нефтеналивных причалов – г. Феодосия.</t>
  </si>
  <si>
    <t>2019_467</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</si>
  <si>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</si>
  <si>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2018:7000000.00;2019:12000000.00</t>
  </si>
  <si>
    <t>2019_468</t>
  </si>
  <si>
    <t>Максимальное количество топлива, единовременно находящегося на хранении до 4 000 тонн</t>
  </si>
  <si>
    <t>2018:0.00;2019:25000000.00</t>
  </si>
  <si>
    <t>2019_469</t>
  </si>
  <si>
    <t>Максимальное количество топлива, единовременно находящегося на хранении до 2 000 тонн</t>
  </si>
  <si>
    <t>2018:1100000.00;2019:8000000.00</t>
  </si>
  <si>
    <t>2019_470</t>
  </si>
  <si>
    <t>Оказание услуг по хранению,сливу, наливу нефтепродуктов в Краснодарском крае</t>
  </si>
  <si>
    <t>Максимальное количество топлива, единовременно находящегося на хранении до 1 600 тонн</t>
  </si>
  <si>
    <t>05.2018</t>
  </si>
  <si>
    <t>2019:0.00;2018:6500000.00</t>
  </si>
  <si>
    <t>2019_471</t>
  </si>
  <si>
    <t>Максимальное количество топлива, единовременно находящегося на хранении до 14 000 тонн</t>
  </si>
  <si>
    <t>2018:11750000.00;2019:35250000.00</t>
  </si>
  <si>
    <t>2019_472</t>
  </si>
  <si>
    <t>Оказание услуг по проведению обучения персонала АО «Мобильные ГТЭС» (МАБ) по курсу: «Монтаж, эксплуатация воздушных линий электропередач ВЛИ 0,4; 6; 10 кВ (СИП)»</t>
  </si>
  <si>
    <t>Обучение персонала АО «Мобильные ГТЭС» (МАБ) по курсу «Монтаж, эксплуатация ВЛИ до 1 кВ (СИП)»</t>
  </si>
  <si>
    <t>792</t>
  </si>
  <si>
    <t>Человек</t>
  </si>
  <si>
    <t>2018:195871.00;2019:195871.00</t>
  </si>
  <si>
    <t>2019_473</t>
  </si>
  <si>
    <t>ОТ</t>
  </si>
  <si>
    <t>ОТ, ПТО</t>
  </si>
  <si>
    <t>Поставка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</si>
  <si>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</si>
  <si>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</si>
  <si>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2018:630000.00;2019:207090.00</t>
  </si>
  <si>
    <t>2019_474</t>
  </si>
  <si>
    <t xml:space="preserve">79.90.3 </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</si>
  <si>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</si>
  <si>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</si>
  <si>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</si>
  <si>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2018:200000.00;2019:124752.00</t>
  </si>
  <si>
    <t>2019_475</t>
  </si>
  <si>
    <t xml:space="preserve">Канал связи должен удовлетворять техническими требованиями по организации обмена информацией, необходимой для управления режимами ЕЭС России. Услуги связи должны предоставляться без перерывов в работе на всем сроке действия договора, за исключением проведения профилактических работ на канале связи, предварительно согласованных с Абонентом.
 Оператор должен иметь действующие лицензии на услуги связи по предоставлению каналов связи, на услуги связи по передачи данных, на услуги связи по передачи данных для целей передачи голосовой информации.
</t>
  </si>
  <si>
    <t>2018:1000000.00;2019:500000.00</t>
  </si>
  <si>
    <t>2019_476</t>
  </si>
  <si>
    <t>Метрологическое обеспечение</t>
  </si>
  <si>
    <t xml:space="preserve">Объем и качество выполненных работ, а также используемые при этом материалы должны соответствовать требованиям, предъявленным к работам соответствующего рода, действующим обязательным нормам, правилам и техническому регламенту (ПР-50.2.006-94 “Правила по метрологии. Порядок проведения поверки средств измерений”, ПР-50.2.016-94
“Требования к выполнению калибровочных работ”).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(свидетельство о государственной аккредитации).  Исполнитель должен находиться на территории Москвы или Московской области.
</t>
  </si>
  <si>
    <t>2018:156579.00;2019:80000.00</t>
  </si>
  <si>
    <t>2019_477</t>
  </si>
  <si>
    <t>Оказание услуг связи на площадке размещения мобильных ГТЭС в г.Новороссийск (резервный канал диспетчерской связи г.Новороссийск - г.Краснодар)</t>
  </si>
  <si>
    <t>06.2018</t>
  </si>
  <si>
    <t>2018:280000.00;2019:560000.00</t>
  </si>
  <si>
    <t>2019_478</t>
  </si>
  <si>
    <t>62.02.9</t>
  </si>
  <si>
    <t>Пресс-секретарь-руководитель направления по сопровождению мероприятий</t>
  </si>
  <si>
    <t>Исполнитель должен быть аккредитованным регистратором доменных имен в зонах .RU, COM, РФ.</t>
  </si>
  <si>
    <t>2019_479</t>
  </si>
  <si>
    <t>Исполнитель должен являться партнером Общероссийской сети распространения правовой информации Консультант Плюс</t>
  </si>
  <si>
    <t>2019:0.00;2018:1934000.00</t>
  </si>
  <si>
    <t>2019_480</t>
  </si>
  <si>
    <t>Оказание услуг по проведению обязательного аудита бухгалтерской (финансовой) отчетности дочерний зависимых обществ ПАО "ФСК ЕЭС" за 2018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</si>
  <si>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</si>
  <si>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2019_481</t>
  </si>
  <si>
    <t>Оказание услуг по информационно-технологическому сопровождению программных продуктов системы «1С:Предприятие» на 2019 год</t>
  </si>
  <si>
    <t>2018:0.00;2019:69146.00;2020:0.00</t>
  </si>
  <si>
    <t>2019_482</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</si>
  <si>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</si>
  <si>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2018:240200.00;2019:0.00</t>
  </si>
  <si>
    <t>2019_483</t>
  </si>
  <si>
    <t>Право использования и абонентское обслуживание программы для ЭВМ Системы "Контур-Экстерн"</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</si>
  <si>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t>
  </si>
  <si>
    <t>01.2018</t>
  </si>
  <si>
    <t>2019_484</t>
  </si>
  <si>
    <t>Оказание услуг по субаренде земельного участка в г. Пушкино</t>
  </si>
  <si>
    <t>Наличие в долгосрочном пользовании земельного участка площадью не менее 8800 кв.м</t>
  </si>
  <si>
    <t>2018:484599,82;2019:276914,18</t>
  </si>
  <si>
    <t>2019_485</t>
  </si>
  <si>
    <t xml:space="preserve">Оказание услуг по субаренде земельного участка в пос. Рублево </t>
  </si>
  <si>
    <t>Наличие в долгосрочном пользовании земельного участка площадью не менее 6500 кв.м</t>
  </si>
  <si>
    <t>03.2018</t>
  </si>
  <si>
    <t>2018:169045.00;2019:0.00</t>
  </si>
  <si>
    <t>2019_486</t>
  </si>
  <si>
    <t>Оказание услуг по аренде земельного участка в г. Новороссийск</t>
  </si>
  <si>
    <t>Наличие в собственности земельного участка площадью 12000 кв.м</t>
  </si>
  <si>
    <t>г. Новороссийск</t>
  </si>
  <si>
    <t>10.2030</t>
  </si>
  <si>
    <t>2018:1410664.00;2019:1410664.00;2020:1410664.00;2021:1410664.00;2022:1410664.00;2023:1410664.00;2024:1410664.00;2025:1410664.00;2026:1410664.00;2027:1410664.00;2028:1410664.00;2029:1410664.00;2030:1175553.33</t>
  </si>
  <si>
    <t>2019_487</t>
  </si>
  <si>
    <t xml:space="preserve">Оказание услуг по аренде земельного участка в г. Севастополь </t>
  </si>
  <si>
    <t>Наличие в собственности земельного участка площадью 30000 кв.м</t>
  </si>
  <si>
    <t>г.Севастополь</t>
  </si>
  <si>
    <t>2018:783558.60;2019:854791.20;2020:783558.60</t>
  </si>
  <si>
    <t>2019_488</t>
  </si>
  <si>
    <t>Оказание услуг по аренде земельного участка  в ЮФО</t>
  </si>
  <si>
    <t>Наличие в собственности земельного участка площадью 40000 кв.м</t>
  </si>
  <si>
    <t>2019_489</t>
  </si>
  <si>
    <t>Оказание услуг по аренде земельного участка в ЮФО</t>
  </si>
  <si>
    <t>Наличие в собственности земельного участка площадью 59957 кв.м</t>
  </si>
  <si>
    <t>2019_490</t>
  </si>
  <si>
    <t>68.20.12</t>
  </si>
  <si>
    <t>Установление сервитутов на земельные участки под 2 площадки для размещения РИСЭ</t>
  </si>
  <si>
    <t>Право постоянного (бессрочного) пользования 2 земельными участками</t>
  </si>
  <si>
    <t>Владивосток</t>
  </si>
  <si>
    <t>2018:2041.65;2019:3500.00;2020:1458.35</t>
  </si>
  <si>
    <t>2019_491</t>
  </si>
  <si>
    <t>Информационные услуги по передаче сведений  в АСВД ЦИТТУ</t>
  </si>
  <si>
    <t>Передача, прием и обработка таможенных деклараций, созданных в электронной форме</t>
  </si>
  <si>
    <t>2019_492</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</si>
  <si>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</si>
  <si>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2018:1533.33;2019:7666.67</t>
  </si>
  <si>
    <t>2019_493</t>
  </si>
  <si>
    <t>Оказание услуг по обслуживанию мобильной туалетной кабины (МТК) на ПС «Пушкино»</t>
  </si>
  <si>
    <t xml:space="preserve">1. Обслуживание МТК, включающее очистку баков МТК, в том числе в зимний период по заявке Заказчика.
 2. Сбор и транспортирование стоков для дальнейшей передачи на очистные станции или объекты обезвреживания.
 3. Оказание услуги по заявке Заказчика.
</t>
  </si>
  <si>
    <t>2018:0.00;2019:11570.00;2020:4250.00</t>
  </si>
  <si>
    <t>2019_494</t>
  </si>
  <si>
    <t>Оказание услуг по сбору и транспортированию для дальнейшего обезвреживания, утилизации или обработки ртутьсодержащих отходов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</si>
  <si>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</si>
  <si>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2018:0.00;2019:10320.00;2020:0.00</t>
  </si>
  <si>
    <t>2019_495</t>
  </si>
  <si>
    <t>Оказание услуг по вывозу и утилизации неисправной офисной техники</t>
  </si>
  <si>
    <t>1. Наличие лицензии на осуществление деятельности по обращению с отходами; 
2. Наличие Свидетельства о постановке на специальный учет в государственной инспекции пробирного надзора Российской государственной пробирной палаты</t>
  </si>
  <si>
    <t>2018:6952.00:2019:13868.00</t>
  </si>
  <si>
    <t>2019_496</t>
  </si>
  <si>
    <t>Оказание информационных услуг по адаптации и сопровождению информационно-справочной системы «Техэксперт» (ИСС «Техэксперт»)</t>
  </si>
  <si>
    <t>1.Поддержка и обновление базы Техэксперт  в режиме «on-line»; 2.Оказание информационных  услуг.</t>
  </si>
  <si>
    <t>2018:0.00;2019:524400.00</t>
  </si>
  <si>
    <t>roseltorg.ru</t>
  </si>
  <si>
    <t>2019_497</t>
  </si>
  <si>
    <t>35.11.1</t>
  </si>
  <si>
    <t>35.11.10</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</si>
  <si>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</si>
  <si>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</si>
  <si>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2018:0,00;2019:66381123.30</t>
  </si>
  <si>
    <t>2019_498</t>
  </si>
  <si>
    <t>1.Техническая поддержка ПО "АльфаЦентр" в режиме 
«on-line»; 2.Поставка обновлений; 3.Ведение сайта технической поддержки</t>
  </si>
  <si>
    <t>2018:36934.00;2019:0.00</t>
  </si>
  <si>
    <t>2019_499</t>
  </si>
  <si>
    <t xml:space="preserve">46.49.33
</t>
  </si>
  <si>
    <t xml:space="preserve"> Продукция должна соответствовать действующим в РФ стандартам и техническим условиям</t>
  </si>
  <si>
    <t>2018:250000.00;2019:250000.00</t>
  </si>
  <si>
    <t>2019_500</t>
  </si>
  <si>
    <t>Продукция должна соответствовать действующим в РФ стандартам и техническим условиям</t>
  </si>
  <si>
    <t xml:space="preserve">12.2018 </t>
  </si>
  <si>
    <t>2018:0.00;2019:1659290.00</t>
  </si>
  <si>
    <t>2019_501</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</si>
  <si>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</si>
  <si>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12.2018</t>
  </si>
  <si>
    <t>2018:0.00;2019:505000.00</t>
  </si>
  <si>
    <t>2019_502</t>
  </si>
  <si>
    <t xml:space="preserve">Положительная репутация контрагента Качество услуг должно быть сертифицировано  </t>
  </si>
  <si>
    <t>2018:0.00;2019:330000.00;2020:70000.00</t>
  </si>
  <si>
    <t>2019_503</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</si>
  <si>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</si>
  <si>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2018:0.00;2019:393700.00</t>
  </si>
  <si>
    <t>2019_504</t>
  </si>
  <si>
    <t>Исполнитель должен обладать опытом работы на рынке в данной сфере не менее 3 лет. Положительная репутация контрагента</t>
  </si>
  <si>
    <t>2018:58750.00;2019:58750.00</t>
  </si>
  <si>
    <t>2019_505</t>
  </si>
  <si>
    <t>Поставка лицензионного ПО</t>
  </si>
  <si>
    <t>2018:330000.00;2019:0.00</t>
  </si>
  <si>
    <t>2019_506</t>
  </si>
  <si>
    <t>Оперативное устранение ошибок в работе системы</t>
  </si>
  <si>
    <t>2018:1176000.00;2019:2148000.00</t>
  </si>
  <si>
    <t>2019_507</t>
  </si>
  <si>
    <t>Оригинальные запчасти. Оперативное устранение возникающих неисправностей.</t>
  </si>
  <si>
    <t>2018:0.00;2019:1675000.00</t>
  </si>
  <si>
    <t>2019_508</t>
  </si>
  <si>
    <t>Оказание услуг по проведению анализа технологического масла  ГТУ</t>
  </si>
  <si>
    <t>Проведение анализа масла согласно требуемым параметрам.</t>
  </si>
  <si>
    <t>03000000000; 35000000000</t>
  </si>
  <si>
    <t>Краснодарский край; Республика Крым</t>
  </si>
  <si>
    <t>07 2018</t>
  </si>
  <si>
    <t xml:space="preserve">09 2019 </t>
  </si>
  <si>
    <t>2019_509</t>
  </si>
  <si>
    <t>Рукава и фитинги производства компании EATON-Aeroquip или эквивалент в соответсвии с  ISO 8330. Сертификат ГОСТ Р.</t>
  </si>
  <si>
    <t xml:space="preserve">04.2019 </t>
  </si>
  <si>
    <t>2018:2700000.00;2019:300000.00</t>
  </si>
  <si>
    <t>2019_510</t>
  </si>
  <si>
    <t>43.99.90.160</t>
  </si>
  <si>
    <t>Наличие требуемой спецтехники. Обученный и аттестованный персонал.</t>
  </si>
  <si>
    <t>45000000000
46000000000</t>
  </si>
  <si>
    <t>г. Москва; Московская область</t>
  </si>
  <si>
    <t xml:space="preserve">02.2018 </t>
  </si>
  <si>
    <t>2019_511</t>
  </si>
  <si>
    <t>ПУ</t>
  </si>
  <si>
    <t>Наличие лицензии ФКЦБ на осуществление деятельности по ведению реестра</t>
  </si>
  <si>
    <t>2019_512</t>
  </si>
  <si>
    <t>Соответствие ТЗ</t>
  </si>
  <si>
    <t>2018:250000.00;2019:0.00</t>
  </si>
  <si>
    <t>2019_513</t>
  </si>
  <si>
    <t>18.12</t>
  </si>
  <si>
    <t>58.19.15.000</t>
  </si>
  <si>
    <t>Раскрытие информации в СМИ</t>
  </si>
  <si>
    <t>Исполнитель должен являтся СМИ, в котором официально печатаются органы государственной власти РФ</t>
  </si>
  <si>
    <t>2018:100000.00;2019:600000.00;2020:500000.00</t>
  </si>
  <si>
    <t>2019_514</t>
  </si>
  <si>
    <t xml:space="preserve">
61.30
</t>
  </si>
  <si>
    <t>Оказание услуг по предоставлению спутниковой связи</t>
  </si>
  <si>
    <t xml:space="preserve">Качество услуг должно быть сертифицировано  </t>
  </si>
  <si>
    <t>2018:260000.00;2019:0.00</t>
  </si>
  <si>
    <t>2019_515</t>
  </si>
  <si>
    <t>2018:4000000.00;2019:2600000.00</t>
  </si>
  <si>
    <t>2019_516</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</si>
  <si>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</si>
  <si>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2018:738900.60;2019:3381409.44</t>
  </si>
  <si>
    <t>2019_517</t>
  </si>
  <si>
    <t xml:space="preserve"> Аренда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</si>
  <si>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</si>
  <si>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2018:18000000.00;2019:52000000.00</t>
  </si>
  <si>
    <t>2019_518</t>
  </si>
  <si>
    <t xml:space="preserve">63.12.10.000
</t>
  </si>
  <si>
    <t>Опыт поддержки сайтов от 3 лет</t>
  </si>
  <si>
    <t>2018:166665.00;2019:233335.00</t>
  </si>
  <si>
    <t>2019_519</t>
  </si>
  <si>
    <t xml:space="preserve">Оказание услуг по стационарной телефонной связи </t>
  </si>
  <si>
    <t>Круглосуточный доступ связи</t>
  </si>
  <si>
    <t>2018:0.00;2019:396800.00</t>
  </si>
  <si>
    <t>2019_520</t>
  </si>
  <si>
    <t xml:space="preserve">Оказание услуг  по организации доступа к сети Интернет офисных помещений </t>
  </si>
  <si>
    <t>Круглосуточный доступ к сети интернет</t>
  </si>
  <si>
    <t>2018:0.00;2019:319600.00</t>
  </si>
  <si>
    <t>2019_521</t>
  </si>
  <si>
    <t>5</t>
  </si>
  <si>
    <t>2018:800000.00;2019:200000.00</t>
  </si>
  <si>
    <t>2019_522</t>
  </si>
  <si>
    <t>2018:0.00;2019:7640000.00</t>
  </si>
  <si>
    <t>2019_523</t>
  </si>
  <si>
    <t>2018:0.00;2019:1115000.00</t>
  </si>
  <si>
    <t>2019_524</t>
  </si>
  <si>
    <t>2019_525</t>
  </si>
  <si>
    <t>2018:0.00;2019:810700.00</t>
  </si>
  <si>
    <t>2019_526</t>
  </si>
  <si>
    <t>63.1;63.1;63.1</t>
  </si>
  <si>
    <t xml:space="preserve">Оказание услуг по изготовлению  ключей  электронных </t>
  </si>
  <si>
    <t>Наличие свидетельства об аккредитации удостоверяющего центра</t>
  </si>
  <si>
    <t xml:space="preserve">2018:50 150.00;2019:44 850.00 </t>
  </si>
  <si>
    <t>2019_527</t>
  </si>
  <si>
    <t>Оказание услуг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</si>
  <si>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</si>
  <si>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02 2018</t>
  </si>
  <si>
    <t xml:space="preserve">03 2019 </t>
  </si>
  <si>
    <t>19</t>
  </si>
  <si>
    <t>2018:4000.00;2019:2000</t>
  </si>
  <si>
    <t>2019_528</t>
  </si>
  <si>
    <t>Выполнение работ по ремонту гидравлического оборудования ГТУ</t>
  </si>
  <si>
    <t>Опыт выполнения аналогичных работ не менее 3-х лет. Наличие производственно-ремонтной базы и квалифицированных работников.</t>
  </si>
  <si>
    <t xml:space="preserve">07.2018 </t>
  </si>
  <si>
    <t>2018:6250000.00;2019:8750000</t>
  </si>
  <si>
    <t>2019_529</t>
  </si>
  <si>
    <t xml:space="preserve">Оказание услуг по сервисному обслуживанию оборудования мобильных ПС110/10кВ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</si>
  <si>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</si>
  <si>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2018:400000.00;2019:600000.00</t>
  </si>
  <si>
    <t>2019_530</t>
  </si>
  <si>
    <t>Оказание услуг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</si>
  <si>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</si>
  <si>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2018:1000000.00;2019:1000000.00</t>
  </si>
  <si>
    <t>2019_531</t>
  </si>
  <si>
    <t>Передача неисключительного права использования программы для ЭВМ (обучающе-контролирующая система)» (Доп. Соглашение)</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</si>
  <si>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</si>
  <si>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2018:88157.00;2019:0.00</t>
  </si>
  <si>
    <t>2019_532</t>
  </si>
  <si>
    <t>изменить,
изменить</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</si>
  <si>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</si>
  <si>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Наличие собственной аккредитованной лаборатории</t>
  </si>
  <si>
    <t>2018:0.00;2019:253305.00</t>
  </si>
  <si>
    <t>2019_533</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</si>
  <si>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</si>
  <si>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2018:0.00;2019:972000.00</t>
  </si>
  <si>
    <t>2019_534</t>
  </si>
  <si>
    <t>Оказание услуг по проведению хроматографического и физикохимического анализа трансформаторного масла</t>
  </si>
  <si>
    <t>Наличие действующего (со сроком действия не менее один год с даты подписания договора) свидетельства о регистрации электролаборатории в органах Ростехнадзора с перечнем разрешенных видов испытаний и измерений</t>
  </si>
  <si>
    <t>2018:131818.00;2019:922727.00</t>
  </si>
  <si>
    <t>2019_535</t>
  </si>
  <si>
    <t>Оказание услуг в соответсвии с Приказом Минздравсоцразвития от 12.04.2011 № 302</t>
  </si>
  <si>
    <t>2018:0.00;2019:524222.00</t>
  </si>
  <si>
    <t>2019_536</t>
  </si>
  <si>
    <t>Продавец должен иметь опыт работы на рынке питьевой воды.</t>
  </si>
  <si>
    <t>2019_537</t>
  </si>
  <si>
    <t>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t>
  </si>
  <si>
    <t>2018:120000.00;2019:580000.00</t>
  </si>
  <si>
    <t>2019_538</t>
  </si>
  <si>
    <t>33.19.10.000</t>
  </si>
  <si>
    <t>Оказание услуг по высоковольтным испытаниям электрооборудования, СИЗ</t>
  </si>
  <si>
    <t>Проведение работ проводить в соответсвии с требованиями завода-изготовителя, ПТЭ,ПТБ</t>
  </si>
  <si>
    <t>2018:25150.00;2019:275000.00</t>
  </si>
  <si>
    <t>2019_539</t>
  </si>
  <si>
    <t>2018:0.00;2019;1145000.00;2020:104100.00</t>
  </si>
  <si>
    <t>2019_540</t>
  </si>
  <si>
    <t>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t>
  </si>
  <si>
    <t>Качество выполненных работ должно соответствовать требованиям действующих норм и правил, регламентирующих данный вид работ</t>
  </si>
  <si>
    <t>35000000000; 45000000000;03000000000</t>
  </si>
  <si>
    <t>Респ. Крым;
г. Москва;Краснодарский край</t>
  </si>
  <si>
    <t>2018:0.00;2019:920000.00;2020:82440.00</t>
  </si>
  <si>
    <t>2019_541</t>
  </si>
  <si>
    <t>Выполнение работ по зарядке и техническому освидетельствованию модулей порошкового пожаротушения МПП «Лавина»</t>
  </si>
  <si>
    <t>2018:80000.00;2019:569100.00</t>
  </si>
  <si>
    <t>2019_542</t>
  </si>
  <si>
    <t>Выполнение работ по зарядке и техническому освидетельствованию модулей порошкового пожаротушения МПП «Тунгус»</t>
  </si>
  <si>
    <t>35000000000; 45000000000</t>
  </si>
  <si>
    <t>Респ. Крым;
г. Москва</t>
  </si>
  <si>
    <t>2018:293000.00;2019:27000.00;2020:0.00</t>
  </si>
  <si>
    <t>2019_543</t>
  </si>
  <si>
    <t>Оказание услуг по выполнению перезарядки и техническому обслуживанию первичных средств пожаротушения (огнетушителей)</t>
  </si>
  <si>
    <t>2018:100000.00;2019:51991.00</t>
  </si>
  <si>
    <t>2019_544</t>
  </si>
  <si>
    <t>Выполнение работ по среднему ремонту механического оборудования</t>
  </si>
  <si>
    <t>Наличие производственно–ремонтной базы и квалифицированных работников</t>
  </si>
  <si>
    <t>2018:0.00;2019:7140640.00;2020:2380210.00</t>
  </si>
  <si>
    <t>2019_545</t>
  </si>
  <si>
    <t xml:space="preserve">Оказание услуг по сервисному обслуживанию оборудования Браш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</si>
  <si>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</si>
  <si>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2018:1300000.00;2019:320000.00</t>
  </si>
  <si>
    <t>2019_546</t>
  </si>
  <si>
    <t>Подготовка должна быть проведена в соответствии с Положением  утвержденным приказом Ростехнадзора от 29.09.2007 № 37, Постановлением Министерства труда и социальной защиты РФ и Минобразования России  от 13.01.2003 № 1/29, Приказом МЧС России от 12.12.2007 № 645,    Правилами по охране труда при работе на высоте.  По окончании должны быть выданы документы в соответствии с нормативными документами</t>
  </si>
  <si>
    <t>2018:500.00;2019:345000.00</t>
  </si>
  <si>
    <t>2019_547</t>
  </si>
  <si>
    <t>65.12.5</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</si>
  <si>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</si>
  <si>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t>
  </si>
  <si>
    <t xml:space="preserve">45000000000 
46000000000
03000000000
93000000000
95000000000
35000000000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</si>
  <si>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Республика Крым</t>
  </si>
  <si>
    <t>2018:19400.00;2019:0.00</t>
  </si>
  <si>
    <t>2019_548</t>
  </si>
  <si>
    <t>13.99.9</t>
  </si>
  <si>
    <t xml:space="preserve">32.99.11.199
</t>
  </si>
  <si>
    <t>Поставка средств индивидуальной и коллективной защиты от падения с высоты</t>
  </si>
  <si>
    <t>Соответствие товаров требованиям ГОСТ и (или) ТУ</t>
  </si>
  <si>
    <t>2018:902637.00;2019:0.00</t>
  </si>
  <si>
    <t>2019_549</t>
  </si>
  <si>
    <t>Аренда земельного участка под площадку ПС «Симферопольская»</t>
  </si>
  <si>
    <t>Наличие в собственности земельного участка в Симферопольском районе Республики Крым</t>
  </si>
  <si>
    <t>2028</t>
  </si>
  <si>
    <t>08.2028</t>
  </si>
  <si>
    <t>2018:8000.00;2019:25000.00;2020:25000.00;2021:25000.00;2022:25000.00;2023:25000.00;2024:25000.00;2025:25000.00;2026:25000.00;2027:25000.00;2028:19000.00</t>
  </si>
  <si>
    <t>2019_550</t>
  </si>
  <si>
    <t>Поставка оборудования резервирования и воспроизведения системы охранного телевидения</t>
  </si>
  <si>
    <t>2018:104511.00;2019:0.00</t>
  </si>
  <si>
    <t>2019_551</t>
  </si>
  <si>
    <t>Поставка оборудования системы периметрального охранного телевидения</t>
  </si>
  <si>
    <t>Соответствие сертификатам на данную продукцию</t>
  </si>
  <si>
    <t>2018:353961.00;2019:0.00</t>
  </si>
  <si>
    <t>2019_552</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</si>
  <si>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</si>
  <si>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2018:40000.00;2019:40530.00</t>
  </si>
  <si>
    <t>2019_553</t>
  </si>
  <si>
    <t>Оказание услуг по обучению работников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</si>
  <si>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</si>
  <si>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2018:60000.00;2019:39501.00</t>
  </si>
  <si>
    <t>2019_554</t>
  </si>
  <si>
    <t>Оказание услуг по обучению персонала по специальности «Сливщик-разливщик» (3-й разряд)</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</si>
  <si>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</si>
  <si>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2018:44000.00;2019:20000.00</t>
  </si>
  <si>
    <t>2019_555</t>
  </si>
  <si>
    <t>Оказание услуг по обучению работников  по вопросам охраны труда</t>
  </si>
  <si>
    <t>По окончании должны быть выданы протоколы и удостоверения</t>
  </si>
  <si>
    <t>2018:20000.00;2019:21675.00</t>
  </si>
  <si>
    <t>2019_556</t>
  </si>
  <si>
    <t>Уборка туалетных кабин. Заправка дезодорирующей жидкостью. Комплектование бумагой.</t>
  </si>
  <si>
    <t>2018:300000.00;2019:354912.00</t>
  </si>
  <si>
    <t>2019_557</t>
  </si>
  <si>
    <t>Оказание услуг по обеспечению доступа к сети Интернет офисных помещений  в г. Севастополь</t>
  </si>
  <si>
    <t>2018:44190.00;2019:44190.00</t>
  </si>
  <si>
    <t>2019_558</t>
  </si>
  <si>
    <t>Метрологические измерения по поверке/калибровке СИ</t>
  </si>
  <si>
    <t>проведение поверки согласно ГОСТам</t>
  </si>
  <si>
    <t>2018:690075.56;2019:309924.44</t>
  </si>
  <si>
    <t>2019_559</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</si>
  <si>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</si>
  <si>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2018:0.00;2019:17333.64</t>
  </si>
  <si>
    <t>2019_560</t>
  </si>
  <si>
    <t>2018:0.00;2019:5900.00</t>
  </si>
  <si>
    <t>2019_561</t>
  </si>
  <si>
    <t>2018:5900.00;2019:0.00</t>
  </si>
  <si>
    <t>2019_562</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</si>
  <si>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</si>
  <si>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2018:0.00;2019:23628.96</t>
  </si>
  <si>
    <t>2019_563</t>
  </si>
  <si>
    <t>2018:0.00;2019:23564.40</t>
  </si>
  <si>
    <t>2019_564</t>
  </si>
  <si>
    <t>2018:0.00;2019:47128.80</t>
  </si>
  <si>
    <t>2019_565</t>
  </si>
  <si>
    <t>изменить изменить</t>
  </si>
  <si>
    <t>Оказание услуг обучения по пожарно-техническому минимуму за пожарную безопасность</t>
  </si>
  <si>
    <t>Проведение обучения в соответствии с утвержденными темпланами</t>
  </si>
  <si>
    <t>2018:00.00;2019:40890.00</t>
  </si>
  <si>
    <t>2019_566</t>
  </si>
  <si>
    <t xml:space="preserve"> - </t>
  </si>
  <si>
    <t>Оказание услуги по приему и удалению сточных вод, загрязненных нефтепродуктами (воды с содержанием углеводородов)»</t>
  </si>
  <si>
    <t>Услуги в соответствии с лицензионными требованиями</t>
  </si>
  <si>
    <t>2018:2406250.00;2019:218750.00</t>
  </si>
  <si>
    <t>2019_567</t>
  </si>
  <si>
    <t xml:space="preserve">Оказание услуг аренды офисного нежилого помещения в г.Севастополь </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</si>
  <si>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</si>
  <si>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2018:363922.00;2019:3639222.00</t>
  </si>
  <si>
    <t>2019_568</t>
  </si>
  <si>
    <t>2018:0.00;2019:140000.00</t>
  </si>
  <si>
    <t>2019_569</t>
  </si>
  <si>
    <t>2018:123200.00;2019:61600.00</t>
  </si>
  <si>
    <t>2019_570</t>
  </si>
  <si>
    <t>Оказание услуг по приёму и очистке сточных вод с площадок размещения МГТЭС АО "Мобильные ГТЭС"</t>
  </si>
  <si>
    <t>2018:33240.00;2019:66480.00</t>
  </si>
  <si>
    <t>2019_571</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</si>
  <si>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</si>
  <si>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2018:482000.00;2019:230187.61</t>
  </si>
  <si>
    <t>2019_572</t>
  </si>
  <si>
    <t>Оказание услуг по предаттестационной подготовке руководителей и специалистов по промышленной безопасности</t>
  </si>
  <si>
    <t xml:space="preserve">Проведение обучения в соответствии с утвержденными тематическими планами
</t>
  </si>
  <si>
    <t>2018:80000.00;2019:57520.00</t>
  </si>
  <si>
    <t>2019_573</t>
  </si>
  <si>
    <t xml:space="preserve">36.00.2 </t>
  </si>
  <si>
    <t>Круглосуточное водоснабжение</t>
  </si>
  <si>
    <t>2018:0.00;2019:60000.00</t>
  </si>
  <si>
    <t>2019_574</t>
  </si>
  <si>
    <t>2018:41000.00;2019:154000.00</t>
  </si>
  <si>
    <t>2019_575</t>
  </si>
  <si>
    <t>Оказание услуг  по заправке топливом автомобилей с помощью топливных карт</t>
  </si>
  <si>
    <t>Качество топлива, развитая сеть продаж</t>
  </si>
  <si>
    <t>12</t>
  </si>
  <si>
    <t>2018:20000000;2019:4000000</t>
  </si>
  <si>
    <t>2019_576</t>
  </si>
  <si>
    <t>45.20.11.000</t>
  </si>
  <si>
    <t>Техническое обслуживание и ремонт автомобилей HYUNDAI H-1, KIA MB (Carnival/Sedona/VQ), FIAT DUKATO</t>
  </si>
  <si>
    <t>Наличие квалифицированными специалистов, специализированных мастерских</t>
  </si>
  <si>
    <t>2018:2500000.00;2019:620613.00</t>
  </si>
  <si>
    <t>2019_577</t>
  </si>
  <si>
    <t>45.20.21.000</t>
  </si>
  <si>
    <t>Техническое обслуживание и ремонт грузовых автомобилей Хендай (Hyundai)</t>
  </si>
  <si>
    <t>Исполнитель должен иметь действующие сертификаты и разрешения</t>
  </si>
  <si>
    <t>2018:600000.00;2019:474452.00</t>
  </si>
  <si>
    <t>2019_578</t>
  </si>
  <si>
    <t>Техническое обслуживание и ремонт автомобилей Mitsubishi Pajero 3.8 L</t>
  </si>
  <si>
    <t>Официальный дилер Mitsubishi</t>
  </si>
  <si>
    <t>2018:800000.00;2019:278605.00</t>
  </si>
  <si>
    <t>2019_579</t>
  </si>
  <si>
    <t>Техническое обслуживание и ремонт грузовых автомобилей марки MAN/Iveco (не гарантийные автомобили)</t>
  </si>
  <si>
    <t>Оказание работ по ТО производится согласно графику ТО</t>
  </si>
  <si>
    <t>2018:4968688.00;2019:1655830.00</t>
  </si>
  <si>
    <t>2019_580</t>
  </si>
  <si>
    <t>2018:5900000.00;2019:1957099.00</t>
  </si>
  <si>
    <t>2019_581</t>
  </si>
  <si>
    <t>Техническое обслуживание и ремонт автомобиля ТОЙОТА КАМРИ (TOYOTA CAMRY)</t>
  </si>
  <si>
    <t>2018:30200.00;2019:50000.00</t>
  </si>
  <si>
    <t>2019_582</t>
  </si>
  <si>
    <t>Оказание услуг по предоставлению стоянки автотранспорта в г. Симферополь</t>
  </si>
  <si>
    <t>Наличие охраны, круглосуточная доступность</t>
  </si>
  <si>
    <t>2018:700000.00;2019:1200000.00;2020:600000.00</t>
  </si>
  <si>
    <t>2019_583</t>
  </si>
  <si>
    <t>Выполнение работ  шиномонтажа автотранспортных средств в г. Симферополь</t>
  </si>
  <si>
    <t>Качественное и своевременное оказание услуг</t>
  </si>
  <si>
    <t>2018:512901.00;2019:1025802.00</t>
  </si>
  <si>
    <t>2019_584</t>
  </si>
  <si>
    <t>2018:130228.00;2019:130228.00</t>
  </si>
  <si>
    <t>2019_585</t>
  </si>
  <si>
    <t>Техническое обслуживание и ремонт автомобилей УАЗ Патриот     (UAZ Patriot),Лада ИКСРЭЙ(Lada XRAY),Шевролет Нива (Chevrolet Niva), Газель Некст (Next)</t>
  </si>
  <si>
    <t xml:space="preserve">Оказание работ по ТО проводится согласно графика. Качественное выполнение работ по ТО и ремонту автомобилей.
</t>
  </si>
  <si>
    <t>2018:397383.25;2019:1192149.75</t>
  </si>
  <si>
    <t>2019_586</t>
  </si>
  <si>
    <t>Оказание услуг  по мойке легкового автотранспорта  г. Симферополь</t>
  </si>
  <si>
    <t>Наличие опыта работы</t>
  </si>
  <si>
    <t>2019_587</t>
  </si>
  <si>
    <t>Оказание услуг  по мойке и чистке грузового автотранспорта г. Симферополь</t>
  </si>
  <si>
    <t>2018:280000.00;2019:56081.00</t>
  </si>
  <si>
    <t>2019_588</t>
  </si>
  <si>
    <t>2018:0.00;2019:274632.00;2020:24900.00</t>
  </si>
  <si>
    <t>2019_589</t>
  </si>
  <si>
    <t>Техническое обслуживание и ремонт крановых установок</t>
  </si>
  <si>
    <t>2018:1001350.00;2019:1001350.00</t>
  </si>
  <si>
    <t>2019_590</t>
  </si>
  <si>
    <t>45.20.11.100</t>
  </si>
  <si>
    <t>Оказание услуг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</si>
  <si>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</si>
  <si>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2018:14114.00;2019:155246.00</t>
  </si>
  <si>
    <t>2019_591</t>
  </si>
  <si>
    <t>Качественное ТО и ремонт систем кондиционирования</t>
  </si>
  <si>
    <t>2018:24100.00;2019:24100.00</t>
  </si>
  <si>
    <t>2019_592</t>
  </si>
  <si>
    <t>Оказание услуг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</si>
  <si>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</si>
  <si>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2018:150000.00;2019:149320.00</t>
  </si>
  <si>
    <t>2019_593</t>
  </si>
  <si>
    <t>Оказание услуг  по проведению анализов трансформаторного масла</t>
  </si>
  <si>
    <t>Выполнение анализов в соответствии с установленными методиками</t>
  </si>
  <si>
    <t>2018:56000.00;2019:56300.00</t>
  </si>
  <si>
    <t>2019_594</t>
  </si>
  <si>
    <t>52.21.29.000</t>
  </si>
  <si>
    <t>Оказание услуг  по транспортировке технологического топлива</t>
  </si>
  <si>
    <t>Максимальный суточный вывозимый объем до 180 тонн</t>
  </si>
  <si>
    <t>2019:0.00;2018:97000.00</t>
  </si>
  <si>
    <t>2019_595</t>
  </si>
  <si>
    <t>Выполнение работ по техническому обслуживанию и ремонту автомобилей Хендай (Hyundai)</t>
  </si>
  <si>
    <t>Качественное ТО и ремонт автомобиля</t>
  </si>
  <si>
    <t>2018:26000.00;2019:288000.00</t>
  </si>
  <si>
    <t>2019_596</t>
  </si>
  <si>
    <t>Оказание услуг  по техническому обслуживанию и ремонту автомобилей КАМАЗ</t>
  </si>
  <si>
    <t>2019_597</t>
  </si>
  <si>
    <t>71.20.14.000</t>
  </si>
  <si>
    <t>Оказание услуг  по предрейсовому осмотру водителя и автомобиля</t>
  </si>
  <si>
    <t>Оказание услуг с заполнением путевого листа</t>
  </si>
  <si>
    <t>2019_598</t>
  </si>
  <si>
    <t>Качественное мытье автомобиля</t>
  </si>
  <si>
    <t>2019:0.00;2018:88000.00</t>
  </si>
  <si>
    <t>2019_599</t>
  </si>
  <si>
    <t>Наличие исправной строительной техники</t>
  </si>
  <si>
    <t>2018:50000.00;2019:49000.00</t>
  </si>
  <si>
    <t>2019_600</t>
  </si>
  <si>
    <t>Оказание услуг  по  мойке грузовых автомобилей</t>
  </si>
  <si>
    <t>2019:36000.00;2018:18000.00</t>
  </si>
  <si>
    <t>2019_601</t>
  </si>
  <si>
    <t>2018:476000.00;2019:95238.00</t>
  </si>
  <si>
    <t>2019_602</t>
  </si>
  <si>
    <t>Поставка навигационно-телематического оборудования ГЛОНАСС, датчиков уровня топлива, его монтаж, ремонт и услуги мониторинга автотранспорта</t>
  </si>
  <si>
    <t>Наличие квалифицированного персонала, круглосуточный мониторинг автотранспорта</t>
  </si>
  <si>
    <t>2018:791000.00;2019:159000.00</t>
  </si>
  <si>
    <t>2019_603</t>
  </si>
  <si>
    <t>Техническое обслуживание и ремонт автомобилей Nissan Teana</t>
  </si>
  <si>
    <t xml:space="preserve">Сертифицированный технический центр по техническому обслуживанию и ремонту автомобилей Nissan Teana
</t>
  </si>
  <si>
    <t>2018:302505.00;2019:60000.00</t>
  </si>
  <si>
    <t>2019_604</t>
  </si>
  <si>
    <t>Техническое обслуживание и ремонт автомобиля Hyundai Н-1 в постгарантийный период</t>
  </si>
  <si>
    <t xml:space="preserve">Сертифицированный технический центр Hyundai
</t>
  </si>
  <si>
    <t>2018:192364.00;2019:50000.00</t>
  </si>
  <si>
    <t>2019_605</t>
  </si>
  <si>
    <t>Техническое обслуживание и ремонт автомобилей Hyundai Н-1</t>
  </si>
  <si>
    <t>2018:360539.00;2019:75000.00</t>
  </si>
  <si>
    <t>2019_606</t>
  </si>
  <si>
    <t>Оказание услуг  по таррировке (поверке) автоцистерн</t>
  </si>
  <si>
    <t>Наличие лицензии</t>
  </si>
  <si>
    <t>2018:52415.00;2019:576557.00</t>
  </si>
  <si>
    <t>2019_607</t>
  </si>
  <si>
    <t>Аренда нежилого помещения в г. Симферополь</t>
  </si>
  <si>
    <t>2018:267169.48;2019:1335847.43</t>
  </si>
  <si>
    <t>2019_608</t>
  </si>
  <si>
    <t>Аренда нежилого помещения, общей площадью 250 кв.м. (смотровая яма)</t>
  </si>
  <si>
    <t>2019:554700.00;2018:123267.00</t>
  </si>
  <si>
    <t>2019_609</t>
  </si>
  <si>
    <t>Предоставление доступа к сети интернет в офисе г. Симферополь</t>
  </si>
  <si>
    <t>Оказание услуг производится согласно графику</t>
  </si>
  <si>
    <t>2018:59490.00;2019:19830.00</t>
  </si>
  <si>
    <t>2019_610</t>
  </si>
  <si>
    <t>Участник размещения заказа должен иметь действующие сертификаты. Выполнение работ по ТО производится согласно графику ТО.</t>
  </si>
  <si>
    <t>2018:288539.00;2019:577078.00</t>
  </si>
  <si>
    <t>2019_611</t>
  </si>
  <si>
    <t>Официальный дилер, соответствие техническому заданию</t>
  </si>
  <si>
    <t>2018:75466.00;2019:150934.00</t>
  </si>
  <si>
    <t xml:space="preserve"> </t>
  </si>
  <si>
    <t>2019_612</t>
  </si>
  <si>
    <t>Оказание услуг по обеспечению беспроводного доступа к сети Интернет на площадке размещения мобильных ГТЭС</t>
  </si>
  <si>
    <t>Обеспечение устойчивого доступа к сети Интернет</t>
  </si>
  <si>
    <t>2018:91000.00;2019:65000.00</t>
  </si>
  <si>
    <t>2019_613</t>
  </si>
  <si>
    <t>Оказание услуг  местной телефонной связи</t>
  </si>
  <si>
    <t>Обеспечение устойчивой местной ТЛФ связи</t>
  </si>
  <si>
    <t>2019_614</t>
  </si>
  <si>
    <t>2018:24333.00;2019:121667.00</t>
  </si>
  <si>
    <t>2019_615</t>
  </si>
  <si>
    <t>Оказание услуг  междугородной и международной телефонной связи</t>
  </si>
  <si>
    <t>Обеспечение устойчивой междугородней и международной ТЛФ связи</t>
  </si>
  <si>
    <t>2019_616</t>
  </si>
  <si>
    <t>Выполнение работ в соответствии с методиками</t>
  </si>
  <si>
    <t>2018:55700.00;2019:0.00</t>
  </si>
  <si>
    <t>2019_617</t>
  </si>
  <si>
    <t>Оказание услуг  по поставке технической воды</t>
  </si>
  <si>
    <t>Соответствие характеристик поставляемой воды заявленным требованиям</t>
  </si>
  <si>
    <t>2018:0.00;2019:96000.00</t>
  </si>
  <si>
    <t>2019_618</t>
  </si>
  <si>
    <t>Передаваемое в аренду оборудование должно соответствовать производственно-хозяйственной деятельности Арендатора.</t>
  </si>
  <si>
    <t>2018:1333333.00;2019:1333000.00</t>
  </si>
  <si>
    <t>2019_619</t>
  </si>
  <si>
    <t>Оказание услуг  по сбору и транспортированию для дальнейшего обезвреживания, обработки или утилизаци ртутьсодержащих и прочих отходов</t>
  </si>
  <si>
    <t>Оказание услуг в соответствии с лицензионными требованиями</t>
  </si>
  <si>
    <t>2018:0.00;2019:2700.00</t>
  </si>
  <si>
    <t>2019_620</t>
  </si>
  <si>
    <t>Площадь помещений для размещения офиса не менее 150 кв.м., для размещения склада не менее 100 кв.м.</t>
  </si>
  <si>
    <t>2019_621</t>
  </si>
  <si>
    <t>Проведение занятий по общей физической подготовке</t>
  </si>
  <si>
    <t>Наличие специализированных помещений и обученного персонала</t>
  </si>
  <si>
    <t>2019_622</t>
  </si>
  <si>
    <t>Оказание услуг  по сбору и транспортированию (вывозу) жидких бытовых отходов и хозяйственно-бытовых стоков</t>
  </si>
  <si>
    <t>Оказание услуг с соблюдением требований экологического и природоохранного законодательства</t>
  </si>
  <si>
    <t>2018:25000.00;2019:50500.00</t>
  </si>
  <si>
    <t>2019_623</t>
  </si>
  <si>
    <t>2018:0.00;2019:84000.00</t>
  </si>
  <si>
    <t>2019_624</t>
  </si>
  <si>
    <t>Оказание услуг по стирке, химчистке и ремонту спецодежды и постельных принадлежностей</t>
  </si>
  <si>
    <t>Качественное оказание услуг по химчистке и ремонту спецодежды</t>
  </si>
  <si>
    <t>2018:0.00;2019:91000.00</t>
  </si>
  <si>
    <t>2019_625</t>
  </si>
  <si>
    <t xml:space="preserve">Оказание услуг  пультовой охраны и технического обслуживания
средств «тревожная кнопка» 
</t>
  </si>
  <si>
    <t>Оказание услуг в соответствии с действующим законодательством РФ</t>
  </si>
  <si>
    <t>2019:60000.00;2018:100000.00</t>
  </si>
  <si>
    <t>2019_626</t>
  </si>
  <si>
    <t>Обеспечение постоянной готовности к ликвидации последствий аварий</t>
  </si>
  <si>
    <t>2019_627</t>
  </si>
  <si>
    <t>Оказание услуг  по сбору и транспортированию для дальнейшего обезвреживания, обработки или утилизации опасных отходов I-IV класса опасности</t>
  </si>
  <si>
    <t>2018:36000.00;2019:184000.00</t>
  </si>
  <si>
    <t>2019_628</t>
  </si>
  <si>
    <t>Оказание услуг  по проведению предаттестационной подготовки по электробезопасности</t>
  </si>
  <si>
    <t>Проведение обучения в соответствии с тематическими планами</t>
  </si>
  <si>
    <t>2018:45000.00;2019:0.00</t>
  </si>
  <si>
    <t>2019_629</t>
  </si>
  <si>
    <t>2018:40000.00;2019:21000.00</t>
  </si>
  <si>
    <t>2019_630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</si>
  <si>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</si>
  <si>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</si>
  <si>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2018:112000000.00;2019:6000000.00</t>
  </si>
  <si>
    <t>2019_631</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</si>
  <si>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</si>
  <si>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</si>
  <si>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2018:4000.00;2019:0.00</t>
  </si>
  <si>
    <t>2019_632</t>
  </si>
  <si>
    <t>Поставка, установка и поверка оборудования на транспортные средства</t>
  </si>
  <si>
    <t>Возможность проведения метрологической поверки по месту нахождения Заказчика</t>
  </si>
  <si>
    <t>2019_633</t>
  </si>
  <si>
    <t>61.10.11.190</t>
  </si>
  <si>
    <t>Организация каналов связи и предоставление услуг диспетчерской связи</t>
  </si>
  <si>
    <t>Соответствие Техническому заданию</t>
  </si>
  <si>
    <t>21</t>
  </si>
  <si>
    <t>2018:289000.00;2019:63000.00</t>
  </si>
  <si>
    <t>2019_634</t>
  </si>
  <si>
    <t>2018:239000.00;2019:63000.00</t>
  </si>
  <si>
    <t>2019_635</t>
  </si>
  <si>
    <t>2018:369000.00;2019:63000.00</t>
  </si>
  <si>
    <t>2019_636</t>
  </si>
  <si>
    <t>Предоставление широкополосного доступа в сеть Интернет</t>
  </si>
  <si>
    <t>2018:176000.00;2019:42000.00</t>
  </si>
  <si>
    <t>2019_637</t>
  </si>
  <si>
    <t>2019_638</t>
  </si>
  <si>
    <t>добавить,
изменить</t>
  </si>
  <si>
    <t>Услуги независимого эксперта (сюрвейера) при перевалке и хранении нефтепродуктов</t>
  </si>
  <si>
    <t>Опыт работы в сфере услуг по инспекции количества и качества нефтепродуктов</t>
  </si>
  <si>
    <t>2018:4275000.00;2019:1425000.00</t>
  </si>
  <si>
    <t>2019_639</t>
  </si>
  <si>
    <t>2019_640</t>
  </si>
  <si>
    <t>Оказание услуг по предрейсовому медицинскому осмотру водителей транспортных средств</t>
  </si>
  <si>
    <t>2018:130000.00;2019:258000.00</t>
  </si>
  <si>
    <t>2019_641</t>
  </si>
  <si>
    <t>28.92</t>
  </si>
  <si>
    <t>Поставка гидромолота Delta F-20S (шумозащитный корпус) и механического БСМ QC200M или аналог</t>
  </si>
  <si>
    <t>Поставляемое оборудование должно быть полностью совместимым с экскаватором «TEREX» WX-200</t>
  </si>
  <si>
    <t>2018:0.00;2019:1136824.00</t>
  </si>
  <si>
    <t>2019_642</t>
  </si>
  <si>
    <t>Поставка масляных фильтрующих элементов Pall (или аналог) для газотурбинной установки (ГТУ)</t>
  </si>
  <si>
    <t>Соответствие товара заявленным техническим характеристикам. Наличие паспортов на русском языке</t>
  </si>
  <si>
    <t>2018:0.00;2019:8650000.00</t>
  </si>
  <si>
    <t>2019_643</t>
  </si>
  <si>
    <t>Качество оказываемых услуг, развитая сеть услуг</t>
  </si>
  <si>
    <t>2018:272078.00;2019:544155.00</t>
  </si>
  <si>
    <t>2019_644</t>
  </si>
  <si>
    <t>Оказание услуг по хранению материалов и ЗИП в Калининградской области (Доп. соглашение)</t>
  </si>
  <si>
    <t>Надлежащие условия хранения, материальная ответственность, место расположения склада – г. Балтийск</t>
  </si>
  <si>
    <t>Калининградская обл.</t>
  </si>
  <si>
    <t>2018:400960.80;2019:509696.20</t>
  </si>
  <si>
    <t>2019_645</t>
  </si>
  <si>
    <t>45.20.11</t>
  </si>
  <si>
    <t>2019_646</t>
  </si>
  <si>
    <t>64.19</t>
  </si>
  <si>
    <t>64.19.25</t>
  </si>
  <si>
    <t>ФО</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</si>
  <si>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</si>
  <si>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</si>
  <si>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2018:765034.00;2019:252980.00</t>
  </si>
  <si>
    <t>2019_647</t>
  </si>
  <si>
    <t>Соответствие действующему законодательству;
Охрана должна обеспечиваться государственными охранными организациями (основание: Постановление Правительства Российской Федерации от 14.08.1992 г. № 587 (п.21 Перечня объектов, подлежащих государственной охране);
Обеспечение режима охраны должно удовлетворять требованиям Федерального закона Российской Федерации от 21.07.2011 г. N 256-ФЗ «О безопасности объектов топливно-энергетического комплекса»</t>
  </si>
  <si>
    <t>респ. Тыва</t>
  </si>
  <si>
    <t>2018:57500.00;2019:57500.00</t>
  </si>
  <si>
    <t>2019_648</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</si>
  <si>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</si>
  <si>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</si>
  <si>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2018:6490.00;2019:0.00</t>
  </si>
  <si>
    <t>2019_649</t>
  </si>
  <si>
    <t>Техническое обслуживание и ремонт автомобилей</t>
  </si>
  <si>
    <t>Сертифицированный технический центр по техническому обслуживанию и ремонту легковых автомобилей иностранного производства</t>
  </si>
  <si>
    <t>2018:567037.00;2019:359228.00</t>
  </si>
  <si>
    <t>2019_650</t>
  </si>
  <si>
    <t>2018:15000.00;2019:15950.00</t>
  </si>
  <si>
    <t>2019_651</t>
  </si>
  <si>
    <t>Услуги по размещению и хранению товаров, находящихся под таможенным контролем, на складе временного хранения</t>
  </si>
  <si>
    <t>Складское хранение груза, поступающего из-за границы в адрес АО «Мобильные ГТЭС»</t>
  </si>
  <si>
    <t>2018:80000.00;70000.00</t>
  </si>
  <si>
    <t>2019_652</t>
  </si>
  <si>
    <t>72.19</t>
  </si>
  <si>
    <t>72.19.29</t>
  </si>
  <si>
    <t>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t>
  </si>
  <si>
    <t>Опыт выполнения аналогичных работ не менее 3-х лет. Наличие квалифицированных работников</t>
  </si>
  <si>
    <t>2018:0.00;2019:850000.00</t>
  </si>
  <si>
    <t>2019_653</t>
  </si>
  <si>
    <t>74.90</t>
  </si>
  <si>
    <t>74.90.19</t>
  </si>
  <si>
    <t>СТН</t>
  </si>
  <si>
    <t>Оказание услуг по техническому надзору</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</si>
  <si>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</si>
  <si>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 xml:space="preserve">2018:1 013 232.00;2019:2 026 466.76;2020:1 013 233.38 </t>
  </si>
  <si>
    <t>2019_654</t>
  </si>
  <si>
    <t>Транспортно-экспедиционные услуги при перевозке грузов в железнодорожных цистернах</t>
  </si>
  <si>
    <t>Организация морской перевозки грузов в железнодорожных цистернах и осуществление их транспортно-экспедиционного обслуживания</t>
  </si>
  <si>
    <t>2018:700000.00;2019:1000000.00</t>
  </si>
  <si>
    <t>2019_655</t>
  </si>
  <si>
    <t>49.20.1</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</si>
  <si>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</si>
  <si>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2018:1200000.00;2019:2400000.00</t>
  </si>
  <si>
    <t>2019_656</t>
  </si>
  <si>
    <t>добавить
изменить</t>
  </si>
  <si>
    <t>Услуги по предоставлению банковских гарантий</t>
  </si>
  <si>
    <t>06.2021</t>
  </si>
  <si>
    <t xml:space="preserve">2018:3256944.44 ;2019:5583333.33;2020:5583333.33;2021:2326388.90 </t>
  </si>
  <si>
    <t>2019_657</t>
  </si>
  <si>
    <t>49.20.12.000</t>
  </si>
  <si>
    <t>Оказание услуг по сопровождению и охране грузов при перевозке грузов железнодорожным транспортом</t>
  </si>
  <si>
    <t>Опыт работы в сфере услуг по сопровождению и охране грузов при перевозке железнодорожным транспортом.</t>
  </si>
  <si>
    <t>2018:155000.00;2019:465000.00</t>
  </si>
  <si>
    <t>2019_658</t>
  </si>
  <si>
    <t>Оказание услуг по перевозке дизельного топлива ЕВРО морским (речным) судном (танкером)</t>
  </si>
  <si>
    <t>2018:50000000.00;2019:68000000.00</t>
  </si>
  <si>
    <t>2019_659</t>
  </si>
  <si>
    <t>Оказание услуг по сбору, транспортированию и размещению отходов 4 класса опасности</t>
  </si>
  <si>
    <t>2018:0.00;2019:50500.00</t>
  </si>
  <si>
    <t>2019_660</t>
  </si>
  <si>
    <t>Выполнение работ по техническому обслуживанию и ремонту бортовой платформы 278868 (на базе ГАЗель NEXT)</t>
  </si>
  <si>
    <t>Исполнитель должен быть официальным дилером по техническому обслуживанию и ремонту автомобилей марки ГАЗ</t>
  </si>
  <si>
    <t>2018:53833.00;2019:82878.00</t>
  </si>
  <si>
    <t>2019_661</t>
  </si>
  <si>
    <t>Оказание услуг по хранению, сливу и наливу нефтепродуктов в Краснодарском крае</t>
  </si>
  <si>
    <t>Максимальное количество топлива, единовременно находящегося на хранении до 1 600</t>
  </si>
  <si>
    <t>2018:2000000.00;2019:4500000.00</t>
  </si>
  <si>
    <t>2019_662</t>
  </si>
  <si>
    <t>33.19</t>
  </si>
  <si>
    <t>33.12.29</t>
  </si>
  <si>
    <t>Выполнение работ по техническому обслуживанию медицинских изделий (оборудования, аппаратов, приборов, инструментов) в медицинских кабинетах</t>
  </si>
  <si>
    <t>Наличие разрешительных документов   либо лицензии на осуществление данного вида деятельности</t>
  </si>
  <si>
    <t xml:space="preserve">35000000000  67000000000 </t>
  </si>
  <si>
    <t>Республика Крым,    г. Севастополь</t>
  </si>
  <si>
    <t>2018:11000.00;2019:32336.00</t>
  </si>
  <si>
    <t>2019_663</t>
  </si>
  <si>
    <t>26.30.12</t>
  </si>
  <si>
    <t>26.30.12.000</t>
  </si>
  <si>
    <t>Поставка конвертеров интерфейса с блоками питания</t>
  </si>
  <si>
    <t>Оборудование должно быть не бывшим в употреблении. Гарантийный срок на товар устанавливается изготовителем, но не менее 12 месяцев</t>
  </si>
  <si>
    <t>2019_664</t>
  </si>
  <si>
    <t>43.39</t>
  </si>
  <si>
    <t>43.39.19.190</t>
  </si>
  <si>
    <t>Выполнение работ по ремонту кабинета</t>
  </si>
  <si>
    <t>Качество выполняемых работ должно соответствовать требованиям действующих строительных норм и правил</t>
  </si>
  <si>
    <t>2018:198959.00;2019:0.00</t>
  </si>
  <si>
    <t>2019_665</t>
  </si>
  <si>
    <t>71</t>
  </si>
  <si>
    <t>41.10.10.000</t>
  </si>
  <si>
    <t>Выполнение проектно-изыскательских работ и прочих работ (услуг) по титулу: «Строительство электростанции мощностью 67,5 МВт»</t>
  </si>
  <si>
    <t xml:space="preserve">Наличие у проектировщика:
1. соответствующих свидетельств;
2. опыта выполнения аналогичных работ и квалифицированного персонала;
3. опыт проектирования объектов в условиях сейсмичности от 9 баллов
</t>
  </si>
  <si>
    <t xml:space="preserve">10.2018 </t>
  </si>
  <si>
    <t>2018:0.00;2019:34020000.00;2020:23682000.00</t>
  </si>
  <si>
    <t>2019_666</t>
  </si>
  <si>
    <t>Выполнение работ по техническому обслуживанию и ремонту легковых автомобилей</t>
  </si>
  <si>
    <t xml:space="preserve">Исполнитель, выполняющий работы по техническому обслуживанию и ремонту ТС, обязан обеспечить их проведение в соответствии с установленными в РФ нормами и правилами </t>
  </si>
  <si>
    <t>2018:332630.00;2019:500000.00</t>
  </si>
  <si>
    <t>2019_667</t>
  </si>
  <si>
    <t>Выполнение работ по зарядке и переосвидетельствованию баллонов с газом CO2 входящих в состав автоматических систем углекислотного пожаротушения</t>
  </si>
  <si>
    <t>Поставка гидравлических стартеров системы гидравлического пуска газотурбинной установки (ГТУ)</t>
  </si>
  <si>
    <t>2018:4046240.00;2019:367840.00;2020:0.00</t>
  </si>
  <si>
    <t>2019_668</t>
  </si>
  <si>
    <t>28.14.11.131</t>
  </si>
  <si>
    <t xml:space="preserve">Соответствие товара заявленным техническим характеристикам. Наличие паспортов на русском языке. </t>
  </si>
  <si>
    <t>2018:0.00;2019:1200000.00</t>
  </si>
  <si>
    <t>2019_669</t>
  </si>
  <si>
    <t>33.11</t>
  </si>
  <si>
    <t>33.11.12.000</t>
  </si>
  <si>
    <t>Оказание услуг по проведению испытания автоцистерн</t>
  </si>
  <si>
    <t>Услуги должны быть оказаны в соответствии с п. 6.7.2.19, 6.8.2.3, 6.8.2.4 приложения А Европейского соглашения о международной дорожной перевозке опасных грузов от 30 сентября 1957 г. (ДОПОГ)</t>
  </si>
  <si>
    <t>2018:142000.00;2019:1573240.00</t>
  </si>
  <si>
    <t>2019_670</t>
  </si>
  <si>
    <t>Поставка аккумуляторных батарей для ОПУ</t>
  </si>
  <si>
    <t xml:space="preserve">На продукцию должны быть представлены гарантии завода-изготовителя, паспорта, протоколы испытаний, соответствующие сертификаты </t>
  </si>
  <si>
    <t>34</t>
  </si>
  <si>
    <t>2018:0.00;2019:1088000.00</t>
  </si>
  <si>
    <t>2019_671</t>
  </si>
  <si>
    <t>28.14.11.110</t>
  </si>
  <si>
    <t>Поставка обратных клапанов воздушной системы газогенератора ГТУ</t>
  </si>
  <si>
    <t>2018:0.00;2019:1316000.00</t>
  </si>
  <si>
    <t>2019_672</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</si>
  <si>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</si>
  <si>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 xml:space="preserve">Наличие у проектировщика: соответствующих свидетельств,опыта выполнения аналогичных работ и квалифицированного персонала, опыт проектирования объектов в условиях сейсмичности от 9 баллов
</t>
  </si>
  <si>
    <t>2018:0.00;2019:18113000.00</t>
  </si>
  <si>
    <t>2019_673</t>
  </si>
  <si>
    <t>Оказание услуг сервисного обслуживания и ремонта комплекса техсредств охраны и услуг пультовой охраны на объектах АО «Мобильные ГТЭС»</t>
  </si>
  <si>
    <t xml:space="preserve">Соответствие действующему законодательству;
Наличие лицензий;
Наличие подготовленного персонала
</t>
  </si>
  <si>
    <t>2018:0.00;2019:802600.00</t>
  </si>
  <si>
    <t>2019_674</t>
  </si>
  <si>
    <t>Поставка расходных материалов для дизель-генераторных установок</t>
  </si>
  <si>
    <t>2018:0.00;2019:7239799.00</t>
  </si>
  <si>
    <t>2019_675</t>
  </si>
  <si>
    <t>33.13.11.000</t>
  </si>
  <si>
    <t>Выполнение работ по ремонту анализатора растворимых газов в трансформаторном масле</t>
  </si>
  <si>
    <t>Работа должна быть выполнена сертифицированным сервисным центром</t>
  </si>
  <si>
    <t>2018:174918.96;2019:174918.95</t>
  </si>
  <si>
    <t>2019_676</t>
  </si>
  <si>
    <t>Оказание услуг по хранению ЗИП в г. Балтийск</t>
  </si>
  <si>
    <t>2018:0.00;2019:315090.00</t>
  </si>
  <si>
    <t>2019_677</t>
  </si>
  <si>
    <t>26.51.66.140</t>
  </si>
  <si>
    <t>Поставка оборудования системы учета расхода жидкого топлива</t>
  </si>
  <si>
    <t>Гарантийный срок на товар должен соответствовать сроку, установленному изготовителем, но должен быть не менее 12 месяцев</t>
  </si>
  <si>
    <t>2018:0.00;2019:19000000.00</t>
  </si>
  <si>
    <t>2019_678</t>
  </si>
  <si>
    <t>К каждому изделию должен предоставляться заполненный паспорт транспортного средства, сервисная - гарантийная книжка (или гарантийный сертификат) завода-изготовителя, руководство по эксплуатации, комплект документов для постановки на учет в подразделениях ГИБДД МВД России, паспорт (формуляр), сертификат соответствия ГОСТ, ТР ТС, сертификаты на материалы, использованные при производстве продукции. Все документы должны быть на русском языке, либо приложен быть представлен перевод на русский язык.</t>
  </si>
  <si>
    <t xml:space="preserve">01.2019 </t>
  </si>
  <si>
    <t>2018:0.00;2019:7674916.00</t>
  </si>
  <si>
    <t>2019_679</t>
  </si>
  <si>
    <t>38</t>
  </si>
  <si>
    <t>Оказание услуг по сбору, транспортированию и размещению (захоронению) твердых коммунальных отходов (ТКО)</t>
  </si>
  <si>
    <t>Наличие Лицензии на деятельность по сбору, транспортированию и размещению отходов IV класса опасности</t>
  </si>
  <si>
    <t>2018:6600.00;2019:34400.00</t>
  </si>
  <si>
    <t>2019_680</t>
  </si>
  <si>
    <t>28.12</t>
  </si>
  <si>
    <t>28.12.12.119</t>
  </si>
  <si>
    <t>Соответствие товара заявленным техническим характеристикам. Наличие технической документации. Товар должен быть новым, в оригинальной упаковке завода-изготовителя.</t>
  </si>
  <si>
    <t>2018:13000000.00;2019:0.00</t>
  </si>
  <si>
    <t>2019_681</t>
  </si>
  <si>
    <t>Аренда земельных участков под площадку ПС «Севастопольская»</t>
  </si>
  <si>
    <t>Наличие в собственности земельных участков в г. Севастополе</t>
  </si>
  <si>
    <t>2067</t>
  </si>
  <si>
    <t>03.2067</t>
  </si>
  <si>
    <t>2018:150000.00;2019:235000.00;2020:235000.00;2021:235000.00;2022:235000.00;2023:235000.00;2024:235000.00;2025:235000.00;2026:235000.00;2027:235000.00;2028:235000.00;2029:235000.00;2030:235000.00;2031:235000.00;2032:235000.00;2033:235000.00;2034:235000.00;2035:235000.00;2036:235000.00;2037:235000.00;2038:235000.00;2039:235000.00;2040:235000.00;2041:235000.00;2042:235000.00;2043:235000.00;2044:235000.00;2045:235000.00;2046:235000.00;2047:235000.00;2048:235000.00;2049:235000.00;2050:235000.00;2051:235000.00;2052:235000.00;2053:235000.00;2054:235000.00;2055:235000.00;2056:235000.00;2057:235000.00;2058:235000.00;2059:235000.00;2060:235000.00;2061:235000.00;2062:235000.00;2063:235000.00;2064:235000.00;2065:235000.00;2066:235000.00;2067:60000.00</t>
  </si>
  <si>
    <t>2019_682</t>
  </si>
  <si>
    <t xml:space="preserve">Аренда земельных участков под площадку ПС «Севастопольская» </t>
  </si>
  <si>
    <t>2018:60000.00;2019:110000.00;2020:110000.00;2021:110000.00;2022:110000.00;2023:110000.00;2024:110000.00;2025:110000.00;2026:110000.00;2027:110000.00;2028:110000.00;2029:110000.00;2030:110000.00;2031:110000.00;2032:110000.00;2033:110000.00;2034:110000.00;2035:110000.00;2036:110000.00;2037:110000.00;2038:110000.00;2039:110000.00;2040:110000.00;2041:110000.00;2042:110000.00;2043:110000.00;2044:110000.00;2045:110000.00;2046:110000.00;2047:110000.00;2048:110000.00;2049:110000.00;2050:110000.00;2051:110000.00;2052:110000.00;2053:110000.00;2054:110000.00;2055:110000.00;2056:110000.00;2057:110000.00;2058:110000.00;2059:110000.00;2060:110000.00;2061:110000.00;2062:110000.00;2063:110000.00;2064:110000.00;2065:110000.00;2066:110000.00;2067:30000.00</t>
  </si>
  <si>
    <t>2019_683</t>
  </si>
  <si>
    <t>2018:0.00;2019:29300000.00</t>
  </si>
  <si>
    <t>2019_684</t>
  </si>
  <si>
    <t>Аренда нежилых помещений</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</si>
  <si>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</si>
  <si>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2018:140000.00;2019:350000.00</t>
  </si>
  <si>
    <t>2019_685</t>
  </si>
  <si>
    <t>Оказание услуг по хранению, сливу и наливу нефтепродуктов в Республике Тыва (Доп. соглашение)</t>
  </si>
  <si>
    <t>Максимальное количество топлива, единовременно находящегося на хранении, до 2000 тонн.</t>
  </si>
  <si>
    <t>2018:1100000.00;2019:2000000.00</t>
  </si>
  <si>
    <t>2019_686</t>
  </si>
  <si>
    <t>2018:50000000.00;2019:181675000.00</t>
  </si>
  <si>
    <t>2019_687</t>
  </si>
  <si>
    <t>2018:0.00;2019:7088000.00</t>
  </si>
  <si>
    <t>2019_688</t>
  </si>
  <si>
    <t>26.70</t>
  </si>
  <si>
    <t>26.70.2</t>
  </si>
  <si>
    <t>Поставка сменных объективов для видеоэндоскопа General Electric (GE) XL Go+</t>
  </si>
  <si>
    <t>Соответствие товара заявленным техническим характеристикам</t>
  </si>
  <si>
    <t>2018:0.00;2019:350000.00</t>
  </si>
  <si>
    <t>2019_689</t>
  </si>
  <si>
    <t>Оказание услуг по обучению персонала по программе: «Машинист электростанции передвижной»</t>
  </si>
  <si>
    <t>Обучение персонала АО «Мобильные ГТЭС» по программе: «Машинист электростанции передвижной»</t>
  </si>
  <si>
    <t>человек</t>
  </si>
  <si>
    <t>2018:229000.00;2019:0.00</t>
  </si>
  <si>
    <t>2019_690</t>
  </si>
  <si>
    <t>66.11.1</t>
  </si>
  <si>
    <t>66.1</t>
  </si>
  <si>
    <t>Оказание услуг о присоединении к правилам электронного документооборота</t>
  </si>
  <si>
    <t>Наличие лицензии у Поставщика на осуществление клиринговой деятельности и лицензии на шифрование данных</t>
  </si>
  <si>
    <t>2018:30000.00;2019:70000.00</t>
  </si>
  <si>
    <t>2019_691</t>
  </si>
  <si>
    <t xml:space="preserve">Выполнение работ по восстановительному ремонту жаровых труб и топливных форсунок газотурбинной установки FT8 </t>
  </si>
  <si>
    <t>Восстановление оборудования до номинальных технических характеристик. Предоставление технических документов на русском языке</t>
  </si>
  <si>
    <t>2018:0.00;2019:33400000.00</t>
  </si>
  <si>
    <t>2019_692</t>
  </si>
  <si>
    <t>Оказание услуг по хранению и перевалке нефтепродуктов в г. Красноярске</t>
  </si>
  <si>
    <t>2018:100000.00;2019:430000.00</t>
  </si>
  <si>
    <t>2019_693</t>
  </si>
  <si>
    <t>Поставка стенда для осушки баллонов после гидравлических испытаний ТЦ – 45 или аналог</t>
  </si>
  <si>
    <t>Наличие сертификатов</t>
  </si>
  <si>
    <t>2018:0.00;2019:131000.00</t>
  </si>
  <si>
    <t>2019_694</t>
  </si>
  <si>
    <t>Поставка малогабаритной окрасочной камеры ОКС 0110.10 или аналог</t>
  </si>
  <si>
    <t>2018:0.00;2019:155000.00</t>
  </si>
  <si>
    <t>2019_695</t>
  </si>
  <si>
    <t>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t>
  </si>
  <si>
    <t>2018:0.00;2019:635000.00</t>
  </si>
  <si>
    <t>2019_696</t>
  </si>
  <si>
    <t>Поставка станции зарядной хладоновой СЗХ – 05 НД с ТЦ 53 или аналог</t>
  </si>
  <si>
    <t>2018:0.00;2019:278000.00</t>
  </si>
  <si>
    <t>2019_697</t>
  </si>
  <si>
    <t>2019_698</t>
  </si>
  <si>
    <t>2018:800.00;2019:2400.00;2020:2400.00;2021:2400.00;2022:2400.00;2023:2400.00;2024:2400.00;2025:2400.00;2026:2400.00;2027:2400.00;2028:1600.00</t>
  </si>
  <si>
    <t>2019_699</t>
  </si>
  <si>
    <t>Аренда земельного участка под площадку ПС «Западно-Крымская»</t>
  </si>
  <si>
    <t>Наличие в собственности земельного участка в Сакском районе Республики Крым</t>
  </si>
  <si>
    <t>2018:800.00;2019:2500.00;2020:2500.00;2021:2500.00;2022:2500.00;2023:2500.00;2024:2500.00;2025:2500.00;2026:2500.00;2027:2500.00;2028:1900.00</t>
  </si>
  <si>
    <t>2019_700</t>
  </si>
  <si>
    <t>2018:8000.00;2019:22000.00;2020:22000.00;2021:22000.00;2022:22000.00;2023:22000.00;2024:22000.00;2025:22000.00;2026:22000.00;2027:22000.00;2028:18000.00</t>
  </si>
  <si>
    <t>2019_701</t>
  </si>
  <si>
    <t>2018:2700.00;2019:9000.00;2020:9000.00;2021:9000.00;2022:9000.00;2023:9000.00;2024:9000.00;2025:9000.00;2026:9000.00;2027:9000.00;2028:7000.00</t>
  </si>
  <si>
    <t>2019_702</t>
  </si>
  <si>
    <t>14.12</t>
  </si>
  <si>
    <t>14.12.11.110</t>
  </si>
  <si>
    <t>Поставка спецодежды и спецобуви</t>
  </si>
  <si>
    <t>Продукция должна быть сертифицирована, сертификаты приложены</t>
  </si>
  <si>
    <t>2018:0.00;2019:2027000.00</t>
  </si>
  <si>
    <t>2019_703</t>
  </si>
  <si>
    <t>28.13.13.000</t>
  </si>
  <si>
    <t xml:space="preserve">Поставка насосов Cascon для газотурбинной установки FT8 </t>
  </si>
  <si>
    <t xml:space="preserve">Соответствие товара заявленным техническим характеристикам. Наличие руководства по эксплуатации на русском языке. 
</t>
  </si>
  <si>
    <t>2018:0.00;2019:10500000.00</t>
  </si>
  <si>
    <t>2019_704</t>
  </si>
  <si>
    <t>Поставка средств пожаротушения и СИЗ</t>
  </si>
  <si>
    <t>2018:857660.00;2019:0.00</t>
  </si>
  <si>
    <t>2019_705</t>
  </si>
  <si>
    <t>71.20.61</t>
  </si>
  <si>
    <t>71.20.19.111</t>
  </si>
  <si>
    <t>Оказание услуг по проверке сметной документации</t>
  </si>
  <si>
    <t>2018:1368000.00;2019:0.00</t>
  </si>
  <si>
    <t>2019_706</t>
  </si>
  <si>
    <t>22.23</t>
  </si>
  <si>
    <t>22.23.13</t>
  </si>
  <si>
    <t>Поставка полимерных ёмкостей для хранения топлива</t>
  </si>
  <si>
    <t>2018:0.00;2019:3410000.00</t>
  </si>
  <si>
    <t>2019_707</t>
  </si>
  <si>
    <t>27.33.13.130</t>
  </si>
  <si>
    <t>Поставка концевых муфт</t>
  </si>
  <si>
    <t xml:space="preserve">На продукцию должны быть представлены гарантии завода-изготовителя, паспорта, сертификаты соответствия </t>
  </si>
  <si>
    <t>2018:0.00;2019:479300.00</t>
  </si>
  <si>
    <t>2019_708</t>
  </si>
  <si>
    <t>27.90.9</t>
  </si>
  <si>
    <t>Выполнение работ по монтажу и пуско-наладке оборудования для автоматического ввода резерва (шкафов АВР) ДГУ 0,4 кВ</t>
  </si>
  <si>
    <t>Товар должен поставляться заводом – изготовителем или Исполнителем, авторизованным заводом изготовителем. Соответствие товара заявленным техническим характеристикам. Наличие паспортов на русском языке</t>
  </si>
  <si>
    <t>2018:20000000.00;2019:20920000.00</t>
  </si>
  <si>
    <t>2019_709</t>
  </si>
  <si>
    <t>2018:0.00;2019:2050000.00</t>
  </si>
  <si>
    <t>2019_710</t>
  </si>
  <si>
    <t xml:space="preserve">На продукцию должны быть представлены гарантии завода-изготовителя, паспорта, протоколы заводских испытаний, сертификаты соответствия </t>
  </si>
  <si>
    <t>2018:0.00;2019:9583600.00</t>
  </si>
  <si>
    <t>2019_711</t>
  </si>
  <si>
    <t>24.20</t>
  </si>
  <si>
    <t>24.20.4</t>
  </si>
  <si>
    <t>Поставка материалов и инструментов</t>
  </si>
  <si>
    <t>2018:2718264.00;2019:0.00</t>
  </si>
  <si>
    <t>2019_712</t>
  </si>
  <si>
    <t>Организация проживания персонала АО «Мобильные ГТЭС»</t>
  </si>
  <si>
    <t>2018:0.00;2019:21808000.00</t>
  </si>
  <si>
    <t>2019_713</t>
  </si>
  <si>
    <t>Поставка GSM-модемов с антеннами</t>
  </si>
  <si>
    <t>110</t>
  </si>
  <si>
    <t>2018:354000.00;2019:0.00</t>
  </si>
  <si>
    <t>2019_714</t>
  </si>
  <si>
    <t>25.11.10</t>
  </si>
  <si>
    <t>Блок-контейнеры, пригодные для размещения оперативного персонала</t>
  </si>
  <si>
    <t xml:space="preserve">Соответствие товара заявленным техническим характеристикам. Наличие паспортов. Габаритные размеры (6000х2400х2500) мм </t>
  </si>
  <si>
    <t>2018:0.00;2019:7022300.00</t>
  </si>
  <si>
    <t>2019_715</t>
  </si>
  <si>
    <t xml:space="preserve">Соответствие товара заявленным техническим характеристикам. Наличие паспортов. Габаритные размеры (3000х2400х2500) мм </t>
  </si>
  <si>
    <t>13</t>
  </si>
  <si>
    <t>2018:0.00;2019:3295700.00</t>
  </si>
  <si>
    <t>2019_716</t>
  </si>
  <si>
    <t>77</t>
  </si>
  <si>
    <t>Наличие соответствующих услуг, наличие ДГУ, наличие документации на ДГУ</t>
  </si>
  <si>
    <t>47</t>
  </si>
  <si>
    <t>2018:7000000.00;2019:23000000.00</t>
  </si>
  <si>
    <t>2019_717</t>
  </si>
  <si>
    <t>77.12</t>
  </si>
  <si>
    <t>77.12.11</t>
  </si>
  <si>
    <t>Оказание услуг по аренде транспортных средств без экипажа</t>
  </si>
  <si>
    <t>Наличие исправных полуприцепов, наличие документации на полуприцепы</t>
  </si>
  <si>
    <t>2018:0.00;2019:5700000.00</t>
  </si>
  <si>
    <t>2019_718</t>
  </si>
  <si>
    <t>26.11.3</t>
  </si>
  <si>
    <t>САСУТП</t>
  </si>
  <si>
    <t>Выполнение работ по монтажу и пуско-наладке контроллеров для обеспечения параллельной работы ДГУ с комплектацией оборудованием и материалами</t>
  </si>
  <si>
    <t>2018:0.00;2019:4750000.00</t>
  </si>
  <si>
    <t>2019_719</t>
  </si>
  <si>
    <t>Выполнение землеустроительных работ</t>
  </si>
  <si>
    <t xml:space="preserve">В соответствии с техническим заданием
Размер страхового тарифа
</t>
  </si>
  <si>
    <t>2</t>
  </si>
  <si>
    <t>2019_720</t>
  </si>
  <si>
    <t>29.10.2</t>
  </si>
  <si>
    <t>29.10.22</t>
  </si>
  <si>
    <t>Поставка автомобилей УАЗ Патриот или аналог</t>
  </si>
  <si>
    <t xml:space="preserve">Официальный Дилер УАЗ
</t>
  </si>
  <si>
    <t>2019_721</t>
  </si>
  <si>
    <t>Создание программного обеспечения верхнего уровня системы сбора технологической информации о состоянии дизельных электростанций</t>
  </si>
  <si>
    <t xml:space="preserve">В соответствии с техническим заданием
</t>
  </si>
  <si>
    <t>2018:0.00;2019:2000000.00</t>
  </si>
  <si>
    <t>2019_722</t>
  </si>
  <si>
    <t>43.12.3</t>
  </si>
  <si>
    <t xml:space="preserve">43.12.11 </t>
  </si>
  <si>
    <t>Выполнение работ по срезке и вывозу плодородного растительного слоя почвы</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</si>
  <si>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Российской Федерации</t>
  </si>
  <si>
    <t xml:space="preserve">02.2019 </t>
  </si>
  <si>
    <t>2018:145536.00;2019:339584.00</t>
  </si>
  <si>
    <t>2019_723</t>
  </si>
  <si>
    <t>2018:0.00;2019:11999000.00</t>
  </si>
  <si>
    <t>2019_724</t>
  </si>
  <si>
    <t>71.2</t>
  </si>
  <si>
    <t>Выполнение работ по разработке проектной документации по техническому перевооружению и экспертизе промышленной безопасности</t>
  </si>
  <si>
    <t>Оказание услуг в соответствии с требованиями Федерального закона № 116 – ФЗ</t>
  </si>
  <si>
    <t>6</t>
  </si>
  <si>
    <t>2018:499900.00;2019:0.00</t>
  </si>
  <si>
    <t>2019_725</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</si>
  <si>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t>
  </si>
  <si>
    <t>2019_726</t>
  </si>
  <si>
    <t>2019_727</t>
  </si>
  <si>
    <t>43.12.1</t>
  </si>
  <si>
    <t>43.12.11</t>
  </si>
  <si>
    <t>Выполнение работ по вырубке и вывозу деревьев с площадки строительства</t>
  </si>
  <si>
    <t>2018:143409.00;2019:334621.00</t>
  </si>
  <si>
    <t>2019_728</t>
  </si>
  <si>
    <t>Оказание услуг по проведению предсменных медицинских осмотров диспетчерского персонала (Доп.соглашение)</t>
  </si>
  <si>
    <t>Договор от 10.04.2018 №051/2018/ПОВ действует с даты подписания</t>
  </si>
  <si>
    <t>2019_729</t>
  </si>
  <si>
    <t>23.63</t>
  </si>
  <si>
    <t>23.63.10.000</t>
  </si>
  <si>
    <t>Поставка бетона</t>
  </si>
  <si>
    <t>Кубический метр</t>
  </si>
  <si>
    <t>2019_730</t>
  </si>
  <si>
    <t>28.9</t>
  </si>
  <si>
    <t>Поставка контейнеров хранения топлива КХТ - 5 м3</t>
  </si>
  <si>
    <t>65000000000</t>
  </si>
  <si>
    <t>Свердловская область (г Екатеринбург)</t>
  </si>
  <si>
    <r>
      <t xml:space="preserve">на    </t>
    </r>
    <r>
      <rPr>
        <u/>
        <sz val="14"/>
        <rFont val="Arial"/>
        <family val="2"/>
        <charset val="204"/>
      </rPr>
      <t xml:space="preserve">2019 </t>
    </r>
    <r>
      <rPr>
        <sz val="14"/>
        <rFont val="Arial"/>
        <family val="2"/>
        <charset val="204"/>
      </rPr>
      <t xml:space="preserve"> год</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</si>
  <si>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</si>
  <si>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</si>
  <si>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</si>
  <si>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 xml:space="preserve">46.49.4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</si>
</sst>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_₽"/>
    <numFmt numFmtId="166" formatCode="_-* #,##0.000000000[$р.-419]_-;\-* #,##0.000000000[$р.-419]_-;_-* &quot;-&quot;??[$р.-419]_-;_-@_-"/>
  </numFmts>
  <fonts count="24" x14ac:knownFonts="1">
    <font>
      <sz val="10"/>
      <name val="Arial Cyr"/>
      <charset val="204"/>
    </font>
    <font>
      <sz val="11"/>
      <color theme="1"/>
      <name val="Calibri"/>
      <family val="2"/>
      <charset val="204"/>
      <scheme val="minor"/>
    </font>
    <font>
      <sz val="10"/>
      <name val="Arial Cyr"/>
      <charset val="204"/>
    </font>
    <font>
      <sz val="14"/>
      <name val="Arial"/>
      <family val="2"/>
      <charset val="204"/>
    </font>
    <font>
      <sz val="12"/>
      <name val="Arial"/>
      <family val="2"/>
      <charset val="204"/>
    </font>
    <font>
      <sz val="12"/>
      <name val="Arial Cyr"/>
      <charset val="204"/>
    </font>
    <font>
      <sz val="10"/>
      <name val="Arial"/>
      <family val="2"/>
      <charset val="204"/>
    </font>
    <font>
      <sz val="11"/>
      <name val="Arial"/>
      <family val="2"/>
      <charset val="204"/>
    </font>
    <font>
      <sz val="11"/>
      <name val="Arial Cyr"/>
      <charset val="204"/>
    </font>
    <font>
      <sz val="8"/>
      <name val="Arial"/>
      <family val="2"/>
      <charset val="204"/>
    </font>
    <font>
      <sz val="10"/>
      <color theme="0"/>
      <name val="Arial Cyr"/>
      <charset val="204"/>
    </font>
    <font>
      <sz val="10"/>
      <color theme="1"/>
      <name val="Arial"/>
      <family val="2"/>
      <charset val="204"/>
    </font>
    <font>
      <sz val="11"/>
      <color rgb="FF1F497D"/>
      <name val="Calibri"/>
      <family val="2"/>
      <charset val="204"/>
    </font>
    <font>
      <sz val="10"/>
      <color theme="1"/>
      <name val="Arial Cyr"/>
      <charset val="204"/>
    </font>
    <font>
      <sz val="11"/>
      <color theme="1"/>
      <name val="Calibri"/>
      <family val="2"/>
      <scheme val="minor"/>
    </font>
    <font>
      <sz val="12"/>
      <color theme="1"/>
      <name val="Calibri"/>
      <family val="2"/>
      <scheme val="minor"/>
    </font>
    <font>
      <sz val="10"/>
      <color rgb="FFFF0000"/>
      <name val="Arial"/>
      <family val="2"/>
      <charset val="204"/>
    </font>
    <font>
      <sz val="14"/>
      <name val="Arial Cyr"/>
      <charset val="204"/>
    </font>
    <font>
      <sz val="12"/>
      <name val="Calibri"/>
      <family val="2"/>
      <scheme val="minor"/>
    </font>
    <font>
      <sz val="9"/>
      <name val="Cambria"/>
      <family val="1"/>
      <charset val="204"/>
      <scheme val="major"/>
    </font>
    <font>
      <sz val="8"/>
      <name val="Arial Cyr"/>
      <charset val="204"/>
    </font>
    <font>
      <b/>
      <sz val="9"/>
      <color indexed="81"/>
      <name val="Tahoma"/>
      <family val="2"/>
      <charset val="204"/>
    </font>
    <font>
      <sz val="9"/>
      <color indexed="81"/>
      <name val="Tahoma"/>
      <family val="2"/>
      <charset val="204"/>
    </font>
    <font>
      <u/>
      <sz val="14"/>
      <name val="Arial"/>
      <family val="2"/>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10">
    <xf numFmtId="0" fontId="0" fillId="0" borderId="0"/>
    <xf numFmtId="0" fontId="14" fillId="0" borderId="0"/>
    <xf numFmtId="0" fontId="1" fillId="0" borderId="0"/>
    <xf numFmtId="0" fontId="1" fillId="0" borderId="0"/>
    <xf numFmtId="0" fontId="1" fillId="0" borderId="0"/>
    <xf numFmtId="0" fontId="1" fillId="0" borderId="0"/>
    <xf numFmtId="166" fontId="2" fillId="0" borderId="0"/>
    <xf numFmtId="0" fontId="2" fillId="0" borderId="0"/>
    <xf numFmtId="0" fontId="1" fillId="0" borderId="0"/>
    <xf numFmtId="0" fontId="1" fillId="0" borderId="0"/>
  </cellStyleXfs>
  <cellXfs count="123">
    <xf numFmtId="0" fontId="0" fillId="0" borderId="0" xfId="0"/>
    <xf numFmtId="0" fontId="0" fillId="0" borderId="0" xfId="0" applyFont="1" applyFill="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4" fillId="0" borderId="0" xfId="0" applyFont="1" applyFill="1" applyAlignment="1">
      <alignment horizontal="center" vertical="top" wrapText="1"/>
    </xf>
    <xf numFmtId="0" fontId="5" fillId="0" borderId="0" xfId="0" applyFont="1" applyFill="1" applyAlignment="1">
      <alignment horizontal="center" vertical="top" wrapText="1"/>
    </xf>
    <xf numFmtId="0" fontId="4" fillId="0" borderId="0" xfId="0" applyNumberFormat="1" applyFont="1" applyFill="1" applyAlignment="1">
      <alignment horizontal="center" vertical="top" wrapText="1"/>
    </xf>
    <xf numFmtId="164" fontId="4" fillId="0" borderId="0" xfId="0" applyNumberFormat="1" applyFont="1" applyFill="1" applyAlignment="1">
      <alignment horizontal="center" vertical="top" wrapText="1"/>
    </xf>
    <xf numFmtId="164" fontId="5" fillId="0" borderId="0" xfId="0" applyNumberFormat="1" applyFont="1" applyFill="1" applyAlignment="1">
      <alignment horizontal="center" vertical="top" wrapText="1"/>
    </xf>
    <xf numFmtId="0" fontId="6" fillId="0" borderId="0" xfId="0" applyFont="1" applyFill="1" applyAlignment="1">
      <alignment vertical="top" wrapText="1"/>
    </xf>
    <xf numFmtId="0" fontId="4" fillId="0" borderId="0" xfId="0" applyNumberFormat="1" applyFont="1" applyFill="1" applyAlignment="1">
      <alignment horizontal="left" vertical="top" wrapText="1"/>
    </xf>
    <xf numFmtId="164" fontId="4" fillId="0" borderId="0" xfId="0" applyNumberFormat="1" applyFont="1" applyFill="1" applyAlignment="1">
      <alignment horizontal="left" vertical="top" wrapText="1"/>
    </xf>
    <xf numFmtId="0" fontId="6" fillId="0" borderId="2" xfId="0" applyFont="1" applyFill="1" applyBorder="1" applyAlignment="1">
      <alignment vertical="top"/>
    </xf>
    <xf numFmtId="0" fontId="6" fillId="0" borderId="3" xfId="0" applyFont="1" applyFill="1" applyBorder="1" applyAlignment="1">
      <alignment vertical="top" wrapText="1"/>
    </xf>
    <xf numFmtId="164" fontId="6" fillId="0" borderId="0" xfId="0" applyNumberFormat="1" applyFont="1" applyFill="1" applyAlignment="1">
      <alignment vertical="top" wrapText="1"/>
    </xf>
    <xf numFmtId="0" fontId="7" fillId="0" borderId="3" xfId="0" applyNumberFormat="1" applyFont="1" applyFill="1" applyBorder="1" applyAlignment="1">
      <alignment vertical="top"/>
    </xf>
    <xf numFmtId="0" fontId="6" fillId="0" borderId="4" xfId="0" applyFont="1" applyFill="1" applyBorder="1" applyAlignment="1">
      <alignment vertical="top"/>
    </xf>
    <xf numFmtId="0" fontId="6" fillId="0" borderId="5" xfId="0" applyFont="1" applyFill="1" applyBorder="1" applyAlignment="1">
      <alignment vertical="top" wrapText="1"/>
    </xf>
    <xf numFmtId="0" fontId="6" fillId="0" borderId="0" xfId="0" applyNumberFormat="1" applyFont="1" applyFill="1" applyAlignment="1">
      <alignment vertical="top" wrapText="1"/>
    </xf>
    <xf numFmtId="0" fontId="6" fillId="0" borderId="2" xfId="0" applyFont="1" applyFill="1" applyBorder="1" applyAlignment="1">
      <alignment wrapText="1"/>
    </xf>
    <xf numFmtId="0" fontId="6" fillId="0" borderId="7" xfId="0" applyFont="1" applyFill="1" applyBorder="1" applyAlignment="1">
      <alignment horizontal="center" textRotation="90" wrapText="1"/>
    </xf>
    <xf numFmtId="4" fontId="6" fillId="0" borderId="7" xfId="0" applyNumberFormat="1" applyFont="1" applyFill="1" applyBorder="1" applyAlignment="1">
      <alignment horizontal="center" textRotation="90" wrapText="1"/>
    </xf>
    <xf numFmtId="49" fontId="0" fillId="0" borderId="0" xfId="0" applyNumberFormat="1" applyFont="1" applyFill="1" applyAlignment="1">
      <alignment horizontal="center" vertical="center" wrapText="1"/>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8" fillId="0" borderId="7" xfId="0" applyFont="1" applyFill="1" applyBorder="1" applyAlignment="1">
      <alignment vertical="center" wrapText="1"/>
    </xf>
    <xf numFmtId="0"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0" fillId="0" borderId="0" xfId="0" applyFont="1" applyFill="1" applyAlignment="1">
      <alignment vertical="top"/>
    </xf>
    <xf numFmtId="0" fontId="0" fillId="0" borderId="7" xfId="0" applyFont="1" applyFill="1" applyBorder="1" applyAlignment="1">
      <alignment horizontal="center" vertical="top" wrapText="1"/>
    </xf>
    <xf numFmtId="0" fontId="6" fillId="0" borderId="7" xfId="0"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4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6" fillId="0" borderId="7" xfId="0"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shrinkToFi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xf>
    <xf numFmtId="49" fontId="6" fillId="0" borderId="7" xfId="0" applyNumberFormat="1" applyFont="1" applyFill="1" applyBorder="1" applyAlignment="1">
      <alignment horizontal="center" vertical="center" wrapText="1" shrinkToFit="1"/>
    </xf>
    <xf numFmtId="0" fontId="0" fillId="0" borderId="0" xfId="0" applyFont="1" applyFill="1" applyBorder="1" applyAlignment="1">
      <alignment vertical="top"/>
    </xf>
    <xf numFmtId="0" fontId="11" fillId="0" borderId="7" xfId="0"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7" xfId="0" applyFont="1" applyFill="1" applyBorder="1" applyAlignment="1">
      <alignment horizontal="center" vertical="center"/>
    </xf>
    <xf numFmtId="49" fontId="13" fillId="0" borderId="7" xfId="0" applyNumberFormat="1" applyFont="1" applyFill="1" applyBorder="1" applyAlignment="1">
      <alignment horizontal="center" vertical="center" wrapText="1"/>
    </xf>
    <xf numFmtId="0" fontId="15" fillId="0" borderId="0" xfId="1" applyFont="1" applyFill="1"/>
    <xf numFmtId="0" fontId="16" fillId="0" borderId="7" xfId="0" applyFont="1" applyFill="1" applyBorder="1" applyAlignment="1">
      <alignment horizontal="center" vertical="center" wrapText="1"/>
    </xf>
    <xf numFmtId="49" fontId="0" fillId="0" borderId="7" xfId="0" applyNumberFormat="1" applyFont="1" applyFill="1" applyBorder="1"/>
    <xf numFmtId="49"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shrinkToFit="1"/>
    </xf>
    <xf numFmtId="49" fontId="11" fillId="0" borderId="7" xfId="0" applyNumberFormat="1" applyFont="1" applyFill="1" applyBorder="1" applyAlignment="1">
      <alignment horizontal="center" vertical="center" wrapText="1"/>
    </xf>
    <xf numFmtId="164" fontId="6" fillId="0" borderId="7" xfId="0" applyNumberFormat="1" applyFont="1" applyFill="1" applyBorder="1" applyAlignment="1">
      <alignment horizontal="center" textRotation="90" wrapText="1"/>
    </xf>
    <xf numFmtId="0" fontId="6" fillId="0" borderId="6" xfId="0" applyNumberFormat="1" applyFont="1" applyFill="1" applyBorder="1" applyAlignment="1">
      <alignment horizontal="center" textRotation="90" wrapText="1"/>
    </xf>
    <xf numFmtId="0" fontId="0" fillId="0" borderId="0" xfId="0" applyFont="1" applyFill="1" applyAlignment="1">
      <alignment vertical="center"/>
    </xf>
    <xf numFmtId="0" fontId="0"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vertical="top"/>
    </xf>
    <xf numFmtId="0" fontId="7" fillId="0" borderId="2" xfId="0" applyFont="1" applyFill="1" applyBorder="1" applyAlignment="1">
      <alignment vertical="top"/>
    </xf>
    <xf numFmtId="0" fontId="7" fillId="0" borderId="3" xfId="0" applyFont="1" applyFill="1" applyBorder="1" applyAlignment="1">
      <alignment vertical="top"/>
    </xf>
    <xf numFmtId="0" fontId="4" fillId="0" borderId="0" xfId="0" applyFont="1" applyFill="1" applyAlignment="1">
      <alignment horizontal="left" vertical="top" wrapText="1"/>
    </xf>
    <xf numFmtId="0" fontId="6" fillId="0" borderId="0" xfId="0" applyFont="1" applyFill="1" applyAlignment="1">
      <alignment horizontal="center" vertical="top" wrapText="1"/>
    </xf>
    <xf numFmtId="0" fontId="6" fillId="0" borderId="6" xfId="0" applyFont="1" applyFill="1" applyBorder="1" applyAlignment="1">
      <alignment horizontal="center" textRotation="90" wrapText="1"/>
    </xf>
    <xf numFmtId="0" fontId="6" fillId="0" borderId="8" xfId="0" applyFont="1" applyFill="1" applyBorder="1" applyAlignment="1">
      <alignment horizontal="center" textRotation="90" wrapText="1"/>
    </xf>
    <xf numFmtId="0" fontId="6" fillId="0" borderId="9" xfId="0" applyFont="1" applyFill="1" applyBorder="1" applyAlignment="1">
      <alignment horizontal="center" textRotation="90" wrapText="1"/>
    </xf>
    <xf numFmtId="164" fontId="6" fillId="0" borderId="7" xfId="0" applyNumberFormat="1"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0" fontId="17" fillId="0" borderId="0" xfId="0" applyFont="1" applyFill="1" applyAlignment="1">
      <alignment vertical="top"/>
    </xf>
    <xf numFmtId="0" fontId="18" fillId="0" borderId="0" xfId="1" applyFont="1" applyFill="1"/>
    <xf numFmtId="0" fontId="6" fillId="0" borderId="0" xfId="0" applyFont="1" applyFill="1" applyAlignment="1">
      <alignment vertical="top"/>
    </xf>
    <xf numFmtId="0" fontId="19" fillId="0" borderId="0" xfId="0" applyFont="1" applyFill="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20" fillId="0" borderId="0" xfId="0" applyFont="1" applyFill="1" applyAlignment="1">
      <alignment vertical="top" wrapText="1"/>
    </xf>
    <xf numFmtId="4" fontId="0" fillId="0" borderId="0" xfId="0" applyNumberFormat="1" applyFont="1" applyFill="1" applyAlignment="1">
      <alignment vertical="top" wrapText="1"/>
    </xf>
    <xf numFmtId="0" fontId="16" fillId="0" borderId="7" xfId="0" applyFont="1" applyFill="1" applyBorder="1" applyAlignment="1">
      <alignment horizontal="center" vertical="center"/>
    </xf>
    <xf numFmtId="0" fontId="0" fillId="0" borderId="7" xfId="0" applyFont="1" applyFill="1" applyBorder="1" applyAlignment="1">
      <alignment vertical="top" wrapText="1"/>
    </xf>
    <xf numFmtId="0" fontId="0" fillId="0" borderId="0" xfId="0" applyFont="1" applyFill="1" applyBorder="1"/>
    <xf numFmtId="0" fontId="7" fillId="0" borderId="1" xfId="0" applyFont="1" applyFill="1" applyBorder="1" applyAlignment="1">
      <alignment vertical="top"/>
    </xf>
    <xf numFmtId="0" fontId="7" fillId="0" borderId="2" xfId="0" applyFont="1" applyFill="1" applyBorder="1" applyAlignment="1">
      <alignment vertical="top"/>
    </xf>
    <xf numFmtId="0" fontId="7" fillId="0" borderId="3" xfId="0" applyFont="1" applyFill="1" applyBorder="1" applyAlignment="1">
      <alignment vertical="top"/>
    </xf>
    <xf numFmtId="0" fontId="3" fillId="0" borderId="0" xfId="0" applyFont="1" applyFill="1" applyAlignment="1">
      <alignment horizontal="center" vertical="top" wrapText="1"/>
    </xf>
    <xf numFmtId="0" fontId="4" fillId="0" borderId="0" xfId="0" applyFont="1" applyFill="1" applyAlignment="1">
      <alignment horizontal="left" vertical="top" wrapText="1"/>
    </xf>
    <xf numFmtId="0" fontId="6" fillId="0" borderId="0" xfId="0" applyFont="1" applyFill="1" applyAlignment="1">
      <alignment horizontal="center" vertical="top" wrapText="1"/>
    </xf>
    <xf numFmtId="0" fontId="6" fillId="0" borderId="6" xfId="0" applyFont="1" applyFill="1" applyBorder="1" applyAlignment="1">
      <alignment horizontal="center" textRotation="90" wrapText="1"/>
    </xf>
    <xf numFmtId="0" fontId="6" fillId="0" borderId="8" xfId="0" applyFont="1" applyFill="1" applyBorder="1" applyAlignment="1">
      <alignment horizontal="center" textRotation="90" wrapText="1"/>
    </xf>
    <xf numFmtId="0" fontId="6" fillId="0" borderId="9" xfId="0" applyFont="1" applyFill="1" applyBorder="1" applyAlignment="1">
      <alignment horizontal="center" textRotation="90" wrapText="1"/>
    </xf>
    <xf numFmtId="0" fontId="6" fillId="0" borderId="1" xfId="0" applyFont="1" applyFill="1" applyBorder="1" applyAlignment="1">
      <alignment horizontal="center" textRotation="90" wrapText="1"/>
    </xf>
    <xf numFmtId="0" fontId="6" fillId="0" borderId="3" xfId="0" applyFont="1" applyFill="1" applyBorder="1" applyAlignment="1">
      <alignment horizontal="center" textRotation="90" wrapText="1"/>
    </xf>
    <xf numFmtId="0" fontId="6" fillId="0" borderId="7" xfId="0" applyFont="1" applyFill="1" applyBorder="1" applyAlignment="1">
      <alignment horizont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10">
    <cellStyle name="Обычный" xfId="0" builtinId="0"/>
    <cellStyle name="Обычный 2" xfId="1"/>
    <cellStyle name="Обычный 2 2" xfId="2"/>
    <cellStyle name="Обычный 2 2 2" xfId="3"/>
    <cellStyle name="Обычный 2 2 2 2" xfId="4"/>
    <cellStyle name="Обычный 2 2 3" xfId="5"/>
    <cellStyle name="Обычный 2 26 2" xfId="6"/>
    <cellStyle name="Обычный 2 3" xfId="7"/>
    <cellStyle name="Обычный 3" xfId="8"/>
    <cellStyle name="Обычный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mc.ru/schedule/20174.html" TargetMode="External"/><Relationship Id="rId1" Type="http://schemas.openxmlformats.org/officeDocument/2006/relationships/hyperlink" Target="http://ec-mc.ru/schedule/2017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EM753"/>
  <sheetViews>
    <sheetView tabSelected="1" view="pageBreakPreview" topLeftCell="A19" zoomScale="70" zoomScaleNormal="90" zoomScaleSheetLayoutView="70" workbookViewId="0">
      <pane ySplit="4" topLeftCell="A23" activePane="bottomLeft" state="frozen"/>
      <selection activeCell="A19" sqref="A19"/>
      <selection pane="bottomLeft" activeCell="A755" sqref="A755:XFD755"/>
    </sheetView>
  </sheetViews>
  <sheetFormatPr defaultRowHeight="12.75" x14ac:dyDescent="0.2"/>
  <cols>
    <col min="1" max="1" width="5.42578125" style="1" customWidth="1"/>
    <col min="2" max="2" width="11.5703125" style="1" customWidth="1"/>
    <col min="3" max="3" width="9.42578125" style="1" customWidth="1"/>
    <col min="4" max="4" width="13.28515625" style="1" customWidth="1"/>
    <col min="5" max="5" width="4.85546875" style="1" customWidth="1"/>
    <col min="6" max="6" width="10.28515625" style="1" customWidth="1"/>
    <col min="7" max="7" width="9.5703125" style="1" customWidth="1"/>
    <col min="8" max="8" width="9.42578125" style="1" customWidth="1"/>
    <col min="9" max="9" width="13" style="1" customWidth="1"/>
    <col min="10" max="11" width="32.140625" style="1" customWidth="1"/>
    <col min="12" max="12" width="39.7109375" style="1" customWidth="1"/>
    <col min="13" max="13" width="5.28515625" style="1" customWidth="1"/>
    <col min="14" max="14" width="6.7109375" style="1" customWidth="1"/>
    <col min="15" max="16" width="9.85546875" style="1" customWidth="1"/>
    <col min="17" max="17" width="24.28515625" style="1" customWidth="1"/>
    <col min="18" max="18" width="17.140625" style="1" customWidth="1"/>
    <col min="19" max="20" width="15.28515625" style="101" customWidth="1"/>
    <col min="21" max="21" width="19.5703125" style="1" customWidth="1"/>
    <col min="22" max="22" width="7.28515625" style="1" customWidth="1"/>
    <col min="23" max="23" width="10.85546875" style="1" customWidth="1"/>
    <col min="24" max="24" width="9.140625" style="1" customWidth="1"/>
    <col min="25" max="25" width="10.28515625" style="1" customWidth="1"/>
    <col min="26" max="27" width="9.140625" style="1" customWidth="1"/>
    <col min="28" max="28" width="10.85546875" style="1" customWidth="1"/>
    <col min="29" max="29" width="7.28515625" style="1" customWidth="1"/>
    <col min="30" max="30" width="11.140625" style="1" customWidth="1"/>
    <col min="31" max="31" width="9.140625" style="1" customWidth="1"/>
    <col min="32" max="32" width="11.7109375" style="1" customWidth="1"/>
    <col min="33" max="33" width="9.140625" style="1" customWidth="1"/>
    <col min="34" max="34" width="11" style="1" customWidth="1"/>
    <col min="35" max="35" width="10" style="1" customWidth="1"/>
    <col min="36" max="36" width="19.28515625" style="1" customWidth="1"/>
    <col min="37" max="37" width="8.5703125" style="1" customWidth="1"/>
    <col min="38" max="38" width="9.140625" style="1" customWidth="1"/>
    <col min="39" max="39" width="10.5703125" style="1" customWidth="1"/>
    <col min="40" max="40" width="9.140625" style="1" customWidth="1"/>
    <col min="41" max="41" width="17.140625" style="1" customWidth="1"/>
    <col min="42" max="42" width="18.85546875" style="1" customWidth="1"/>
    <col min="43" max="44" width="9.140625" style="1" customWidth="1"/>
    <col min="45" max="45" width="12.7109375" style="1" customWidth="1"/>
    <col min="46" max="46" width="10.28515625" style="1" customWidth="1"/>
    <col min="47" max="48" width="15.7109375" style="1" customWidth="1"/>
    <col min="49" max="16384" width="9.140625" style="1"/>
  </cols>
  <sheetData>
    <row r="1" spans="1:46" ht="18" x14ac:dyDescent="0.2">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O1" s="2"/>
      <c r="AT1" s="3"/>
    </row>
    <row r="2" spans="1:46" ht="18" x14ac:dyDescent="0.2">
      <c r="A2" s="108" t="s">
        <v>3095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O2" s="2"/>
      <c r="AT2" s="3"/>
    </row>
    <row r="3" spans="1:46" ht="15" x14ac:dyDescent="0.2">
      <c r="A3" s="4"/>
      <c r="B3" s="4"/>
      <c r="C3" s="4"/>
      <c r="D3" s="4"/>
      <c r="E3" s="4"/>
      <c r="F3" s="4"/>
      <c r="G3" s="5"/>
      <c r="H3" s="5"/>
      <c r="I3" s="5"/>
      <c r="J3" s="5"/>
      <c r="K3" s="4"/>
      <c r="L3" s="4"/>
      <c r="M3" s="4"/>
      <c r="N3" s="4"/>
      <c r="O3" s="4"/>
      <c r="P3" s="4"/>
      <c r="Q3" s="4"/>
      <c r="R3" s="4"/>
      <c r="S3" s="5"/>
      <c r="T3" s="5"/>
      <c r="U3" s="4"/>
      <c r="V3" s="4"/>
      <c r="W3" s="5"/>
      <c r="X3" s="4"/>
      <c r="Y3" s="4"/>
      <c r="Z3" s="4"/>
      <c r="AA3" s="4"/>
      <c r="AB3" s="4"/>
      <c r="AC3" s="4"/>
      <c r="AD3" s="4"/>
      <c r="AE3" s="4"/>
      <c r="AF3" s="4"/>
      <c r="AG3" s="4"/>
      <c r="AH3" s="4"/>
      <c r="AI3" s="4"/>
      <c r="AJ3" s="4"/>
      <c r="AK3" s="4"/>
      <c r="AL3" s="4"/>
      <c r="AM3" s="4"/>
      <c r="AN3" s="4"/>
      <c r="AO3" s="6"/>
      <c r="AP3" s="4"/>
      <c r="AQ3" s="4"/>
      <c r="AT3" s="3"/>
    </row>
    <row r="4" spans="1:46" ht="15" x14ac:dyDescent="0.2">
      <c r="A4" s="4"/>
      <c r="B4" s="4"/>
      <c r="C4" s="4"/>
      <c r="D4" s="6"/>
      <c r="E4" s="4"/>
      <c r="F4" s="4"/>
      <c r="G4" s="5"/>
      <c r="H4" s="5"/>
      <c r="I4" s="5"/>
      <c r="J4" s="5"/>
      <c r="K4" s="4"/>
      <c r="L4" s="4"/>
      <c r="M4" s="4"/>
      <c r="N4" s="4"/>
      <c r="O4" s="4"/>
      <c r="P4" s="4"/>
      <c r="Q4" s="4"/>
      <c r="R4" s="4"/>
      <c r="S4" s="5"/>
      <c r="T4" s="5"/>
      <c r="U4" s="7"/>
      <c r="V4" s="7"/>
      <c r="W4" s="8"/>
      <c r="X4" s="4"/>
      <c r="Y4" s="4"/>
      <c r="Z4" s="4"/>
      <c r="AA4" s="4"/>
      <c r="AB4" s="4"/>
      <c r="AC4" s="4"/>
      <c r="AD4" s="4"/>
      <c r="AE4" s="4"/>
      <c r="AF4" s="4"/>
      <c r="AG4" s="4"/>
      <c r="AH4" s="4"/>
      <c r="AI4" s="4"/>
      <c r="AJ4" s="4"/>
      <c r="AK4" s="4"/>
      <c r="AL4" s="4"/>
      <c r="AM4" s="4"/>
      <c r="AN4" s="4"/>
      <c r="AO4" s="6"/>
      <c r="AP4" s="4"/>
      <c r="AQ4" s="4"/>
      <c r="AT4" s="3"/>
    </row>
    <row r="5" spans="1:46" s="9" customFormat="1" ht="15" customHeight="1" x14ac:dyDescent="0.2">
      <c r="A5" s="109" t="s">
        <v>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87"/>
      <c r="AO5" s="87"/>
      <c r="AP5" s="87"/>
      <c r="AQ5" s="87"/>
    </row>
    <row r="6" spans="1:46" s="9" customFormat="1" ht="15" customHeight="1" x14ac:dyDescent="0.2">
      <c r="A6" s="87"/>
      <c r="B6" s="87"/>
      <c r="C6" s="87"/>
      <c r="D6" s="10"/>
      <c r="E6" s="87"/>
      <c r="F6" s="87"/>
      <c r="G6" s="87"/>
      <c r="H6" s="87"/>
      <c r="I6" s="87"/>
      <c r="J6" s="87"/>
      <c r="K6" s="87"/>
      <c r="L6" s="87"/>
      <c r="M6" s="87"/>
      <c r="N6" s="87"/>
      <c r="O6" s="87"/>
      <c r="P6" s="87"/>
      <c r="Q6" s="87"/>
      <c r="R6" s="87"/>
      <c r="S6" s="87"/>
      <c r="T6" s="87"/>
      <c r="U6" s="11"/>
      <c r="V6" s="11"/>
      <c r="W6" s="11"/>
      <c r="X6" s="87"/>
      <c r="Y6" s="87"/>
      <c r="Z6" s="87"/>
      <c r="AA6" s="87"/>
      <c r="AB6" s="87"/>
      <c r="AC6" s="87"/>
      <c r="AD6" s="87"/>
      <c r="AE6" s="87"/>
      <c r="AF6" s="87"/>
      <c r="AG6" s="87"/>
      <c r="AH6" s="87"/>
      <c r="AI6" s="87"/>
      <c r="AJ6" s="87"/>
      <c r="AK6" s="87"/>
      <c r="AL6" s="87"/>
      <c r="AM6" s="87"/>
      <c r="AN6" s="87"/>
      <c r="AO6" s="87"/>
      <c r="AP6" s="87"/>
      <c r="AQ6" s="87"/>
    </row>
    <row r="7" spans="1:46" s="9" customFormat="1" ht="15" customHeight="1" x14ac:dyDescent="0.2">
      <c r="A7" s="109" t="s">
        <v>2</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87"/>
      <c r="AO7" s="87"/>
      <c r="AP7" s="87"/>
      <c r="AQ7" s="87"/>
    </row>
    <row r="8" spans="1:46" s="9" customFormat="1" x14ac:dyDescent="0.2">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88"/>
      <c r="AO8" s="88"/>
      <c r="AP8" s="88"/>
      <c r="AQ8" s="88"/>
    </row>
    <row r="9" spans="1:46" s="9" customFormat="1" ht="14.25" x14ac:dyDescent="0.2">
      <c r="A9" s="105" t="s">
        <v>3</v>
      </c>
      <c r="B9" s="106"/>
      <c r="C9" s="106"/>
      <c r="D9" s="107"/>
      <c r="E9" s="12"/>
      <c r="F9" s="13"/>
      <c r="U9" s="14"/>
      <c r="V9" s="14"/>
      <c r="W9" s="14"/>
    </row>
    <row r="10" spans="1:46" s="9" customFormat="1" ht="14.25" x14ac:dyDescent="0.2">
      <c r="A10" s="105" t="s">
        <v>4</v>
      </c>
      <c r="B10" s="106"/>
      <c r="C10" s="106"/>
      <c r="D10" s="107"/>
      <c r="E10" s="12"/>
      <c r="F10" s="13"/>
      <c r="U10" s="14"/>
      <c r="V10" s="14"/>
      <c r="W10" s="14"/>
    </row>
    <row r="11" spans="1:46" s="9" customFormat="1" ht="14.25" x14ac:dyDescent="0.2">
      <c r="A11" s="105" t="s">
        <v>5</v>
      </c>
      <c r="B11" s="106"/>
      <c r="C11" s="106"/>
      <c r="D11" s="107"/>
      <c r="E11" s="12"/>
      <c r="F11" s="13"/>
      <c r="U11" s="14"/>
      <c r="V11" s="14"/>
      <c r="W11" s="14"/>
    </row>
    <row r="12" spans="1:46" s="9" customFormat="1" ht="14.25" x14ac:dyDescent="0.2">
      <c r="A12" s="84" t="s">
        <v>6</v>
      </c>
      <c r="B12" s="85"/>
      <c r="C12" s="86"/>
      <c r="D12" s="15"/>
      <c r="E12" s="12"/>
      <c r="F12" s="13"/>
      <c r="U12" s="14"/>
      <c r="V12" s="14"/>
      <c r="W12" s="14"/>
    </row>
    <row r="13" spans="1:46" s="9" customFormat="1" ht="14.25" x14ac:dyDescent="0.2">
      <c r="A13" s="105" t="s">
        <v>7</v>
      </c>
      <c r="B13" s="106"/>
      <c r="C13" s="106"/>
      <c r="D13" s="107"/>
      <c r="E13" s="16"/>
      <c r="F13" s="17"/>
      <c r="U13" s="14"/>
      <c r="V13" s="14"/>
      <c r="W13" s="14"/>
    </row>
    <row r="14" spans="1:46" s="9" customFormat="1" ht="14.25" x14ac:dyDescent="0.2">
      <c r="A14" s="105" t="s">
        <v>8</v>
      </c>
      <c r="B14" s="106"/>
      <c r="C14" s="106"/>
      <c r="D14" s="107"/>
      <c r="E14" s="12"/>
      <c r="F14" s="13"/>
      <c r="U14" s="14"/>
      <c r="V14" s="14"/>
      <c r="W14" s="14"/>
    </row>
    <row r="15" spans="1:46" s="9" customFormat="1" ht="14.25" x14ac:dyDescent="0.2">
      <c r="A15" s="105" t="s">
        <v>9</v>
      </c>
      <c r="B15" s="106"/>
      <c r="C15" s="106"/>
      <c r="D15" s="107"/>
      <c r="E15" s="12"/>
      <c r="F15" s="13"/>
      <c r="U15" s="14"/>
      <c r="V15" s="14"/>
      <c r="W15" s="14"/>
    </row>
    <row r="16" spans="1:46" s="9" customFormat="1" x14ac:dyDescent="0.2">
      <c r="D16" s="18"/>
      <c r="U16" s="14"/>
      <c r="V16" s="14"/>
      <c r="W16" s="14"/>
    </row>
    <row r="17" spans="1:48" ht="12.75" customHeight="1" x14ac:dyDescent="0.2"/>
    <row r="18" spans="1:48" ht="12.75" customHeight="1" x14ac:dyDescent="0.2">
      <c r="A18" s="111" t="s">
        <v>10</v>
      </c>
      <c r="B18" s="89"/>
      <c r="C18" s="111" t="s">
        <v>11</v>
      </c>
      <c r="D18" s="111" t="s">
        <v>12</v>
      </c>
      <c r="E18" s="111" t="s">
        <v>13</v>
      </c>
      <c r="F18" s="111" t="s">
        <v>14</v>
      </c>
      <c r="G18" s="111" t="s">
        <v>15</v>
      </c>
      <c r="H18" s="111" t="s">
        <v>16</v>
      </c>
      <c r="I18" s="111" t="s">
        <v>17</v>
      </c>
      <c r="J18" s="19"/>
      <c r="K18" s="19"/>
      <c r="L18" s="19"/>
      <c r="M18" s="19"/>
      <c r="N18" s="19"/>
      <c r="O18" s="19"/>
      <c r="P18" s="19"/>
      <c r="Q18" s="116" t="s">
        <v>18</v>
      </c>
      <c r="R18" s="116"/>
      <c r="S18" s="116"/>
      <c r="T18" s="116"/>
      <c r="U18" s="116"/>
      <c r="V18" s="116"/>
      <c r="W18" s="116"/>
      <c r="X18" s="116"/>
      <c r="Y18" s="116"/>
      <c r="Z18" s="116"/>
      <c r="AA18" s="116"/>
      <c r="AB18" s="116"/>
      <c r="AC18" s="116"/>
      <c r="AD18" s="116"/>
      <c r="AE18" s="116"/>
      <c r="AF18" s="116"/>
      <c r="AG18" s="116"/>
      <c r="AH18" s="116"/>
      <c r="AI18" s="116"/>
      <c r="AJ18" s="116"/>
      <c r="AK18" s="20"/>
      <c r="AL18" s="20"/>
      <c r="AM18" s="20"/>
      <c r="AN18" s="20"/>
      <c r="AO18" s="20"/>
      <c r="AP18" s="20"/>
      <c r="AQ18" s="20"/>
      <c r="AR18" s="20"/>
      <c r="AS18" s="89"/>
      <c r="AT18" s="89"/>
      <c r="AU18" s="89"/>
      <c r="AV18" s="89"/>
    </row>
    <row r="19" spans="1:48" ht="51.75" hidden="1" customHeight="1" x14ac:dyDescent="0.2">
      <c r="A19" s="112"/>
      <c r="B19" s="90"/>
      <c r="C19" s="112"/>
      <c r="D19" s="112"/>
      <c r="E19" s="112"/>
      <c r="F19" s="112"/>
      <c r="G19" s="112"/>
      <c r="H19" s="112"/>
      <c r="I19" s="112"/>
      <c r="J19" s="111" t="s">
        <v>19</v>
      </c>
      <c r="K19" s="111" t="s">
        <v>20</v>
      </c>
      <c r="L19" s="111" t="s">
        <v>21</v>
      </c>
      <c r="M19" s="111" t="s">
        <v>22</v>
      </c>
      <c r="N19" s="117" t="s">
        <v>23</v>
      </c>
      <c r="O19" s="118"/>
      <c r="P19" s="111" t="s">
        <v>24</v>
      </c>
      <c r="Q19" s="117" t="s">
        <v>25</v>
      </c>
      <c r="R19" s="118"/>
      <c r="S19" s="119" t="s">
        <v>26</v>
      </c>
      <c r="T19" s="120"/>
      <c r="U19" s="121"/>
      <c r="V19" s="117" t="s">
        <v>27</v>
      </c>
      <c r="W19" s="122"/>
      <c r="X19" s="122"/>
      <c r="Y19" s="122"/>
      <c r="Z19" s="122"/>
      <c r="AA19" s="122"/>
      <c r="AB19" s="122"/>
      <c r="AC19" s="122"/>
      <c r="AD19" s="122"/>
      <c r="AE19" s="122"/>
      <c r="AF19" s="122"/>
      <c r="AG19" s="122"/>
      <c r="AH19" s="122"/>
      <c r="AI19" s="122"/>
      <c r="AJ19" s="118"/>
      <c r="AK19" s="20"/>
      <c r="AL19" s="89"/>
      <c r="AM19" s="89"/>
      <c r="AN19" s="89"/>
      <c r="AO19" s="89"/>
      <c r="AP19" s="89"/>
      <c r="AQ19" s="89"/>
      <c r="AR19" s="89"/>
      <c r="AS19" s="90"/>
      <c r="AT19" s="90"/>
      <c r="AU19" s="90"/>
      <c r="AV19" s="90"/>
    </row>
    <row r="20" spans="1:48" ht="63" customHeight="1" x14ac:dyDescent="0.2">
      <c r="A20" s="113"/>
      <c r="B20" s="91" t="s">
        <v>28</v>
      </c>
      <c r="C20" s="113"/>
      <c r="D20" s="113"/>
      <c r="E20" s="113"/>
      <c r="F20" s="113"/>
      <c r="G20" s="113"/>
      <c r="H20" s="113"/>
      <c r="I20" s="113"/>
      <c r="J20" s="113"/>
      <c r="K20" s="113"/>
      <c r="L20" s="113"/>
      <c r="M20" s="113"/>
      <c r="N20" s="20" t="s">
        <v>29</v>
      </c>
      <c r="O20" s="20" t="s">
        <v>30</v>
      </c>
      <c r="P20" s="113"/>
      <c r="Q20" s="20" t="s">
        <v>31</v>
      </c>
      <c r="R20" s="20" t="s">
        <v>30</v>
      </c>
      <c r="S20" s="21" t="s">
        <v>32</v>
      </c>
      <c r="T20" s="21" t="s">
        <v>33</v>
      </c>
      <c r="U20" s="73" t="s">
        <v>32</v>
      </c>
      <c r="V20" s="20" t="s">
        <v>34</v>
      </c>
      <c r="W20" s="20" t="s">
        <v>35</v>
      </c>
      <c r="X20" s="114" t="s">
        <v>36</v>
      </c>
      <c r="Y20" s="115"/>
      <c r="Z20" s="20" t="s">
        <v>37</v>
      </c>
      <c r="AA20" s="20" t="s">
        <v>38</v>
      </c>
      <c r="AB20" s="20" t="s">
        <v>39</v>
      </c>
      <c r="AC20" s="20" t="s">
        <v>40</v>
      </c>
      <c r="AD20" s="20" t="s">
        <v>41</v>
      </c>
      <c r="AE20" s="20" t="s">
        <v>42</v>
      </c>
      <c r="AF20" s="20" t="s">
        <v>43</v>
      </c>
      <c r="AG20" s="114" t="s">
        <v>44</v>
      </c>
      <c r="AH20" s="115"/>
      <c r="AI20" s="20" t="s">
        <v>45</v>
      </c>
      <c r="AJ20" s="20" t="s">
        <v>46</v>
      </c>
      <c r="AK20" s="91" t="s">
        <v>47</v>
      </c>
      <c r="AL20" s="89" t="s">
        <v>48</v>
      </c>
      <c r="AM20" s="89" t="s">
        <v>49</v>
      </c>
      <c r="AN20" s="74" t="s">
        <v>50</v>
      </c>
      <c r="AO20" s="89" t="s">
        <v>51</v>
      </c>
      <c r="AP20" s="20" t="s">
        <v>52</v>
      </c>
      <c r="AQ20" s="89" t="s">
        <v>53</v>
      </c>
      <c r="AR20" s="89" t="s">
        <v>54</v>
      </c>
      <c r="AS20" s="89" t="s">
        <v>55</v>
      </c>
      <c r="AT20" s="20" t="s">
        <v>56</v>
      </c>
      <c r="AU20" s="20" t="s">
        <v>57</v>
      </c>
      <c r="AV20" s="20" t="s">
        <v>58</v>
      </c>
    </row>
    <row r="21" spans="1:48" s="22" customFormat="1" ht="15" customHeight="1" x14ac:dyDescent="0.2">
      <c r="A21" s="23"/>
      <c r="B21" s="23"/>
      <c r="C21" s="23"/>
      <c r="D21" s="23"/>
      <c r="E21" s="23"/>
      <c r="F21" s="23"/>
      <c r="G21" s="23"/>
      <c r="H21" s="23"/>
      <c r="I21" s="23"/>
      <c r="J21" s="23"/>
      <c r="K21" s="23"/>
      <c r="L21" s="23"/>
      <c r="M21" s="23"/>
      <c r="N21" s="23"/>
      <c r="O21" s="23"/>
      <c r="P21" s="23"/>
      <c r="Q21" s="23"/>
      <c r="R21" s="23"/>
      <c r="S21" s="24"/>
      <c r="T21" s="24"/>
      <c r="U21" s="25" t="s">
        <v>59</v>
      </c>
      <c r="V21" s="23"/>
      <c r="W21" s="23"/>
      <c r="X21" s="23" t="s">
        <v>60</v>
      </c>
      <c r="Y21" s="23" t="s">
        <v>61</v>
      </c>
      <c r="Z21" s="23"/>
      <c r="AA21" s="23"/>
      <c r="AB21" s="23"/>
      <c r="AC21" s="23"/>
      <c r="AD21" s="23"/>
      <c r="AE21" s="23"/>
      <c r="AG21" s="23" t="s">
        <v>60</v>
      </c>
      <c r="AH21" s="23" t="s">
        <v>62</v>
      </c>
      <c r="AI21" s="26"/>
      <c r="AJ21" s="23"/>
      <c r="AK21" s="27" t="s">
        <v>63</v>
      </c>
      <c r="AL21" s="27"/>
      <c r="AM21" s="27"/>
      <c r="AN21" s="27" t="s">
        <v>64</v>
      </c>
      <c r="AO21" s="28" t="s">
        <v>65</v>
      </c>
      <c r="AP21" s="29"/>
      <c r="AQ21" s="29"/>
      <c r="AR21" s="29"/>
      <c r="AS21" s="29"/>
      <c r="AT21" s="30"/>
      <c r="AU21" s="29"/>
      <c r="AV21" s="29"/>
    </row>
    <row r="22" spans="1:48" s="31" customFormat="1" x14ac:dyDescent="0.2">
      <c r="A22" s="32">
        <v>1</v>
      </c>
      <c r="B22" s="32"/>
      <c r="C22" s="32">
        <f>A22+1</f>
        <v>2</v>
      </c>
      <c r="D22" s="32">
        <f t="shared" ref="D22:E22" si="0">C22+1</f>
        <v>3</v>
      </c>
      <c r="E22" s="32">
        <f t="shared" si="0"/>
        <v>4</v>
      </c>
      <c r="F22" s="32">
        <f t="shared" ref="F22" si="1">E22+1</f>
        <v>5</v>
      </c>
      <c r="G22" s="32">
        <f t="shared" ref="G22" si="2">F22+1</f>
        <v>6</v>
      </c>
      <c r="H22" s="32">
        <f t="shared" ref="H22" si="3">G22+1</f>
        <v>7</v>
      </c>
      <c r="I22" s="32">
        <f t="shared" ref="I22" si="4">H22+1</f>
        <v>8</v>
      </c>
      <c r="J22" s="32">
        <f t="shared" ref="J22" si="5">I22+1</f>
        <v>9</v>
      </c>
      <c r="K22" s="32">
        <f t="shared" ref="K22" si="6">J22+1</f>
        <v>10</v>
      </c>
      <c r="L22" s="32">
        <f t="shared" ref="L22" si="7">K22+1</f>
        <v>11</v>
      </c>
      <c r="M22" s="32">
        <f t="shared" ref="M22" si="8">L22+1</f>
        <v>12</v>
      </c>
      <c r="N22" s="32">
        <f t="shared" ref="N22" si="9">M22+1</f>
        <v>13</v>
      </c>
      <c r="O22" s="32">
        <f t="shared" ref="O22" si="10">N22+1</f>
        <v>14</v>
      </c>
      <c r="P22" s="32">
        <f t="shared" ref="P22" si="11">O22+1</f>
        <v>15</v>
      </c>
      <c r="Q22" s="32">
        <f t="shared" ref="Q22" si="12">P22+1</f>
        <v>16</v>
      </c>
      <c r="R22" s="32">
        <f t="shared" ref="R22" si="13">Q22+1</f>
        <v>17</v>
      </c>
      <c r="S22" s="32">
        <f t="shared" ref="S22" si="14">R22+1</f>
        <v>18</v>
      </c>
      <c r="T22" s="32">
        <f t="shared" ref="T22" si="15">S22+1</f>
        <v>19</v>
      </c>
      <c r="U22" s="32">
        <f t="shared" ref="U22" si="16">T22+1</f>
        <v>20</v>
      </c>
      <c r="V22" s="32">
        <f t="shared" ref="V22" si="17">U22+1</f>
        <v>21</v>
      </c>
      <c r="W22" s="32">
        <f t="shared" ref="W22" si="18">V22+1</f>
        <v>22</v>
      </c>
      <c r="X22" s="32">
        <f t="shared" ref="X22" si="19">W22+1</f>
        <v>23</v>
      </c>
      <c r="Y22" s="32">
        <f t="shared" ref="Y22" si="20">X22+1</f>
        <v>24</v>
      </c>
      <c r="Z22" s="32">
        <f t="shared" ref="Z22" si="21">Y22+1</f>
        <v>25</v>
      </c>
      <c r="AA22" s="32">
        <f t="shared" ref="AA22" si="22">Z22+1</f>
        <v>26</v>
      </c>
      <c r="AB22" s="32">
        <f t="shared" ref="AB22" si="23">AA22+1</f>
        <v>27</v>
      </c>
      <c r="AC22" s="32">
        <f t="shared" ref="AC22" si="24">AB22+1</f>
        <v>28</v>
      </c>
      <c r="AD22" s="32">
        <f t="shared" ref="AD22" si="25">AC22+1</f>
        <v>29</v>
      </c>
      <c r="AE22" s="32">
        <f t="shared" ref="AE22" si="26">AD22+1</f>
        <v>30</v>
      </c>
      <c r="AF22" s="32">
        <f t="shared" ref="AF22" si="27">AE22+1</f>
        <v>31</v>
      </c>
      <c r="AG22" s="32">
        <f t="shared" ref="AG22" si="28">AF22+1</f>
        <v>32</v>
      </c>
      <c r="AH22" s="32">
        <f t="shared" ref="AH22" si="29">AG22+1</f>
        <v>33</v>
      </c>
      <c r="AI22" s="32">
        <f t="shared" ref="AI22" si="30">AH22+1</f>
        <v>34</v>
      </c>
      <c r="AJ22" s="32">
        <f t="shared" ref="AJ22" si="31">AI22+1</f>
        <v>35</v>
      </c>
      <c r="AK22" s="32">
        <f t="shared" ref="AK22" si="32">AJ22+1</f>
        <v>36</v>
      </c>
      <c r="AL22" s="32">
        <f t="shared" ref="AL22" si="33">AK22+1</f>
        <v>37</v>
      </c>
      <c r="AM22" s="32">
        <f t="shared" ref="AM22" si="34">AL22+1</f>
        <v>38</v>
      </c>
      <c r="AN22" s="32">
        <f t="shared" ref="AN22" si="35">AM22+1</f>
        <v>39</v>
      </c>
      <c r="AO22" s="32">
        <f t="shared" ref="AO22" si="36">AN22+1</f>
        <v>40</v>
      </c>
      <c r="AP22" s="32">
        <f t="shared" ref="AP22" si="37">AO22+1</f>
        <v>41</v>
      </c>
      <c r="AQ22" s="32">
        <f t="shared" ref="AQ22" si="38">AP22+1</f>
        <v>42</v>
      </c>
      <c r="AR22" s="32">
        <f t="shared" ref="AR22" si="39">AQ22+1</f>
        <v>43</v>
      </c>
      <c r="AS22" s="32">
        <f t="shared" ref="AS22" si="40">AR22+1</f>
        <v>44</v>
      </c>
      <c r="AT22" s="32">
        <f t="shared" ref="AT22" si="41">AS22+1</f>
        <v>45</v>
      </c>
      <c r="AU22" s="32">
        <f t="shared" ref="AU22" si="42">AT22+1</f>
        <v>46</v>
      </c>
      <c r="AV22" s="32">
        <f t="shared" ref="AV22" si="43">AU22+1</f>
        <v>47</v>
      </c>
    </row>
    <row r="23" spans="1:48" s="31" customFormat="1" ht="76.5" customHeight="1" x14ac:dyDescent="0.2">
      <c r="A23" s="33" t="s">
        <v>66</v>
      </c>
      <c r="B23" s="33"/>
      <c r="C23" s="33" t="s">
        <v>67</v>
      </c>
      <c r="D23" s="33" t="s">
        <v>68</v>
      </c>
      <c r="E23" s="33"/>
      <c r="F23" s="33" t="s">
        <v>69</v>
      </c>
      <c r="G23" s="33" t="s">
        <v>70</v>
      </c>
      <c r="H23" s="33" t="s">
        <v>71</v>
      </c>
      <c r="I23" s="33" t="s">
        <v>69</v>
      </c>
      <c r="J23" s="33" t="s">
        <v>72</v>
      </c>
      <c r="K23" s="33" t="s">
        <v>72</v>
      </c>
      <c r="L23" s="33" t="s">
        <v>73</v>
      </c>
      <c r="M23" s="33"/>
      <c r="N23" s="33">
        <v>642</v>
      </c>
      <c r="O23" s="34" t="s">
        <v>74</v>
      </c>
      <c r="P23" s="33">
        <v>1</v>
      </c>
      <c r="Q23" s="35" t="s">
        <v>75</v>
      </c>
      <c r="R23" s="33" t="s">
        <v>76</v>
      </c>
      <c r="S23" s="36">
        <v>1500</v>
      </c>
      <c r="T23" s="36">
        <v>1100</v>
      </c>
      <c r="U23" s="37">
        <f>S23*1000</f>
        <v>1500000</v>
      </c>
      <c r="V23" s="33">
        <v>2019</v>
      </c>
      <c r="W23" s="33" t="s">
        <v>77</v>
      </c>
      <c r="X23" s="33">
        <v>2019</v>
      </c>
      <c r="Y23" s="38" t="s">
        <v>78</v>
      </c>
      <c r="Z23" s="39" t="s">
        <v>79</v>
      </c>
      <c r="AA23" s="33">
        <v>2019</v>
      </c>
      <c r="AB23" s="38" t="s">
        <v>80</v>
      </c>
      <c r="AC23" s="38">
        <v>2019</v>
      </c>
      <c r="AD23" s="38" t="s">
        <v>81</v>
      </c>
      <c r="AE23" s="39">
        <v>2019</v>
      </c>
      <c r="AF23" s="38" t="s">
        <v>81</v>
      </c>
      <c r="AG23" s="39">
        <v>2020</v>
      </c>
      <c r="AH23" s="38" t="s">
        <v>81</v>
      </c>
      <c r="AI23" s="39" t="s">
        <v>82</v>
      </c>
      <c r="AJ23" s="41" t="s">
        <v>83</v>
      </c>
      <c r="AK23" s="40">
        <v>1</v>
      </c>
      <c r="AL23" s="40">
        <v>200611</v>
      </c>
      <c r="AM23" s="40" t="s">
        <v>84</v>
      </c>
      <c r="AN23" s="40">
        <v>1</v>
      </c>
      <c r="AO23" s="40">
        <v>0</v>
      </c>
      <c r="AP23" s="33" t="s">
        <v>85</v>
      </c>
      <c r="AQ23" s="38" t="s">
        <v>86</v>
      </c>
      <c r="AR23" s="33" t="s">
        <v>87</v>
      </c>
      <c r="AS23" s="33" t="s">
        <v>88</v>
      </c>
      <c r="AT23" s="33" t="s">
        <v>89</v>
      </c>
      <c r="AU23" s="33"/>
      <c r="AV23" s="38" t="s">
        <v>90</v>
      </c>
    </row>
    <row r="24" spans="1:48" s="31" customFormat="1" ht="78" customHeight="1" x14ac:dyDescent="0.2">
      <c r="A24" s="33" t="s">
        <v>91</v>
      </c>
      <c r="B24" s="33"/>
      <c r="C24" s="33" t="s">
        <v>92</v>
      </c>
      <c r="D24" s="33" t="s">
        <v>93</v>
      </c>
      <c r="E24" s="33"/>
      <c r="F24" s="33" t="s">
        <v>69</v>
      </c>
      <c r="G24" s="33" t="s">
        <v>70</v>
      </c>
      <c r="H24" s="33" t="s">
        <v>71</v>
      </c>
      <c r="I24" s="33" t="s">
        <v>69</v>
      </c>
      <c r="J24" s="33" t="s">
        <v>94</v>
      </c>
      <c r="K24" s="33" t="s">
        <v>95</v>
      </c>
      <c r="L24" s="33" t="s">
        <v>73</v>
      </c>
      <c r="M24" s="33"/>
      <c r="N24" s="33">
        <v>642</v>
      </c>
      <c r="O24" s="34" t="s">
        <v>74</v>
      </c>
      <c r="P24" s="33">
        <v>1</v>
      </c>
      <c r="Q24" s="35" t="s">
        <v>96</v>
      </c>
      <c r="R24" s="33" t="s">
        <v>97</v>
      </c>
      <c r="S24" s="36">
        <v>3000</v>
      </c>
      <c r="T24" s="36">
        <v>500</v>
      </c>
      <c r="U24" s="37">
        <f t="shared" ref="U24:U87" si="44">S24*1000</f>
        <v>3000000</v>
      </c>
      <c r="V24" s="33">
        <v>2019</v>
      </c>
      <c r="W24" s="33" t="s">
        <v>77</v>
      </c>
      <c r="X24" s="33">
        <v>2019</v>
      </c>
      <c r="Y24" s="38" t="s">
        <v>78</v>
      </c>
      <c r="Z24" s="39" t="s">
        <v>98</v>
      </c>
      <c r="AA24" s="33">
        <v>2019</v>
      </c>
      <c r="AB24" s="38" t="s">
        <v>80</v>
      </c>
      <c r="AC24" s="38">
        <v>2019</v>
      </c>
      <c r="AD24" s="38" t="s">
        <v>80</v>
      </c>
      <c r="AE24" s="39">
        <v>2019</v>
      </c>
      <c r="AF24" s="38" t="s">
        <v>81</v>
      </c>
      <c r="AG24" s="39">
        <v>2020</v>
      </c>
      <c r="AH24" s="38" t="s">
        <v>81</v>
      </c>
      <c r="AI24" s="39" t="s">
        <v>82</v>
      </c>
      <c r="AJ24" s="41" t="s">
        <v>83</v>
      </c>
      <c r="AK24" s="40">
        <v>1</v>
      </c>
      <c r="AL24" s="40">
        <v>200611</v>
      </c>
      <c r="AM24" s="40" t="s">
        <v>84</v>
      </c>
      <c r="AN24" s="40">
        <v>1</v>
      </c>
      <c r="AO24" s="40">
        <v>0</v>
      </c>
      <c r="AP24" s="33" t="s">
        <v>99</v>
      </c>
      <c r="AQ24" s="38" t="s">
        <v>86</v>
      </c>
      <c r="AR24" s="33" t="s">
        <v>87</v>
      </c>
      <c r="AS24" s="33" t="s">
        <v>88</v>
      </c>
      <c r="AT24" s="33" t="s">
        <v>89</v>
      </c>
      <c r="AU24" s="33"/>
      <c r="AV24" s="38" t="s">
        <v>100</v>
      </c>
    </row>
    <row r="25" spans="1:48" s="31" customFormat="1" ht="76.5" customHeight="1" x14ac:dyDescent="0.2">
      <c r="A25" s="33" t="s">
        <v>101</v>
      </c>
      <c r="B25" s="33"/>
      <c r="C25" s="33" t="s">
        <v>102</v>
      </c>
      <c r="D25" s="33" t="s">
        <v>103</v>
      </c>
      <c r="E25" s="33"/>
      <c r="F25" s="33" t="s">
        <v>69</v>
      </c>
      <c r="G25" s="33" t="s">
        <v>70</v>
      </c>
      <c r="H25" s="33" t="s">
        <v>71</v>
      </c>
      <c r="I25" s="33" t="s">
        <v>69</v>
      </c>
      <c r="J25" s="33" t="s">
        <v>104</v>
      </c>
      <c r="K25" s="33" t="s">
        <v>105</v>
      </c>
      <c r="L25" s="33" t="s">
        <v>73</v>
      </c>
      <c r="M25" s="33"/>
      <c r="N25" s="33">
        <v>642</v>
      </c>
      <c r="O25" s="34" t="s">
        <v>74</v>
      </c>
      <c r="P25" s="33">
        <v>1</v>
      </c>
      <c r="Q25" s="35" t="s">
        <v>96</v>
      </c>
      <c r="R25" s="33" t="s">
        <v>97</v>
      </c>
      <c r="S25" s="36">
        <v>23000</v>
      </c>
      <c r="T25" s="36">
        <v>0</v>
      </c>
      <c r="U25" s="37">
        <f t="shared" si="44"/>
        <v>23000000</v>
      </c>
      <c r="V25" s="33">
        <v>2019</v>
      </c>
      <c r="W25" s="33" t="s">
        <v>80</v>
      </c>
      <c r="X25" s="33">
        <v>2019</v>
      </c>
      <c r="Y25" s="38" t="s">
        <v>81</v>
      </c>
      <c r="Z25" s="39" t="s">
        <v>106</v>
      </c>
      <c r="AA25" s="33">
        <v>2019</v>
      </c>
      <c r="AB25" s="38" t="s">
        <v>107</v>
      </c>
      <c r="AC25" s="38">
        <v>2019</v>
      </c>
      <c r="AD25" s="38" t="s">
        <v>107</v>
      </c>
      <c r="AE25" s="39">
        <v>2019</v>
      </c>
      <c r="AF25" s="38" t="s">
        <v>108</v>
      </c>
      <c r="AG25" s="39">
        <v>2020</v>
      </c>
      <c r="AH25" s="38" t="s">
        <v>109</v>
      </c>
      <c r="AI25" s="39" t="s">
        <v>110</v>
      </c>
      <c r="AJ25" s="41" t="s">
        <v>111</v>
      </c>
      <c r="AK25" s="40">
        <v>1</v>
      </c>
      <c r="AL25" s="40">
        <v>200608</v>
      </c>
      <c r="AM25" s="40" t="s">
        <v>84</v>
      </c>
      <c r="AN25" s="40">
        <v>1</v>
      </c>
      <c r="AO25" s="40">
        <v>0</v>
      </c>
      <c r="AP25" s="33" t="s">
        <v>112</v>
      </c>
      <c r="AQ25" s="38" t="s">
        <v>86</v>
      </c>
      <c r="AR25" s="33" t="s">
        <v>87</v>
      </c>
      <c r="AS25" s="33" t="s">
        <v>88</v>
      </c>
      <c r="AT25" s="33" t="s">
        <v>89</v>
      </c>
      <c r="AU25" s="33"/>
      <c r="AV25" s="38" t="s">
        <v>89</v>
      </c>
    </row>
    <row r="26" spans="1:48" s="31" customFormat="1" ht="72.75" customHeight="1" x14ac:dyDescent="0.2">
      <c r="A26" s="33" t="s">
        <v>113</v>
      </c>
      <c r="B26" s="33"/>
      <c r="C26" s="33" t="s">
        <v>114</v>
      </c>
      <c r="D26" s="33" t="s">
        <v>115</v>
      </c>
      <c r="E26" s="33"/>
      <c r="F26" s="33" t="s">
        <v>69</v>
      </c>
      <c r="G26" s="33" t="s">
        <v>70</v>
      </c>
      <c r="H26" s="33" t="s">
        <v>71</v>
      </c>
      <c r="I26" s="33" t="s">
        <v>69</v>
      </c>
      <c r="J26" s="33" t="s">
        <v>116</v>
      </c>
      <c r="K26" s="33" t="s">
        <v>117</v>
      </c>
      <c r="L26" s="33" t="s">
        <v>73</v>
      </c>
      <c r="M26" s="33"/>
      <c r="N26" s="33" t="s">
        <v>118</v>
      </c>
      <c r="O26" s="34" t="s">
        <v>74</v>
      </c>
      <c r="P26" s="33">
        <v>1</v>
      </c>
      <c r="Q26" s="35" t="s">
        <v>96</v>
      </c>
      <c r="R26" s="33" t="s">
        <v>97</v>
      </c>
      <c r="S26" s="36">
        <v>25000</v>
      </c>
      <c r="T26" s="36">
        <v>25000</v>
      </c>
      <c r="U26" s="37">
        <f t="shared" si="44"/>
        <v>25000000</v>
      </c>
      <c r="V26" s="33">
        <v>2019</v>
      </c>
      <c r="W26" s="33" t="s">
        <v>119</v>
      </c>
      <c r="X26" s="33">
        <v>2019</v>
      </c>
      <c r="Y26" s="38" t="s">
        <v>120</v>
      </c>
      <c r="Z26" s="39" t="s">
        <v>121</v>
      </c>
      <c r="AA26" s="33">
        <v>2019</v>
      </c>
      <c r="AB26" s="38" t="s">
        <v>77</v>
      </c>
      <c r="AC26" s="38">
        <v>2019</v>
      </c>
      <c r="AD26" s="38" t="s">
        <v>78</v>
      </c>
      <c r="AE26" s="39">
        <v>2019</v>
      </c>
      <c r="AF26" s="38" t="s">
        <v>78</v>
      </c>
      <c r="AG26" s="39">
        <v>2019</v>
      </c>
      <c r="AH26" s="38" t="s">
        <v>81</v>
      </c>
      <c r="AI26" s="39" t="s">
        <v>106</v>
      </c>
      <c r="AJ26" s="41" t="s">
        <v>111</v>
      </c>
      <c r="AK26" s="40">
        <v>1</v>
      </c>
      <c r="AL26" s="40">
        <v>200608</v>
      </c>
      <c r="AM26" s="40" t="s">
        <v>84</v>
      </c>
      <c r="AN26" s="40">
        <v>1</v>
      </c>
      <c r="AO26" s="40">
        <v>0</v>
      </c>
      <c r="AP26" s="33"/>
      <c r="AQ26" s="38" t="s">
        <v>86</v>
      </c>
      <c r="AR26" s="33" t="s">
        <v>87</v>
      </c>
      <c r="AS26" s="33" t="s">
        <v>88</v>
      </c>
      <c r="AT26" s="33" t="s">
        <v>89</v>
      </c>
      <c r="AU26" s="33"/>
      <c r="AV26" s="38" t="s">
        <v>89</v>
      </c>
    </row>
    <row r="27" spans="1:48" s="31" customFormat="1" ht="78.75" customHeight="1" x14ac:dyDescent="0.2">
      <c r="A27" s="33" t="s">
        <v>122</v>
      </c>
      <c r="B27" s="33"/>
      <c r="C27" s="33" t="s">
        <v>123</v>
      </c>
      <c r="D27" s="33" t="s">
        <v>124</v>
      </c>
      <c r="E27" s="33"/>
      <c r="F27" s="33" t="s">
        <v>69</v>
      </c>
      <c r="G27" s="33" t="s">
        <v>70</v>
      </c>
      <c r="H27" s="33" t="s">
        <v>71</v>
      </c>
      <c r="I27" s="33" t="s">
        <v>69</v>
      </c>
      <c r="J27" s="33" t="s">
        <v>125</v>
      </c>
      <c r="K27" s="33" t="s">
        <v>126</v>
      </c>
      <c r="L27" s="33" t="s">
        <v>73</v>
      </c>
      <c r="M27" s="33"/>
      <c r="N27" s="33" t="s">
        <v>118</v>
      </c>
      <c r="O27" s="34" t="s">
        <v>74</v>
      </c>
      <c r="P27" s="33">
        <v>1</v>
      </c>
      <c r="Q27" s="35" t="s">
        <v>96</v>
      </c>
      <c r="R27" s="33" t="s">
        <v>97</v>
      </c>
      <c r="S27" s="36">
        <v>1500</v>
      </c>
      <c r="T27" s="36">
        <v>1500</v>
      </c>
      <c r="U27" s="37">
        <f t="shared" si="44"/>
        <v>1500000</v>
      </c>
      <c r="V27" s="33">
        <v>2019</v>
      </c>
      <c r="W27" s="33" t="s">
        <v>119</v>
      </c>
      <c r="X27" s="33">
        <v>2019</v>
      </c>
      <c r="Y27" s="38" t="s">
        <v>120</v>
      </c>
      <c r="Z27" s="39" t="s">
        <v>121</v>
      </c>
      <c r="AA27" s="33">
        <v>2019</v>
      </c>
      <c r="AB27" s="38" t="s">
        <v>77</v>
      </c>
      <c r="AC27" s="38">
        <v>2019</v>
      </c>
      <c r="AD27" s="38" t="s">
        <v>78</v>
      </c>
      <c r="AE27" s="39">
        <v>2019</v>
      </c>
      <c r="AF27" s="38" t="s">
        <v>78</v>
      </c>
      <c r="AG27" s="39">
        <v>2019</v>
      </c>
      <c r="AH27" s="38" t="s">
        <v>81</v>
      </c>
      <c r="AI27" s="39" t="s">
        <v>127</v>
      </c>
      <c r="AJ27" s="41" t="s">
        <v>83</v>
      </c>
      <c r="AK27" s="40">
        <v>1</v>
      </c>
      <c r="AL27" s="40">
        <v>200611</v>
      </c>
      <c r="AM27" s="40" t="s">
        <v>84</v>
      </c>
      <c r="AN27" s="40">
        <v>1</v>
      </c>
      <c r="AO27" s="40">
        <v>0</v>
      </c>
      <c r="AP27" s="33"/>
      <c r="AQ27" s="38" t="s">
        <v>86</v>
      </c>
      <c r="AR27" s="33" t="s">
        <v>87</v>
      </c>
      <c r="AS27" s="33" t="s">
        <v>88</v>
      </c>
      <c r="AT27" s="33" t="s">
        <v>89</v>
      </c>
      <c r="AU27" s="33"/>
      <c r="AV27" s="38" t="s">
        <v>89</v>
      </c>
    </row>
    <row r="28" spans="1:48" s="31" customFormat="1" ht="75.75" customHeight="1" x14ac:dyDescent="0.2">
      <c r="A28" s="33" t="s">
        <v>128</v>
      </c>
      <c r="B28" s="33"/>
      <c r="C28" s="33" t="s">
        <v>123</v>
      </c>
      <c r="D28" s="33" t="s">
        <v>129</v>
      </c>
      <c r="E28" s="33"/>
      <c r="F28" s="33" t="s">
        <v>69</v>
      </c>
      <c r="G28" s="33" t="s">
        <v>70</v>
      </c>
      <c r="H28" s="33" t="s">
        <v>71</v>
      </c>
      <c r="I28" s="33" t="s">
        <v>69</v>
      </c>
      <c r="J28" s="33" t="s">
        <v>130</v>
      </c>
      <c r="K28" s="33" t="s">
        <v>131</v>
      </c>
      <c r="L28" s="33" t="s">
        <v>73</v>
      </c>
      <c r="M28" s="33"/>
      <c r="N28" s="33" t="s">
        <v>118</v>
      </c>
      <c r="O28" s="34" t="s">
        <v>74</v>
      </c>
      <c r="P28" s="33">
        <v>1</v>
      </c>
      <c r="Q28" s="35" t="s">
        <v>96</v>
      </c>
      <c r="R28" s="33" t="s">
        <v>97</v>
      </c>
      <c r="S28" s="36">
        <v>1000</v>
      </c>
      <c r="T28" s="36">
        <v>1000</v>
      </c>
      <c r="U28" s="37">
        <f t="shared" si="44"/>
        <v>1000000</v>
      </c>
      <c r="V28" s="33">
        <v>2019</v>
      </c>
      <c r="W28" s="33" t="s">
        <v>119</v>
      </c>
      <c r="X28" s="33">
        <v>2019</v>
      </c>
      <c r="Y28" s="38" t="s">
        <v>120</v>
      </c>
      <c r="Z28" s="39" t="s">
        <v>121</v>
      </c>
      <c r="AA28" s="33">
        <v>2019</v>
      </c>
      <c r="AB28" s="38" t="s">
        <v>77</v>
      </c>
      <c r="AC28" s="38">
        <v>2019</v>
      </c>
      <c r="AD28" s="38" t="s">
        <v>78</v>
      </c>
      <c r="AE28" s="39">
        <v>2019</v>
      </c>
      <c r="AF28" s="38" t="s">
        <v>80</v>
      </c>
      <c r="AG28" s="39">
        <v>2019</v>
      </c>
      <c r="AH28" s="38" t="s">
        <v>81</v>
      </c>
      <c r="AI28" s="39" t="s">
        <v>106</v>
      </c>
      <c r="AJ28" s="41" t="s">
        <v>83</v>
      </c>
      <c r="AK28" s="40">
        <v>1</v>
      </c>
      <c r="AL28" s="40">
        <v>348277</v>
      </c>
      <c r="AM28" s="40" t="s">
        <v>84</v>
      </c>
      <c r="AN28" s="40">
        <v>0</v>
      </c>
      <c r="AO28" s="40">
        <v>0</v>
      </c>
      <c r="AP28" s="33"/>
      <c r="AQ28" s="38" t="s">
        <v>86</v>
      </c>
      <c r="AR28" s="33" t="s">
        <v>87</v>
      </c>
      <c r="AS28" s="33" t="s">
        <v>88</v>
      </c>
      <c r="AT28" s="33" t="s">
        <v>89</v>
      </c>
      <c r="AU28" s="33"/>
      <c r="AV28" s="38" t="s">
        <v>89</v>
      </c>
    </row>
    <row r="29" spans="1:48" s="31" customFormat="1" ht="81.75" customHeight="1" x14ac:dyDescent="0.2">
      <c r="A29" s="33" t="s">
        <v>132</v>
      </c>
      <c r="B29" s="33" t="s">
        <v>133</v>
      </c>
      <c r="C29" s="33" t="s">
        <v>134</v>
      </c>
      <c r="D29" s="33" t="s">
        <v>135</v>
      </c>
      <c r="E29" s="33"/>
      <c r="F29" s="33" t="s">
        <v>69</v>
      </c>
      <c r="G29" s="33" t="s">
        <v>70</v>
      </c>
      <c r="H29" s="33" t="s">
        <v>71</v>
      </c>
      <c r="I29" s="33" t="s">
        <v>69</v>
      </c>
      <c r="J29" s="33" t="s">
        <v>136</v>
      </c>
      <c r="K29" s="33" t="s">
        <v>137</v>
      </c>
      <c r="L29" s="33" t="s">
        <v>73</v>
      </c>
      <c r="M29" s="33"/>
      <c r="N29" s="33" t="s">
        <v>118</v>
      </c>
      <c r="O29" s="34" t="s">
        <v>74</v>
      </c>
      <c r="P29" s="33">
        <v>1</v>
      </c>
      <c r="Q29" s="35" t="s">
        <v>96</v>
      </c>
      <c r="R29" s="33" t="s">
        <v>97</v>
      </c>
      <c r="S29" s="36">
        <v>1200</v>
      </c>
      <c r="T29" s="36">
        <v>1200</v>
      </c>
      <c r="U29" s="37">
        <f t="shared" si="44"/>
        <v>1200000</v>
      </c>
      <c r="V29" s="33">
        <v>2019</v>
      </c>
      <c r="W29" s="33" t="s">
        <v>119</v>
      </c>
      <c r="X29" s="33">
        <v>2019</v>
      </c>
      <c r="Y29" s="38" t="s">
        <v>120</v>
      </c>
      <c r="Z29" s="39" t="s">
        <v>138</v>
      </c>
      <c r="AA29" s="33">
        <v>2019</v>
      </c>
      <c r="AB29" s="38" t="s">
        <v>77</v>
      </c>
      <c r="AC29" s="38">
        <v>2019</v>
      </c>
      <c r="AD29" s="38" t="s">
        <v>78</v>
      </c>
      <c r="AE29" s="39">
        <v>2019</v>
      </c>
      <c r="AF29" s="38" t="s">
        <v>80</v>
      </c>
      <c r="AG29" s="39">
        <v>2019</v>
      </c>
      <c r="AH29" s="38" t="s">
        <v>107</v>
      </c>
      <c r="AI29" s="39" t="s">
        <v>139</v>
      </c>
      <c r="AJ29" s="41" t="s">
        <v>83</v>
      </c>
      <c r="AK29" s="40">
        <v>1</v>
      </c>
      <c r="AL29" s="40">
        <v>348277</v>
      </c>
      <c r="AM29" s="40" t="s">
        <v>84</v>
      </c>
      <c r="AN29" s="40">
        <v>0</v>
      </c>
      <c r="AO29" s="40">
        <v>0</v>
      </c>
      <c r="AP29" s="33"/>
      <c r="AQ29" s="38" t="s">
        <v>86</v>
      </c>
      <c r="AR29" s="33" t="s">
        <v>87</v>
      </c>
      <c r="AS29" s="33" t="s">
        <v>88</v>
      </c>
      <c r="AT29" s="33" t="s">
        <v>89</v>
      </c>
      <c r="AU29" s="33"/>
      <c r="AV29" s="38" t="s">
        <v>89</v>
      </c>
    </row>
    <row r="30" spans="1:48" s="31" customFormat="1" ht="80.25" customHeight="1" x14ac:dyDescent="0.2">
      <c r="A30" s="33" t="s">
        <v>140</v>
      </c>
      <c r="B30" s="33"/>
      <c r="C30" s="33" t="s">
        <v>134</v>
      </c>
      <c r="D30" s="33" t="s">
        <v>135</v>
      </c>
      <c r="E30" s="33"/>
      <c r="F30" s="33" t="s">
        <v>69</v>
      </c>
      <c r="G30" s="33" t="s">
        <v>70</v>
      </c>
      <c r="H30" s="33" t="s">
        <v>71</v>
      </c>
      <c r="I30" s="33" t="s">
        <v>69</v>
      </c>
      <c r="J30" s="33" t="s">
        <v>141</v>
      </c>
      <c r="K30" s="33" t="s">
        <v>141</v>
      </c>
      <c r="L30" s="33" t="s">
        <v>73</v>
      </c>
      <c r="M30" s="33"/>
      <c r="N30" s="33" t="s">
        <v>118</v>
      </c>
      <c r="O30" s="34" t="s">
        <v>74</v>
      </c>
      <c r="P30" s="33">
        <v>1</v>
      </c>
      <c r="Q30" s="35" t="s">
        <v>96</v>
      </c>
      <c r="R30" s="33" t="s">
        <v>97</v>
      </c>
      <c r="S30" s="36">
        <v>1316</v>
      </c>
      <c r="T30" s="36">
        <v>1316</v>
      </c>
      <c r="U30" s="37">
        <f t="shared" si="44"/>
        <v>1316000</v>
      </c>
      <c r="V30" s="33">
        <v>2019</v>
      </c>
      <c r="W30" s="33" t="s">
        <v>119</v>
      </c>
      <c r="X30" s="33">
        <v>2019</v>
      </c>
      <c r="Y30" s="38" t="s">
        <v>120</v>
      </c>
      <c r="Z30" s="39" t="s">
        <v>138</v>
      </c>
      <c r="AA30" s="33">
        <v>2019</v>
      </c>
      <c r="AB30" s="38" t="s">
        <v>77</v>
      </c>
      <c r="AC30" s="38">
        <v>2019</v>
      </c>
      <c r="AD30" s="38" t="s">
        <v>78</v>
      </c>
      <c r="AE30" s="39">
        <v>2019</v>
      </c>
      <c r="AF30" s="38" t="s">
        <v>80</v>
      </c>
      <c r="AG30" s="39">
        <v>2019</v>
      </c>
      <c r="AH30" s="38" t="s">
        <v>81</v>
      </c>
      <c r="AI30" s="39" t="s">
        <v>106</v>
      </c>
      <c r="AJ30" s="41" t="s">
        <v>83</v>
      </c>
      <c r="AK30" s="40">
        <v>1</v>
      </c>
      <c r="AL30" s="40">
        <v>348277</v>
      </c>
      <c r="AM30" s="40" t="s">
        <v>84</v>
      </c>
      <c r="AN30" s="40">
        <v>0</v>
      </c>
      <c r="AO30" s="40">
        <v>0</v>
      </c>
      <c r="AP30" s="33"/>
      <c r="AQ30" s="38" t="s">
        <v>86</v>
      </c>
      <c r="AR30" s="33" t="s">
        <v>87</v>
      </c>
      <c r="AS30" s="33" t="s">
        <v>88</v>
      </c>
      <c r="AT30" s="33" t="s">
        <v>89</v>
      </c>
      <c r="AU30" s="33"/>
      <c r="AV30" s="38" t="s">
        <v>89</v>
      </c>
    </row>
    <row r="31" spans="1:48" s="31" customFormat="1" ht="79.5" customHeight="1" x14ac:dyDescent="0.2">
      <c r="A31" s="33" t="s">
        <v>142</v>
      </c>
      <c r="B31" s="33"/>
      <c r="C31" s="33" t="s">
        <v>143</v>
      </c>
      <c r="D31" s="33" t="s">
        <v>144</v>
      </c>
      <c r="E31" s="33"/>
      <c r="F31" s="33" t="s">
        <v>69</v>
      </c>
      <c r="G31" s="33" t="s">
        <v>70</v>
      </c>
      <c r="H31" s="33" t="s">
        <v>71</v>
      </c>
      <c r="I31" s="33" t="s">
        <v>69</v>
      </c>
      <c r="J31" s="33" t="s">
        <v>145</v>
      </c>
      <c r="K31" s="33" t="s">
        <v>145</v>
      </c>
      <c r="L31" s="33" t="s">
        <v>73</v>
      </c>
      <c r="M31" s="33"/>
      <c r="N31" s="33">
        <v>642</v>
      </c>
      <c r="O31" s="34" t="s">
        <v>74</v>
      </c>
      <c r="P31" s="33">
        <v>1</v>
      </c>
      <c r="Q31" s="35" t="s">
        <v>75</v>
      </c>
      <c r="R31" s="33" t="s">
        <v>76</v>
      </c>
      <c r="S31" s="36">
        <v>6000</v>
      </c>
      <c r="T31" s="36">
        <v>3500</v>
      </c>
      <c r="U31" s="37">
        <f t="shared" si="44"/>
        <v>6000000</v>
      </c>
      <c r="V31" s="33">
        <v>2019</v>
      </c>
      <c r="W31" s="33" t="s">
        <v>146</v>
      </c>
      <c r="X31" s="33">
        <v>2019</v>
      </c>
      <c r="Y31" s="38" t="s">
        <v>109</v>
      </c>
      <c r="Z31" s="39" t="s">
        <v>147</v>
      </c>
      <c r="AA31" s="33">
        <v>2019</v>
      </c>
      <c r="AB31" s="38" t="s">
        <v>148</v>
      </c>
      <c r="AC31" s="38">
        <v>2019</v>
      </c>
      <c r="AD31" s="38" t="s">
        <v>148</v>
      </c>
      <c r="AE31" s="39">
        <v>2019</v>
      </c>
      <c r="AF31" s="38" t="s">
        <v>148</v>
      </c>
      <c r="AG31" s="39" t="s">
        <v>149</v>
      </c>
      <c r="AH31" s="38" t="s">
        <v>148</v>
      </c>
      <c r="AI31" s="39" t="s">
        <v>150</v>
      </c>
      <c r="AJ31" s="41" t="s">
        <v>151</v>
      </c>
      <c r="AK31" s="40">
        <v>0</v>
      </c>
      <c r="AL31" s="40">
        <v>348346</v>
      </c>
      <c r="AM31" s="40" t="s">
        <v>84</v>
      </c>
      <c r="AN31" s="40">
        <v>0</v>
      </c>
      <c r="AO31" s="40">
        <v>0</v>
      </c>
      <c r="AP31" s="33" t="s">
        <v>152</v>
      </c>
      <c r="AQ31" s="38"/>
      <c r="AR31" s="33" t="s">
        <v>87</v>
      </c>
      <c r="AS31" s="33" t="s">
        <v>88</v>
      </c>
      <c r="AT31" s="33" t="s">
        <v>89</v>
      </c>
      <c r="AU31" s="33"/>
      <c r="AV31" s="38" t="s">
        <v>153</v>
      </c>
    </row>
    <row r="32" spans="1:48" s="31" customFormat="1" ht="81" customHeight="1" x14ac:dyDescent="0.2">
      <c r="A32" s="33" t="s">
        <v>154</v>
      </c>
      <c r="B32" s="33" t="s">
        <v>133</v>
      </c>
      <c r="C32" s="33" t="s">
        <v>155</v>
      </c>
      <c r="D32" s="33" t="s">
        <v>156</v>
      </c>
      <c r="E32" s="33"/>
      <c r="F32" s="33" t="s">
        <v>69</v>
      </c>
      <c r="G32" s="33" t="s">
        <v>70</v>
      </c>
      <c r="H32" s="33" t="s">
        <v>71</v>
      </c>
      <c r="I32" s="33" t="s">
        <v>69</v>
      </c>
      <c r="J32" s="33" t="s">
        <v>157</v>
      </c>
      <c r="K32" s="33" t="s">
        <v>157</v>
      </c>
      <c r="L32" s="33" t="s">
        <v>73</v>
      </c>
      <c r="M32" s="33"/>
      <c r="N32" s="33" t="s">
        <v>118</v>
      </c>
      <c r="O32" s="34" t="s">
        <v>74</v>
      </c>
      <c r="P32" s="33">
        <v>1</v>
      </c>
      <c r="Q32" s="35" t="s">
        <v>96</v>
      </c>
      <c r="R32" s="33" t="s">
        <v>97</v>
      </c>
      <c r="S32" s="36">
        <v>2646</v>
      </c>
      <c r="T32" s="36">
        <f>S32</f>
        <v>2646</v>
      </c>
      <c r="U32" s="37">
        <f t="shared" si="44"/>
        <v>2646000</v>
      </c>
      <c r="V32" s="33">
        <v>2019</v>
      </c>
      <c r="W32" s="33" t="s">
        <v>78</v>
      </c>
      <c r="X32" s="33">
        <v>2019</v>
      </c>
      <c r="Y32" s="38" t="s">
        <v>80</v>
      </c>
      <c r="Z32" s="39" t="s">
        <v>158</v>
      </c>
      <c r="AA32" s="33">
        <v>2019</v>
      </c>
      <c r="AB32" s="38" t="s">
        <v>80</v>
      </c>
      <c r="AC32" s="38">
        <v>2019</v>
      </c>
      <c r="AD32" s="38" t="s">
        <v>81</v>
      </c>
      <c r="AE32" s="39">
        <v>2019</v>
      </c>
      <c r="AF32" s="38" t="s">
        <v>81</v>
      </c>
      <c r="AG32" s="39">
        <v>2019</v>
      </c>
      <c r="AH32" s="38" t="s">
        <v>107</v>
      </c>
      <c r="AI32" s="39" t="s">
        <v>159</v>
      </c>
      <c r="AJ32" s="41" t="s">
        <v>83</v>
      </c>
      <c r="AK32" s="40">
        <v>1</v>
      </c>
      <c r="AL32" s="40">
        <v>348277</v>
      </c>
      <c r="AM32" s="40" t="s">
        <v>84</v>
      </c>
      <c r="AN32" s="40">
        <v>0</v>
      </c>
      <c r="AO32" s="40">
        <v>0</v>
      </c>
      <c r="AP32" s="33"/>
      <c r="AQ32" s="38" t="s">
        <v>86</v>
      </c>
      <c r="AR32" s="33" t="s">
        <v>87</v>
      </c>
      <c r="AS32" s="33" t="s">
        <v>88</v>
      </c>
      <c r="AT32" s="33" t="s">
        <v>89</v>
      </c>
      <c r="AU32" s="33"/>
      <c r="AV32" s="38" t="s">
        <v>160</v>
      </c>
    </row>
    <row r="33" spans="1:48" s="31" customFormat="1" ht="90.75" customHeight="1" x14ac:dyDescent="0.2">
      <c r="A33" s="33" t="s">
        <v>161</v>
      </c>
      <c r="B33" s="33" t="s">
        <v>133</v>
      </c>
      <c r="C33" s="33" t="s">
        <v>162</v>
      </c>
      <c r="D33" s="33" t="s">
        <v>163</v>
      </c>
      <c r="E33" s="33"/>
      <c r="F33" s="33" t="s">
        <v>69</v>
      </c>
      <c r="G33" s="33" t="s">
        <v>70</v>
      </c>
      <c r="H33" s="33" t="s">
        <v>71</v>
      </c>
      <c r="I33" s="33" t="s">
        <v>69</v>
      </c>
      <c r="J33" s="33" t="s">
        <v>164</v>
      </c>
      <c r="K33" s="33" t="s">
        <v>165</v>
      </c>
      <c r="L33" s="33" t="s">
        <v>73</v>
      </c>
      <c r="M33" s="33"/>
      <c r="N33" s="33">
        <v>642</v>
      </c>
      <c r="O33" s="34" t="s">
        <v>74</v>
      </c>
      <c r="P33" s="33">
        <v>1</v>
      </c>
      <c r="Q33" s="35" t="s">
        <v>96</v>
      </c>
      <c r="R33" s="33" t="s">
        <v>97</v>
      </c>
      <c r="S33" s="36">
        <v>4275</v>
      </c>
      <c r="T33" s="36">
        <v>4275</v>
      </c>
      <c r="U33" s="37">
        <f t="shared" si="44"/>
        <v>4275000</v>
      </c>
      <c r="V33" s="33">
        <v>2019</v>
      </c>
      <c r="W33" s="33" t="s">
        <v>119</v>
      </c>
      <c r="X33" s="33">
        <v>2019</v>
      </c>
      <c r="Y33" s="38" t="s">
        <v>120</v>
      </c>
      <c r="Z33" s="39" t="s">
        <v>138</v>
      </c>
      <c r="AA33" s="33">
        <v>2019</v>
      </c>
      <c r="AB33" s="38" t="s">
        <v>77</v>
      </c>
      <c r="AC33" s="38">
        <v>2019</v>
      </c>
      <c r="AD33" s="38" t="s">
        <v>78</v>
      </c>
      <c r="AE33" s="39">
        <v>2019</v>
      </c>
      <c r="AF33" s="38" t="s">
        <v>78</v>
      </c>
      <c r="AG33" s="39">
        <v>2019</v>
      </c>
      <c r="AH33" s="38" t="s">
        <v>80</v>
      </c>
      <c r="AI33" s="39" t="s">
        <v>158</v>
      </c>
      <c r="AJ33" s="41" t="s">
        <v>83</v>
      </c>
      <c r="AK33" s="40">
        <v>1</v>
      </c>
      <c r="AL33" s="40">
        <v>200611</v>
      </c>
      <c r="AM33" s="40" t="s">
        <v>84</v>
      </c>
      <c r="AN33" s="40">
        <v>1</v>
      </c>
      <c r="AO33" s="40">
        <v>0</v>
      </c>
      <c r="AP33" s="33"/>
      <c r="AQ33" s="38" t="s">
        <v>86</v>
      </c>
      <c r="AR33" s="33" t="s">
        <v>87</v>
      </c>
      <c r="AS33" s="33" t="s">
        <v>88</v>
      </c>
      <c r="AT33" s="33" t="s">
        <v>89</v>
      </c>
      <c r="AU33" s="33"/>
      <c r="AV33" s="38" t="s">
        <v>89</v>
      </c>
    </row>
    <row r="34" spans="1:48" s="31" customFormat="1" ht="81.75" customHeight="1" x14ac:dyDescent="0.2">
      <c r="A34" s="33" t="s">
        <v>166</v>
      </c>
      <c r="B34" s="33"/>
      <c r="C34" s="33" t="s">
        <v>162</v>
      </c>
      <c r="D34" s="33" t="s">
        <v>163</v>
      </c>
      <c r="E34" s="33"/>
      <c r="F34" s="33" t="s">
        <v>69</v>
      </c>
      <c r="G34" s="33" t="s">
        <v>70</v>
      </c>
      <c r="H34" s="33" t="s">
        <v>71</v>
      </c>
      <c r="I34" s="33" t="s">
        <v>69</v>
      </c>
      <c r="J34" s="33" t="s">
        <v>167</v>
      </c>
      <c r="K34" s="33" t="s">
        <v>165</v>
      </c>
      <c r="L34" s="33" t="s">
        <v>73</v>
      </c>
      <c r="M34" s="33"/>
      <c r="N34" s="33" t="s">
        <v>118</v>
      </c>
      <c r="O34" s="34" t="s">
        <v>74</v>
      </c>
      <c r="P34" s="33">
        <v>1</v>
      </c>
      <c r="Q34" s="35" t="s">
        <v>96</v>
      </c>
      <c r="R34" s="33" t="s">
        <v>97</v>
      </c>
      <c r="S34" s="36">
        <v>23400</v>
      </c>
      <c r="T34" s="36">
        <v>23400</v>
      </c>
      <c r="U34" s="37">
        <f t="shared" si="44"/>
        <v>23400000</v>
      </c>
      <c r="V34" s="33">
        <v>2019</v>
      </c>
      <c r="W34" s="33" t="s">
        <v>119</v>
      </c>
      <c r="X34" s="33">
        <v>2019</v>
      </c>
      <c r="Y34" s="38" t="s">
        <v>120</v>
      </c>
      <c r="Z34" s="39" t="s">
        <v>138</v>
      </c>
      <c r="AA34" s="33">
        <v>2019</v>
      </c>
      <c r="AB34" s="38" t="s">
        <v>77</v>
      </c>
      <c r="AC34" s="38">
        <v>2019</v>
      </c>
      <c r="AD34" s="38" t="s">
        <v>78</v>
      </c>
      <c r="AE34" s="39">
        <v>2019</v>
      </c>
      <c r="AF34" s="38" t="s">
        <v>78</v>
      </c>
      <c r="AG34" s="39">
        <v>2019</v>
      </c>
      <c r="AH34" s="38" t="s">
        <v>80</v>
      </c>
      <c r="AI34" s="39" t="s">
        <v>158</v>
      </c>
      <c r="AJ34" s="41" t="s">
        <v>111</v>
      </c>
      <c r="AK34" s="40">
        <v>1</v>
      </c>
      <c r="AL34" s="40">
        <v>200608</v>
      </c>
      <c r="AM34" s="40" t="s">
        <v>84</v>
      </c>
      <c r="AN34" s="40">
        <v>1</v>
      </c>
      <c r="AO34" s="40">
        <v>0</v>
      </c>
      <c r="AP34" s="33"/>
      <c r="AQ34" s="38" t="s">
        <v>86</v>
      </c>
      <c r="AR34" s="33" t="s">
        <v>87</v>
      </c>
      <c r="AS34" s="33" t="s">
        <v>88</v>
      </c>
      <c r="AT34" s="33" t="s">
        <v>89</v>
      </c>
      <c r="AU34" s="33"/>
      <c r="AV34" s="38" t="s">
        <v>89</v>
      </c>
    </row>
    <row r="35" spans="1:48" s="31" customFormat="1" ht="77.25" customHeight="1" x14ac:dyDescent="0.2">
      <c r="A35" s="33" t="s">
        <v>168</v>
      </c>
      <c r="B35" s="33"/>
      <c r="C35" s="33" t="s">
        <v>102</v>
      </c>
      <c r="D35" s="33" t="s">
        <v>169</v>
      </c>
      <c r="E35" s="33"/>
      <c r="F35" s="33" t="s">
        <v>69</v>
      </c>
      <c r="G35" s="33" t="s">
        <v>70</v>
      </c>
      <c r="H35" s="33" t="s">
        <v>71</v>
      </c>
      <c r="I35" s="33" t="s">
        <v>69</v>
      </c>
      <c r="J35" s="33" t="s">
        <v>170</v>
      </c>
      <c r="K35" s="33" t="s">
        <v>171</v>
      </c>
      <c r="L35" s="33" t="s">
        <v>73</v>
      </c>
      <c r="M35" s="33"/>
      <c r="N35" s="33">
        <v>642</v>
      </c>
      <c r="O35" s="34" t="s">
        <v>74</v>
      </c>
      <c r="P35" s="33">
        <v>1</v>
      </c>
      <c r="Q35" s="35" t="s">
        <v>96</v>
      </c>
      <c r="R35" s="33" t="s">
        <v>97</v>
      </c>
      <c r="S35" s="36">
        <v>17000</v>
      </c>
      <c r="T35" s="36">
        <v>17000</v>
      </c>
      <c r="U35" s="37">
        <f t="shared" si="44"/>
        <v>17000000</v>
      </c>
      <c r="V35" s="33">
        <v>2019</v>
      </c>
      <c r="W35" s="33" t="s">
        <v>77</v>
      </c>
      <c r="X35" s="33">
        <v>2019</v>
      </c>
      <c r="Y35" s="38" t="s">
        <v>78</v>
      </c>
      <c r="Z35" s="39" t="s">
        <v>98</v>
      </c>
      <c r="AA35" s="33">
        <v>2019</v>
      </c>
      <c r="AB35" s="38" t="s">
        <v>80</v>
      </c>
      <c r="AC35" s="38">
        <v>2019</v>
      </c>
      <c r="AD35" s="38" t="s">
        <v>81</v>
      </c>
      <c r="AE35" s="39">
        <v>2019</v>
      </c>
      <c r="AF35" s="38" t="s">
        <v>81</v>
      </c>
      <c r="AG35" s="39">
        <v>2019</v>
      </c>
      <c r="AH35" s="38" t="s">
        <v>108</v>
      </c>
      <c r="AI35" s="39" t="s">
        <v>172</v>
      </c>
      <c r="AJ35" s="41" t="s">
        <v>111</v>
      </c>
      <c r="AK35" s="40">
        <v>1</v>
      </c>
      <c r="AL35" s="40">
        <v>200608</v>
      </c>
      <c r="AM35" s="40" t="s">
        <v>84</v>
      </c>
      <c r="AN35" s="40">
        <v>1</v>
      </c>
      <c r="AO35" s="40">
        <v>0</v>
      </c>
      <c r="AP35" s="33"/>
      <c r="AQ35" s="38" t="s">
        <v>86</v>
      </c>
      <c r="AR35" s="33" t="s">
        <v>87</v>
      </c>
      <c r="AS35" s="33" t="s">
        <v>88</v>
      </c>
      <c r="AT35" s="33" t="s">
        <v>89</v>
      </c>
      <c r="AU35" s="33"/>
      <c r="AV35" s="38" t="s">
        <v>89</v>
      </c>
    </row>
    <row r="36" spans="1:48" s="31" customFormat="1" ht="78.75" customHeight="1" x14ac:dyDescent="0.2">
      <c r="A36" s="33" t="s">
        <v>173</v>
      </c>
      <c r="B36" s="33"/>
      <c r="C36" s="33" t="s">
        <v>102</v>
      </c>
      <c r="D36" s="33" t="s">
        <v>169</v>
      </c>
      <c r="E36" s="33"/>
      <c r="F36" s="33" t="s">
        <v>69</v>
      </c>
      <c r="G36" s="33" t="s">
        <v>70</v>
      </c>
      <c r="H36" s="33" t="s">
        <v>71</v>
      </c>
      <c r="I36" s="33" t="s">
        <v>69</v>
      </c>
      <c r="J36" s="33" t="s">
        <v>174</v>
      </c>
      <c r="K36" s="33" t="s">
        <v>175</v>
      </c>
      <c r="L36" s="33" t="s">
        <v>73</v>
      </c>
      <c r="M36" s="33"/>
      <c r="N36" s="33">
        <v>642</v>
      </c>
      <c r="O36" s="34" t="s">
        <v>74</v>
      </c>
      <c r="P36" s="33">
        <v>1</v>
      </c>
      <c r="Q36" s="35" t="s">
        <v>96</v>
      </c>
      <c r="R36" s="33" t="s">
        <v>97</v>
      </c>
      <c r="S36" s="36">
        <v>154</v>
      </c>
      <c r="T36" s="36">
        <v>154</v>
      </c>
      <c r="U36" s="37">
        <f t="shared" si="44"/>
        <v>154000</v>
      </c>
      <c r="V36" s="33">
        <v>2019</v>
      </c>
      <c r="W36" s="33" t="s">
        <v>119</v>
      </c>
      <c r="X36" s="33">
        <v>2019</v>
      </c>
      <c r="Y36" s="38" t="s">
        <v>120</v>
      </c>
      <c r="Z36" s="39" t="s">
        <v>121</v>
      </c>
      <c r="AA36" s="33">
        <v>2019</v>
      </c>
      <c r="AB36" s="38" t="s">
        <v>77</v>
      </c>
      <c r="AC36" s="38">
        <v>2019</v>
      </c>
      <c r="AD36" s="38" t="s">
        <v>78</v>
      </c>
      <c r="AE36" s="39">
        <v>2019</v>
      </c>
      <c r="AF36" s="38" t="s">
        <v>81</v>
      </c>
      <c r="AG36" s="39">
        <v>2019</v>
      </c>
      <c r="AH36" s="38" t="s">
        <v>81</v>
      </c>
      <c r="AI36" s="39" t="s">
        <v>127</v>
      </c>
      <c r="AJ36" s="41" t="s">
        <v>83</v>
      </c>
      <c r="AK36" s="40">
        <v>1</v>
      </c>
      <c r="AL36" s="40">
        <v>200611</v>
      </c>
      <c r="AM36" s="40" t="s">
        <v>84</v>
      </c>
      <c r="AN36" s="40">
        <v>1</v>
      </c>
      <c r="AO36" s="40">
        <v>0</v>
      </c>
      <c r="AP36" s="33"/>
      <c r="AQ36" s="38" t="s">
        <v>86</v>
      </c>
      <c r="AR36" s="33" t="s">
        <v>87</v>
      </c>
      <c r="AS36" s="33" t="s">
        <v>88</v>
      </c>
      <c r="AT36" s="33" t="s">
        <v>89</v>
      </c>
      <c r="AU36" s="33"/>
      <c r="AV36" s="38" t="s">
        <v>89</v>
      </c>
    </row>
    <row r="37" spans="1:48" s="31" customFormat="1" ht="77.25" customHeight="1" x14ac:dyDescent="0.2">
      <c r="A37" s="33" t="s">
        <v>176</v>
      </c>
      <c r="B37" s="33"/>
      <c r="C37" s="33" t="s">
        <v>102</v>
      </c>
      <c r="D37" s="33" t="s">
        <v>169</v>
      </c>
      <c r="E37" s="33"/>
      <c r="F37" s="33" t="s">
        <v>69</v>
      </c>
      <c r="G37" s="33" t="s">
        <v>70</v>
      </c>
      <c r="H37" s="33" t="s">
        <v>71</v>
      </c>
      <c r="I37" s="33" t="s">
        <v>69</v>
      </c>
      <c r="J37" s="33" t="s">
        <v>177</v>
      </c>
      <c r="K37" s="33" t="s">
        <v>178</v>
      </c>
      <c r="L37" s="33" t="s">
        <v>73</v>
      </c>
      <c r="M37" s="33"/>
      <c r="N37" s="33">
        <v>642</v>
      </c>
      <c r="O37" s="34" t="s">
        <v>74</v>
      </c>
      <c r="P37" s="33">
        <v>1</v>
      </c>
      <c r="Q37" s="35" t="s">
        <v>96</v>
      </c>
      <c r="R37" s="33" t="s">
        <v>97</v>
      </c>
      <c r="S37" s="36">
        <v>230</v>
      </c>
      <c r="T37" s="36">
        <v>230</v>
      </c>
      <c r="U37" s="37">
        <f t="shared" si="44"/>
        <v>230000</v>
      </c>
      <c r="V37" s="33">
        <v>2019</v>
      </c>
      <c r="W37" s="33" t="s">
        <v>119</v>
      </c>
      <c r="X37" s="33">
        <v>2019</v>
      </c>
      <c r="Y37" s="38" t="s">
        <v>120</v>
      </c>
      <c r="Z37" s="39" t="s">
        <v>121</v>
      </c>
      <c r="AA37" s="33">
        <v>2019</v>
      </c>
      <c r="AB37" s="38" t="s">
        <v>77</v>
      </c>
      <c r="AC37" s="38">
        <v>2019</v>
      </c>
      <c r="AD37" s="38" t="s">
        <v>78</v>
      </c>
      <c r="AE37" s="39">
        <v>2019</v>
      </c>
      <c r="AF37" s="38" t="s">
        <v>81</v>
      </c>
      <c r="AG37" s="39">
        <v>2019</v>
      </c>
      <c r="AH37" s="38" t="s">
        <v>81</v>
      </c>
      <c r="AI37" s="39" t="s">
        <v>106</v>
      </c>
      <c r="AJ37" s="41" t="s">
        <v>83</v>
      </c>
      <c r="AK37" s="40">
        <v>1</v>
      </c>
      <c r="AL37" s="40">
        <v>200611</v>
      </c>
      <c r="AM37" s="40" t="s">
        <v>84</v>
      </c>
      <c r="AN37" s="40">
        <v>1</v>
      </c>
      <c r="AO37" s="40">
        <v>0</v>
      </c>
      <c r="AP37" s="33"/>
      <c r="AQ37" s="38" t="s">
        <v>86</v>
      </c>
      <c r="AR37" s="33" t="s">
        <v>87</v>
      </c>
      <c r="AS37" s="33" t="s">
        <v>88</v>
      </c>
      <c r="AT37" s="33" t="s">
        <v>89</v>
      </c>
      <c r="AU37" s="33"/>
      <c r="AV37" s="38" t="s">
        <v>89</v>
      </c>
    </row>
    <row r="38" spans="1:48" s="31" customFormat="1" ht="78.75" customHeight="1" x14ac:dyDescent="0.2">
      <c r="A38" s="33" t="s">
        <v>179</v>
      </c>
      <c r="B38" s="33"/>
      <c r="C38" s="33" t="s">
        <v>143</v>
      </c>
      <c r="D38" s="33" t="s">
        <v>180</v>
      </c>
      <c r="E38" s="33"/>
      <c r="F38" s="33" t="s">
        <v>69</v>
      </c>
      <c r="G38" s="33" t="s">
        <v>70</v>
      </c>
      <c r="H38" s="33" t="s">
        <v>71</v>
      </c>
      <c r="I38" s="33" t="s">
        <v>69</v>
      </c>
      <c r="J38" s="33" t="s">
        <v>181</v>
      </c>
      <c r="K38" s="33" t="s">
        <v>181</v>
      </c>
      <c r="L38" s="33" t="s">
        <v>73</v>
      </c>
      <c r="M38" s="33"/>
      <c r="N38" s="33">
        <v>642</v>
      </c>
      <c r="O38" s="34" t="s">
        <v>74</v>
      </c>
      <c r="P38" s="33">
        <v>1</v>
      </c>
      <c r="Q38" s="35" t="s">
        <v>75</v>
      </c>
      <c r="R38" s="33" t="s">
        <v>76</v>
      </c>
      <c r="S38" s="36">
        <v>15000</v>
      </c>
      <c r="T38" s="36">
        <v>3000</v>
      </c>
      <c r="U38" s="37">
        <f t="shared" si="44"/>
        <v>15000000</v>
      </c>
      <c r="V38" s="33">
        <v>2019</v>
      </c>
      <c r="W38" s="33" t="s">
        <v>120</v>
      </c>
      <c r="X38" s="33">
        <v>2019</v>
      </c>
      <c r="Y38" s="38" t="s">
        <v>77</v>
      </c>
      <c r="Z38" s="39" t="s">
        <v>182</v>
      </c>
      <c r="AA38" s="33">
        <v>2019</v>
      </c>
      <c r="AB38" s="38" t="s">
        <v>78</v>
      </c>
      <c r="AC38" s="38">
        <v>2019</v>
      </c>
      <c r="AD38" s="38" t="s">
        <v>80</v>
      </c>
      <c r="AE38" s="39">
        <v>2019</v>
      </c>
      <c r="AF38" s="38" t="s">
        <v>80</v>
      </c>
      <c r="AG38" s="39">
        <v>2020</v>
      </c>
      <c r="AH38" s="38" t="s">
        <v>80</v>
      </c>
      <c r="AI38" s="39" t="s">
        <v>183</v>
      </c>
      <c r="AJ38" s="41" t="s">
        <v>184</v>
      </c>
      <c r="AK38" s="40">
        <v>1</v>
      </c>
      <c r="AL38" s="40">
        <v>348014</v>
      </c>
      <c r="AM38" s="40" t="s">
        <v>84</v>
      </c>
      <c r="AN38" s="40">
        <v>0</v>
      </c>
      <c r="AO38" s="40">
        <v>0</v>
      </c>
      <c r="AP38" s="33" t="s">
        <v>185</v>
      </c>
      <c r="AQ38" s="38" t="s">
        <v>86</v>
      </c>
      <c r="AR38" s="33" t="s">
        <v>87</v>
      </c>
      <c r="AS38" s="33" t="s">
        <v>88</v>
      </c>
      <c r="AT38" s="33" t="s">
        <v>89</v>
      </c>
      <c r="AU38" s="33"/>
      <c r="AV38" s="38" t="s">
        <v>89</v>
      </c>
    </row>
    <row r="39" spans="1:48" s="31" customFormat="1" ht="76.5" customHeight="1" x14ac:dyDescent="0.2">
      <c r="A39" s="33" t="s">
        <v>186</v>
      </c>
      <c r="B39" s="33"/>
      <c r="C39" s="33" t="s">
        <v>187</v>
      </c>
      <c r="D39" s="33" t="s">
        <v>188</v>
      </c>
      <c r="E39" s="33"/>
      <c r="F39" s="33" t="s">
        <v>69</v>
      </c>
      <c r="G39" s="33" t="s">
        <v>70</v>
      </c>
      <c r="H39" s="33" t="s">
        <v>71</v>
      </c>
      <c r="I39" s="33" t="s">
        <v>69</v>
      </c>
      <c r="J39" s="33" t="s">
        <v>189</v>
      </c>
      <c r="K39" s="33" t="str">
        <f>J39</f>
        <v xml:space="preserve">Поставка втулок для муфт Sure Flex (Суре Флекс) вспомогательного оборудования ГТУ               </v>
      </c>
      <c r="L39" s="33" t="s">
        <v>73</v>
      </c>
      <c r="M39" s="33"/>
      <c r="N39" s="33" t="s">
        <v>118</v>
      </c>
      <c r="O39" s="34" t="s">
        <v>74</v>
      </c>
      <c r="P39" s="33">
        <v>1</v>
      </c>
      <c r="Q39" s="35" t="s">
        <v>96</v>
      </c>
      <c r="R39" s="33" t="s">
        <v>97</v>
      </c>
      <c r="S39" s="36">
        <v>300</v>
      </c>
      <c r="T39" s="36">
        <v>300</v>
      </c>
      <c r="U39" s="37">
        <f t="shared" si="44"/>
        <v>300000</v>
      </c>
      <c r="V39" s="33">
        <v>2019</v>
      </c>
      <c r="W39" s="33" t="s">
        <v>120</v>
      </c>
      <c r="X39" s="33">
        <v>2019</v>
      </c>
      <c r="Y39" s="38" t="s">
        <v>77</v>
      </c>
      <c r="Z39" s="39" t="s">
        <v>182</v>
      </c>
      <c r="AA39" s="33">
        <v>2019</v>
      </c>
      <c r="AB39" s="38" t="s">
        <v>78</v>
      </c>
      <c r="AC39" s="38">
        <v>2019</v>
      </c>
      <c r="AD39" s="38" t="s">
        <v>78</v>
      </c>
      <c r="AE39" s="39">
        <v>2019</v>
      </c>
      <c r="AF39" s="38" t="s">
        <v>80</v>
      </c>
      <c r="AG39" s="39">
        <v>2019</v>
      </c>
      <c r="AH39" s="38" t="s">
        <v>81</v>
      </c>
      <c r="AI39" s="39" t="s">
        <v>106</v>
      </c>
      <c r="AJ39" s="41" t="s">
        <v>83</v>
      </c>
      <c r="AK39" s="40">
        <v>1</v>
      </c>
      <c r="AL39" s="40">
        <v>200611</v>
      </c>
      <c r="AM39" s="40" t="s">
        <v>84</v>
      </c>
      <c r="AN39" s="40">
        <v>1</v>
      </c>
      <c r="AO39" s="40">
        <v>0</v>
      </c>
      <c r="AP39" s="33"/>
      <c r="AQ39" s="38" t="s">
        <v>86</v>
      </c>
      <c r="AR39" s="33" t="s">
        <v>87</v>
      </c>
      <c r="AS39" s="33" t="s">
        <v>88</v>
      </c>
      <c r="AT39" s="33" t="s">
        <v>89</v>
      </c>
      <c r="AU39" s="33"/>
      <c r="AV39" s="38" t="s">
        <v>89</v>
      </c>
    </row>
    <row r="40" spans="1:48" s="31" customFormat="1" ht="81.75" customHeight="1" x14ac:dyDescent="0.2">
      <c r="A40" s="33" t="s">
        <v>190</v>
      </c>
      <c r="B40" s="33"/>
      <c r="C40" s="33" t="s">
        <v>191</v>
      </c>
      <c r="D40" s="33" t="s">
        <v>192</v>
      </c>
      <c r="E40" s="33"/>
      <c r="F40" s="33" t="s">
        <v>69</v>
      </c>
      <c r="G40" s="33" t="s">
        <v>70</v>
      </c>
      <c r="H40" s="33" t="s">
        <v>71</v>
      </c>
      <c r="I40" s="33" t="s">
        <v>69</v>
      </c>
      <c r="J40" s="33" t="s">
        <v>193</v>
      </c>
      <c r="K40" s="33" t="s">
        <v>194</v>
      </c>
      <c r="L40" s="33" t="s">
        <v>73</v>
      </c>
      <c r="M40" s="33"/>
      <c r="N40" s="33" t="s">
        <v>118</v>
      </c>
      <c r="O40" s="34" t="s">
        <v>74</v>
      </c>
      <c r="P40" s="33">
        <v>1</v>
      </c>
      <c r="Q40" s="35" t="s">
        <v>96</v>
      </c>
      <c r="R40" s="33" t="s">
        <v>97</v>
      </c>
      <c r="S40" s="36">
        <v>994</v>
      </c>
      <c r="T40" s="36">
        <v>994</v>
      </c>
      <c r="U40" s="37">
        <f t="shared" si="44"/>
        <v>994000</v>
      </c>
      <c r="V40" s="33">
        <v>2019</v>
      </c>
      <c r="W40" s="33" t="s">
        <v>119</v>
      </c>
      <c r="X40" s="33">
        <v>2019</v>
      </c>
      <c r="Y40" s="38" t="s">
        <v>120</v>
      </c>
      <c r="Z40" s="39" t="s">
        <v>138</v>
      </c>
      <c r="AA40" s="33">
        <v>2019</v>
      </c>
      <c r="AB40" s="38" t="s">
        <v>77</v>
      </c>
      <c r="AC40" s="38">
        <v>2019</v>
      </c>
      <c r="AD40" s="38" t="s">
        <v>78</v>
      </c>
      <c r="AE40" s="39">
        <v>2019</v>
      </c>
      <c r="AF40" s="38" t="s">
        <v>78</v>
      </c>
      <c r="AG40" s="39">
        <v>2019</v>
      </c>
      <c r="AH40" s="38" t="s">
        <v>80</v>
      </c>
      <c r="AI40" s="39" t="s">
        <v>195</v>
      </c>
      <c r="AJ40" s="41" t="s">
        <v>83</v>
      </c>
      <c r="AK40" s="40">
        <v>1</v>
      </c>
      <c r="AL40" s="40">
        <v>348277</v>
      </c>
      <c r="AM40" s="40" t="s">
        <v>84</v>
      </c>
      <c r="AN40" s="40">
        <v>0</v>
      </c>
      <c r="AO40" s="40">
        <v>0</v>
      </c>
      <c r="AP40" s="33"/>
      <c r="AQ40" s="38" t="s">
        <v>86</v>
      </c>
      <c r="AR40" s="33" t="s">
        <v>87</v>
      </c>
      <c r="AS40" s="33" t="s">
        <v>88</v>
      </c>
      <c r="AT40" s="33" t="s">
        <v>89</v>
      </c>
      <c r="AU40" s="33"/>
      <c r="AV40" s="38" t="s">
        <v>89</v>
      </c>
    </row>
    <row r="41" spans="1:48" s="31" customFormat="1" ht="87" customHeight="1" x14ac:dyDescent="0.2">
      <c r="A41" s="33" t="s">
        <v>196</v>
      </c>
      <c r="B41" s="33"/>
      <c r="C41" s="33" t="s">
        <v>197</v>
      </c>
      <c r="D41" s="33" t="s">
        <v>198</v>
      </c>
      <c r="E41" s="33"/>
      <c r="F41" s="33" t="s">
        <v>69</v>
      </c>
      <c r="G41" s="33" t="s">
        <v>70</v>
      </c>
      <c r="H41" s="33" t="s">
        <v>71</v>
      </c>
      <c r="I41" s="33" t="s">
        <v>69</v>
      </c>
      <c r="J41" s="33" t="s">
        <v>199</v>
      </c>
      <c r="K41" s="33" t="s">
        <v>199</v>
      </c>
      <c r="L41" s="33" t="s">
        <v>73</v>
      </c>
      <c r="M41" s="33"/>
      <c r="N41" s="33" t="s">
        <v>118</v>
      </c>
      <c r="O41" s="34" t="s">
        <v>74</v>
      </c>
      <c r="P41" s="33">
        <v>1</v>
      </c>
      <c r="Q41" s="35" t="s">
        <v>200</v>
      </c>
      <c r="R41" s="33" t="s">
        <v>201</v>
      </c>
      <c r="S41" s="36">
        <v>380</v>
      </c>
      <c r="T41" s="36">
        <f>S41</f>
        <v>380</v>
      </c>
      <c r="U41" s="37">
        <f t="shared" si="44"/>
        <v>380000</v>
      </c>
      <c r="V41" s="33">
        <v>2019</v>
      </c>
      <c r="W41" s="33" t="s">
        <v>120</v>
      </c>
      <c r="X41" s="33">
        <v>2019</v>
      </c>
      <c r="Y41" s="38" t="s">
        <v>77</v>
      </c>
      <c r="Z41" s="39" t="s">
        <v>182</v>
      </c>
      <c r="AA41" s="33">
        <v>2019</v>
      </c>
      <c r="AB41" s="38" t="s">
        <v>78</v>
      </c>
      <c r="AC41" s="38">
        <v>2019</v>
      </c>
      <c r="AD41" s="38" t="s">
        <v>78</v>
      </c>
      <c r="AE41" s="39">
        <v>2019</v>
      </c>
      <c r="AF41" s="38" t="s">
        <v>80</v>
      </c>
      <c r="AG41" s="39">
        <v>2019</v>
      </c>
      <c r="AH41" s="38" t="s">
        <v>81</v>
      </c>
      <c r="AI41" s="39" t="s">
        <v>127</v>
      </c>
      <c r="AJ41" s="41" t="s">
        <v>83</v>
      </c>
      <c r="AK41" s="40">
        <v>1</v>
      </c>
      <c r="AL41" s="40">
        <v>348277</v>
      </c>
      <c r="AM41" s="40" t="s">
        <v>84</v>
      </c>
      <c r="AN41" s="40">
        <v>0</v>
      </c>
      <c r="AO41" s="40">
        <v>0</v>
      </c>
      <c r="AP41" s="33"/>
      <c r="AQ41" s="38" t="s">
        <v>86</v>
      </c>
      <c r="AR41" s="33" t="s">
        <v>87</v>
      </c>
      <c r="AS41" s="33" t="s">
        <v>88</v>
      </c>
      <c r="AT41" s="33" t="s">
        <v>89</v>
      </c>
      <c r="AU41" s="33"/>
      <c r="AV41" s="38" t="s">
        <v>89</v>
      </c>
    </row>
    <row r="42" spans="1:48" s="31" customFormat="1" ht="74.25" customHeight="1" x14ac:dyDescent="0.2">
      <c r="A42" s="33" t="s">
        <v>202</v>
      </c>
      <c r="B42" s="33"/>
      <c r="C42" s="33" t="s">
        <v>123</v>
      </c>
      <c r="D42" s="33" t="s">
        <v>124</v>
      </c>
      <c r="E42" s="33"/>
      <c r="F42" s="33" t="s">
        <v>69</v>
      </c>
      <c r="G42" s="33" t="s">
        <v>70</v>
      </c>
      <c r="H42" s="33" t="s">
        <v>71</v>
      </c>
      <c r="I42" s="33" t="s">
        <v>69</v>
      </c>
      <c r="J42" s="33" t="s">
        <v>203</v>
      </c>
      <c r="K42" s="33" t="s">
        <v>204</v>
      </c>
      <c r="L42" s="33" t="s">
        <v>73</v>
      </c>
      <c r="M42" s="33"/>
      <c r="N42" s="33">
        <v>642</v>
      </c>
      <c r="O42" s="34" t="s">
        <v>74</v>
      </c>
      <c r="P42" s="33">
        <v>1</v>
      </c>
      <c r="Q42" s="35" t="s">
        <v>96</v>
      </c>
      <c r="R42" s="33" t="s">
        <v>97</v>
      </c>
      <c r="S42" s="36">
        <v>200</v>
      </c>
      <c r="T42" s="36">
        <v>200</v>
      </c>
      <c r="U42" s="37">
        <f t="shared" si="44"/>
        <v>200000</v>
      </c>
      <c r="V42" s="33">
        <v>2019</v>
      </c>
      <c r="W42" s="33" t="s">
        <v>119</v>
      </c>
      <c r="X42" s="33">
        <v>2019</v>
      </c>
      <c r="Y42" s="38" t="s">
        <v>120</v>
      </c>
      <c r="Z42" s="39" t="s">
        <v>121</v>
      </c>
      <c r="AA42" s="33">
        <v>2019</v>
      </c>
      <c r="AB42" s="38" t="s">
        <v>77</v>
      </c>
      <c r="AC42" s="38">
        <v>2019</v>
      </c>
      <c r="AD42" s="38" t="s">
        <v>78</v>
      </c>
      <c r="AE42" s="39">
        <v>2019</v>
      </c>
      <c r="AF42" s="39" t="s">
        <v>78</v>
      </c>
      <c r="AG42" s="39">
        <v>2019</v>
      </c>
      <c r="AH42" s="39" t="s">
        <v>81</v>
      </c>
      <c r="AI42" s="39" t="s">
        <v>106</v>
      </c>
      <c r="AJ42" s="41" t="s">
        <v>83</v>
      </c>
      <c r="AK42" s="40">
        <v>1</v>
      </c>
      <c r="AL42" s="40">
        <v>200611</v>
      </c>
      <c r="AM42" s="40" t="s">
        <v>84</v>
      </c>
      <c r="AN42" s="33">
        <v>1</v>
      </c>
      <c r="AO42" s="40">
        <v>0</v>
      </c>
      <c r="AP42" s="33"/>
      <c r="AQ42" s="38" t="s">
        <v>86</v>
      </c>
      <c r="AR42" s="33" t="s">
        <v>87</v>
      </c>
      <c r="AS42" s="33" t="s">
        <v>88</v>
      </c>
      <c r="AT42" s="33" t="s">
        <v>89</v>
      </c>
      <c r="AU42" s="33"/>
      <c r="AV42" s="38" t="s">
        <v>89</v>
      </c>
    </row>
    <row r="43" spans="1:48" s="31" customFormat="1" ht="77.25" customHeight="1" x14ac:dyDescent="0.2">
      <c r="A43" s="33" t="s">
        <v>205</v>
      </c>
      <c r="B43" s="33"/>
      <c r="C43" s="33" t="s">
        <v>123</v>
      </c>
      <c r="D43" s="33" t="s">
        <v>124</v>
      </c>
      <c r="E43" s="33"/>
      <c r="F43" s="33" t="s">
        <v>69</v>
      </c>
      <c r="G43" s="33" t="s">
        <v>70</v>
      </c>
      <c r="H43" s="33" t="s">
        <v>71</v>
      </c>
      <c r="I43" s="33" t="s">
        <v>69</v>
      </c>
      <c r="J43" s="33" t="s">
        <v>206</v>
      </c>
      <c r="K43" s="33" t="str">
        <f>J43</f>
        <v>Поставка механических уплотнений для топливных насосов Floweserve (Флоузерв) MK3 STD</v>
      </c>
      <c r="L43" s="33" t="s">
        <v>73</v>
      </c>
      <c r="M43" s="33"/>
      <c r="N43" s="33" t="s">
        <v>118</v>
      </c>
      <c r="O43" s="34" t="s">
        <v>74</v>
      </c>
      <c r="P43" s="33">
        <v>1</v>
      </c>
      <c r="Q43" s="35" t="s">
        <v>96</v>
      </c>
      <c r="R43" s="33" t="s">
        <v>97</v>
      </c>
      <c r="S43" s="36">
        <v>700</v>
      </c>
      <c r="T43" s="36">
        <v>700</v>
      </c>
      <c r="U43" s="37">
        <f t="shared" si="44"/>
        <v>700000</v>
      </c>
      <c r="V43" s="33">
        <v>2019</v>
      </c>
      <c r="W43" s="33" t="s">
        <v>119</v>
      </c>
      <c r="X43" s="33">
        <v>2019</v>
      </c>
      <c r="Y43" s="38" t="s">
        <v>120</v>
      </c>
      <c r="Z43" s="39" t="s">
        <v>121</v>
      </c>
      <c r="AA43" s="33">
        <v>2019</v>
      </c>
      <c r="AB43" s="38" t="s">
        <v>77</v>
      </c>
      <c r="AC43" s="38">
        <v>2019</v>
      </c>
      <c r="AD43" s="38" t="s">
        <v>78</v>
      </c>
      <c r="AE43" s="39">
        <v>2019</v>
      </c>
      <c r="AF43" s="39" t="s">
        <v>78</v>
      </c>
      <c r="AG43" s="39">
        <v>2019</v>
      </c>
      <c r="AH43" s="39" t="s">
        <v>81</v>
      </c>
      <c r="AI43" s="39" t="s">
        <v>106</v>
      </c>
      <c r="AJ43" s="41" t="s">
        <v>83</v>
      </c>
      <c r="AK43" s="40">
        <v>1</v>
      </c>
      <c r="AL43" s="40">
        <v>200611</v>
      </c>
      <c r="AM43" s="40" t="s">
        <v>84</v>
      </c>
      <c r="AN43" s="33">
        <v>1</v>
      </c>
      <c r="AO43" s="40">
        <v>0</v>
      </c>
      <c r="AP43" s="33"/>
      <c r="AQ43" s="38" t="s">
        <v>86</v>
      </c>
      <c r="AR43" s="33" t="s">
        <v>87</v>
      </c>
      <c r="AS43" s="33" t="s">
        <v>88</v>
      </c>
      <c r="AT43" s="33" t="s">
        <v>89</v>
      </c>
      <c r="AU43" s="33"/>
      <c r="AV43" s="38" t="s">
        <v>89</v>
      </c>
    </row>
    <row r="44" spans="1:48" s="31" customFormat="1" ht="105" customHeight="1" x14ac:dyDescent="0.2">
      <c r="A44" s="33" t="s">
        <v>207</v>
      </c>
      <c r="B44" s="33"/>
      <c r="C44" s="33" t="s">
        <v>208</v>
      </c>
      <c r="D44" s="33" t="s">
        <v>209</v>
      </c>
      <c r="E44" s="33"/>
      <c r="F44" s="33" t="s">
        <v>210</v>
      </c>
      <c r="G44" s="33" t="s">
        <v>70</v>
      </c>
      <c r="H44" s="33" t="s">
        <v>71</v>
      </c>
      <c r="I44" s="33" t="str">
        <f>F44</f>
        <v>СЭЭТО</v>
      </c>
      <c r="J44" s="33" t="s">
        <v>211</v>
      </c>
      <c r="K44" s="33" t="s">
        <v>211</v>
      </c>
      <c r="L44" s="33" t="s">
        <v>73</v>
      </c>
      <c r="M44" s="33"/>
      <c r="N44" s="33">
        <v>642</v>
      </c>
      <c r="O44" s="34" t="s">
        <v>74</v>
      </c>
      <c r="P44" s="33">
        <v>1</v>
      </c>
      <c r="Q44" s="35" t="s">
        <v>96</v>
      </c>
      <c r="R44" s="33" t="s">
        <v>97</v>
      </c>
      <c r="S44" s="36">
        <v>1064.92</v>
      </c>
      <c r="T44" s="36">
        <v>564.91999999999996</v>
      </c>
      <c r="U44" s="37">
        <f t="shared" si="44"/>
        <v>1064920</v>
      </c>
      <c r="V44" s="33">
        <v>2019</v>
      </c>
      <c r="W44" s="33" t="s">
        <v>119</v>
      </c>
      <c r="X44" s="33">
        <v>2019</v>
      </c>
      <c r="Y44" s="38" t="s">
        <v>120</v>
      </c>
      <c r="Z44" s="39" t="s">
        <v>138</v>
      </c>
      <c r="AA44" s="33">
        <v>2019</v>
      </c>
      <c r="AB44" s="38" t="s">
        <v>77</v>
      </c>
      <c r="AC44" s="38">
        <v>2019</v>
      </c>
      <c r="AD44" s="38" t="s">
        <v>78</v>
      </c>
      <c r="AE44" s="39">
        <v>2019</v>
      </c>
      <c r="AF44" s="39" t="s">
        <v>78</v>
      </c>
      <c r="AG44" s="39">
        <v>2020</v>
      </c>
      <c r="AH44" s="39" t="s">
        <v>78</v>
      </c>
      <c r="AI44" s="39" t="s">
        <v>212</v>
      </c>
      <c r="AJ44" s="41" t="s">
        <v>83</v>
      </c>
      <c r="AK44" s="40">
        <v>1</v>
      </c>
      <c r="AL44" s="40">
        <v>200611</v>
      </c>
      <c r="AM44" s="40" t="s">
        <v>84</v>
      </c>
      <c r="AN44" s="33">
        <v>1</v>
      </c>
      <c r="AO44" s="40">
        <v>0</v>
      </c>
      <c r="AP44" s="33" t="s">
        <v>213</v>
      </c>
      <c r="AQ44" s="38" t="s">
        <v>86</v>
      </c>
      <c r="AR44" s="33" t="s">
        <v>87</v>
      </c>
      <c r="AS44" s="33" t="s">
        <v>88</v>
      </c>
      <c r="AT44" s="33" t="s">
        <v>89</v>
      </c>
      <c r="AU44" s="33"/>
      <c r="AV44" s="38" t="s">
        <v>214</v>
      </c>
    </row>
    <row r="45" spans="1:48" s="31" customFormat="1" ht="67.5" customHeight="1" x14ac:dyDescent="0.2">
      <c r="A45" s="33" t="s">
        <v>215</v>
      </c>
      <c r="B45" s="33" t="s">
        <v>216</v>
      </c>
      <c r="C45" s="33" t="s">
        <v>217</v>
      </c>
      <c r="D45" s="33" t="s">
        <v>218</v>
      </c>
      <c r="E45" s="33"/>
      <c r="F45" s="33" t="s">
        <v>210</v>
      </c>
      <c r="G45" s="33" t="s">
        <v>70</v>
      </c>
      <c r="H45" s="33" t="s">
        <v>71</v>
      </c>
      <c r="I45" s="33" t="str">
        <f t="shared" ref="I45:I55" si="45">F45</f>
        <v>СЭЭТО</v>
      </c>
      <c r="J45" s="33" t="s">
        <v>219</v>
      </c>
      <c r="K45" s="33" t="s">
        <v>219</v>
      </c>
      <c r="L45" s="33" t="s">
        <v>73</v>
      </c>
      <c r="M45" s="33"/>
      <c r="N45" s="33">
        <v>796</v>
      </c>
      <c r="O45" s="34" t="s">
        <v>220</v>
      </c>
      <c r="P45" s="33">
        <v>12</v>
      </c>
      <c r="Q45" s="35" t="s">
        <v>96</v>
      </c>
      <c r="R45" s="33" t="s">
        <v>97</v>
      </c>
      <c r="S45" s="36">
        <v>3300</v>
      </c>
      <c r="T45" s="36">
        <v>3300</v>
      </c>
      <c r="U45" s="37">
        <f t="shared" si="44"/>
        <v>3300000</v>
      </c>
      <c r="V45" s="33">
        <v>2019</v>
      </c>
      <c r="W45" s="33" t="s">
        <v>109</v>
      </c>
      <c r="X45" s="33">
        <v>2019</v>
      </c>
      <c r="Y45" s="38" t="s">
        <v>120</v>
      </c>
      <c r="Z45" s="39" t="s">
        <v>138</v>
      </c>
      <c r="AA45" s="33">
        <v>2019</v>
      </c>
      <c r="AB45" s="38" t="s">
        <v>120</v>
      </c>
      <c r="AC45" s="38">
        <v>2019</v>
      </c>
      <c r="AD45" s="38" t="s">
        <v>120</v>
      </c>
      <c r="AE45" s="39">
        <v>2019</v>
      </c>
      <c r="AF45" s="39" t="s">
        <v>78</v>
      </c>
      <c r="AG45" s="39">
        <v>2019</v>
      </c>
      <c r="AH45" s="39" t="s">
        <v>107</v>
      </c>
      <c r="AI45" s="39" t="s">
        <v>159</v>
      </c>
      <c r="AJ45" s="41" t="s">
        <v>83</v>
      </c>
      <c r="AK45" s="40">
        <v>1</v>
      </c>
      <c r="AL45" s="40">
        <v>200611</v>
      </c>
      <c r="AM45" s="40" t="s">
        <v>84</v>
      </c>
      <c r="AN45" s="33">
        <v>1</v>
      </c>
      <c r="AO45" s="40">
        <v>0</v>
      </c>
      <c r="AP45" s="33"/>
      <c r="AQ45" s="38" t="s">
        <v>86</v>
      </c>
      <c r="AR45" s="33" t="s">
        <v>87</v>
      </c>
      <c r="AS45" s="33" t="s">
        <v>88</v>
      </c>
      <c r="AT45" s="33" t="s">
        <v>89</v>
      </c>
      <c r="AU45" s="33"/>
      <c r="AV45" s="38" t="s">
        <v>89</v>
      </c>
    </row>
    <row r="46" spans="1:48" s="31" customFormat="1" ht="51" x14ac:dyDescent="0.2">
      <c r="A46" s="33" t="s">
        <v>221</v>
      </c>
      <c r="B46" s="33" t="s">
        <v>216</v>
      </c>
      <c r="C46" s="33" t="s">
        <v>217</v>
      </c>
      <c r="D46" s="33" t="s">
        <v>218</v>
      </c>
      <c r="E46" s="33"/>
      <c r="F46" s="33" t="s">
        <v>210</v>
      </c>
      <c r="G46" s="33" t="s">
        <v>70</v>
      </c>
      <c r="H46" s="33" t="s">
        <v>71</v>
      </c>
      <c r="I46" s="33" t="str">
        <f t="shared" si="45"/>
        <v>СЭЭТО</v>
      </c>
      <c r="J46" s="33" t="s">
        <v>222</v>
      </c>
      <c r="K46" s="33" t="s">
        <v>222</v>
      </c>
      <c r="L46" s="33" t="s">
        <v>73</v>
      </c>
      <c r="M46" s="33"/>
      <c r="N46" s="33">
        <v>796</v>
      </c>
      <c r="O46" s="34" t="s">
        <v>220</v>
      </c>
      <c r="P46" s="33">
        <v>18</v>
      </c>
      <c r="Q46" s="35" t="s">
        <v>96</v>
      </c>
      <c r="R46" s="33" t="s">
        <v>97</v>
      </c>
      <c r="S46" s="36">
        <v>753.29600000000005</v>
      </c>
      <c r="T46" s="36">
        <f>S46</f>
        <v>753.29600000000005</v>
      </c>
      <c r="U46" s="37">
        <f t="shared" si="44"/>
        <v>753296</v>
      </c>
      <c r="V46" s="33">
        <v>2019</v>
      </c>
      <c r="W46" s="33" t="s">
        <v>148</v>
      </c>
      <c r="X46" s="33">
        <v>2019</v>
      </c>
      <c r="Y46" s="38" t="s">
        <v>119</v>
      </c>
      <c r="Z46" s="39" t="s">
        <v>223</v>
      </c>
      <c r="AA46" s="33">
        <v>2019</v>
      </c>
      <c r="AB46" s="38" t="s">
        <v>120</v>
      </c>
      <c r="AC46" s="38">
        <v>2019</v>
      </c>
      <c r="AD46" s="38" t="s">
        <v>77</v>
      </c>
      <c r="AE46" s="39">
        <v>2019</v>
      </c>
      <c r="AF46" s="39" t="s">
        <v>80</v>
      </c>
      <c r="AG46" s="39">
        <v>2019</v>
      </c>
      <c r="AH46" s="39" t="s">
        <v>81</v>
      </c>
      <c r="AI46" s="39" t="s">
        <v>127</v>
      </c>
      <c r="AJ46" s="41" t="s">
        <v>83</v>
      </c>
      <c r="AK46" s="40">
        <v>1</v>
      </c>
      <c r="AL46" s="40">
        <v>200611</v>
      </c>
      <c r="AM46" s="40" t="s">
        <v>84</v>
      </c>
      <c r="AN46" s="33">
        <v>1</v>
      </c>
      <c r="AO46" s="40">
        <v>0</v>
      </c>
      <c r="AP46" s="33"/>
      <c r="AQ46" s="38" t="s">
        <v>86</v>
      </c>
      <c r="AR46" s="33" t="s">
        <v>87</v>
      </c>
      <c r="AS46" s="33" t="s">
        <v>88</v>
      </c>
      <c r="AT46" s="33" t="s">
        <v>89</v>
      </c>
      <c r="AU46" s="33"/>
      <c r="AV46" s="38" t="s">
        <v>89</v>
      </c>
    </row>
    <row r="47" spans="1:48" s="31" customFormat="1" ht="95.25" customHeight="1" x14ac:dyDescent="0.2">
      <c r="A47" s="33" t="s">
        <v>224</v>
      </c>
      <c r="B47" s="33" t="s">
        <v>216</v>
      </c>
      <c r="C47" s="33" t="s">
        <v>208</v>
      </c>
      <c r="D47" s="33" t="s">
        <v>144</v>
      </c>
      <c r="E47" s="33"/>
      <c r="F47" s="33" t="s">
        <v>210</v>
      </c>
      <c r="G47" s="33" t="s">
        <v>70</v>
      </c>
      <c r="H47" s="33" t="s">
        <v>71</v>
      </c>
      <c r="I47" s="33" t="str">
        <f t="shared" si="45"/>
        <v>СЭЭТО</v>
      </c>
      <c r="J47" s="33" t="s">
        <v>225</v>
      </c>
      <c r="K47" s="33" t="str">
        <f>J47</f>
        <v>Оказание услуг по сервисному обслуживанию оборудования Brush (Браш)</v>
      </c>
      <c r="L47" s="33" t="s">
        <v>73</v>
      </c>
      <c r="M47" s="33"/>
      <c r="N47" s="33">
        <v>642</v>
      </c>
      <c r="O47" s="34" t="s">
        <v>74</v>
      </c>
      <c r="P47" s="33">
        <v>1</v>
      </c>
      <c r="Q47" s="35" t="s">
        <v>226</v>
      </c>
      <c r="R47" s="33" t="s">
        <v>227</v>
      </c>
      <c r="S47" s="36">
        <v>1783.5</v>
      </c>
      <c r="T47" s="36">
        <v>1000</v>
      </c>
      <c r="U47" s="37">
        <f t="shared" si="44"/>
        <v>1783500</v>
      </c>
      <c r="V47" s="33">
        <v>2019</v>
      </c>
      <c r="W47" s="33" t="s">
        <v>146</v>
      </c>
      <c r="X47" s="33">
        <v>2019</v>
      </c>
      <c r="Y47" s="38" t="s">
        <v>148</v>
      </c>
      <c r="Z47" s="39" t="s">
        <v>228</v>
      </c>
      <c r="AA47" s="33">
        <v>2019</v>
      </c>
      <c r="AB47" s="38" t="s">
        <v>148</v>
      </c>
      <c r="AC47" s="38">
        <v>2019</v>
      </c>
      <c r="AD47" s="38" t="s">
        <v>119</v>
      </c>
      <c r="AE47" s="39">
        <v>2019</v>
      </c>
      <c r="AF47" s="39" t="s">
        <v>120</v>
      </c>
      <c r="AG47" s="39">
        <v>2020</v>
      </c>
      <c r="AH47" s="39" t="s">
        <v>120</v>
      </c>
      <c r="AI47" s="39" t="s">
        <v>229</v>
      </c>
      <c r="AJ47" s="41" t="s">
        <v>83</v>
      </c>
      <c r="AK47" s="40">
        <v>1</v>
      </c>
      <c r="AL47" s="40">
        <v>348277</v>
      </c>
      <c r="AM47" s="40" t="s">
        <v>84</v>
      </c>
      <c r="AN47" s="33">
        <v>0</v>
      </c>
      <c r="AO47" s="40">
        <v>0</v>
      </c>
      <c r="AP47" s="33" t="s">
        <v>230</v>
      </c>
      <c r="AQ47" s="38" t="s">
        <v>86</v>
      </c>
      <c r="AR47" s="33" t="s">
        <v>87</v>
      </c>
      <c r="AS47" s="33" t="s">
        <v>88</v>
      </c>
      <c r="AT47" s="33" t="s">
        <v>89</v>
      </c>
      <c r="AU47" s="33"/>
      <c r="AV47" s="38" t="s">
        <v>231</v>
      </c>
    </row>
    <row r="48" spans="1:48" s="31" customFormat="1" ht="98.25" customHeight="1" x14ac:dyDescent="0.2">
      <c r="A48" s="33" t="s">
        <v>232</v>
      </c>
      <c r="B48" s="33"/>
      <c r="C48" s="33" t="s">
        <v>208</v>
      </c>
      <c r="D48" s="33" t="s">
        <v>209</v>
      </c>
      <c r="E48" s="33"/>
      <c r="F48" s="33" t="s">
        <v>210</v>
      </c>
      <c r="G48" s="33" t="s">
        <v>70</v>
      </c>
      <c r="H48" s="33" t="s">
        <v>71</v>
      </c>
      <c r="I48" s="33" t="str">
        <f t="shared" si="45"/>
        <v>СЭЭТО</v>
      </c>
      <c r="J48" s="33" t="s">
        <v>233</v>
      </c>
      <c r="K48" s="33" t="s">
        <v>233</v>
      </c>
      <c r="L48" s="33" t="s">
        <v>73</v>
      </c>
      <c r="M48" s="33"/>
      <c r="N48" s="33">
        <v>642</v>
      </c>
      <c r="O48" s="34" t="s">
        <v>74</v>
      </c>
      <c r="P48" s="33">
        <v>1</v>
      </c>
      <c r="Q48" s="35" t="s">
        <v>234</v>
      </c>
      <c r="R48" s="33" t="s">
        <v>235</v>
      </c>
      <c r="S48" s="36">
        <v>2009.537</v>
      </c>
      <c r="T48" s="36">
        <v>500</v>
      </c>
      <c r="U48" s="37">
        <f t="shared" si="44"/>
        <v>2009537</v>
      </c>
      <c r="V48" s="33">
        <v>2019</v>
      </c>
      <c r="W48" s="33" t="s">
        <v>78</v>
      </c>
      <c r="X48" s="33">
        <v>2019</v>
      </c>
      <c r="Y48" s="38" t="s">
        <v>80</v>
      </c>
      <c r="Z48" s="39" t="s">
        <v>158</v>
      </c>
      <c r="AA48" s="33">
        <v>2019</v>
      </c>
      <c r="AB48" s="38" t="s">
        <v>81</v>
      </c>
      <c r="AC48" s="38">
        <v>2019</v>
      </c>
      <c r="AD48" s="38" t="s">
        <v>107</v>
      </c>
      <c r="AE48" s="39">
        <v>2019</v>
      </c>
      <c r="AF48" s="39" t="s">
        <v>107</v>
      </c>
      <c r="AG48" s="39">
        <v>2020</v>
      </c>
      <c r="AH48" s="39" t="s">
        <v>107</v>
      </c>
      <c r="AI48" s="39" t="s">
        <v>236</v>
      </c>
      <c r="AJ48" s="41" t="s">
        <v>83</v>
      </c>
      <c r="AK48" s="40">
        <v>1</v>
      </c>
      <c r="AL48" s="40">
        <v>200611</v>
      </c>
      <c r="AM48" s="40" t="s">
        <v>84</v>
      </c>
      <c r="AN48" s="33">
        <v>1</v>
      </c>
      <c r="AO48" s="40">
        <v>0</v>
      </c>
      <c r="AP48" s="33" t="s">
        <v>237</v>
      </c>
      <c r="AQ48" s="38" t="s">
        <v>86</v>
      </c>
      <c r="AR48" s="33" t="s">
        <v>87</v>
      </c>
      <c r="AS48" s="33" t="s">
        <v>88</v>
      </c>
      <c r="AT48" s="33" t="s">
        <v>89</v>
      </c>
      <c r="AU48" s="33"/>
      <c r="AV48" s="38" t="s">
        <v>238</v>
      </c>
    </row>
    <row r="49" spans="1:48" s="31" customFormat="1" ht="93.75" customHeight="1" x14ac:dyDescent="0.2">
      <c r="A49" s="33" t="s">
        <v>239</v>
      </c>
      <c r="B49" s="33" t="s">
        <v>216</v>
      </c>
      <c r="C49" s="33" t="s">
        <v>240</v>
      </c>
      <c r="D49" s="33" t="s">
        <v>241</v>
      </c>
      <c r="E49" s="33"/>
      <c r="F49" s="33" t="s">
        <v>210</v>
      </c>
      <c r="G49" s="33" t="s">
        <v>70</v>
      </c>
      <c r="H49" s="33" t="s">
        <v>71</v>
      </c>
      <c r="I49" s="33" t="str">
        <f t="shared" si="45"/>
        <v>СЭЭТО</v>
      </c>
      <c r="J49" s="33" t="s">
        <v>242</v>
      </c>
      <c r="K49" s="33" t="s">
        <v>242</v>
      </c>
      <c r="L49" s="33" t="s">
        <v>73</v>
      </c>
      <c r="M49" s="33"/>
      <c r="N49" s="33">
        <v>796</v>
      </c>
      <c r="O49" s="34" t="s">
        <v>220</v>
      </c>
      <c r="P49" s="33">
        <v>123</v>
      </c>
      <c r="Q49" s="35" t="s">
        <v>96</v>
      </c>
      <c r="R49" s="33" t="s">
        <v>97</v>
      </c>
      <c r="S49" s="36">
        <v>576.5</v>
      </c>
      <c r="T49" s="36">
        <f>S49</f>
        <v>576.5</v>
      </c>
      <c r="U49" s="37">
        <f t="shared" si="44"/>
        <v>576500</v>
      </c>
      <c r="V49" s="33">
        <v>2019</v>
      </c>
      <c r="W49" s="33" t="s">
        <v>146</v>
      </c>
      <c r="X49" s="33">
        <v>2019</v>
      </c>
      <c r="Y49" s="33" t="s">
        <v>109</v>
      </c>
      <c r="Z49" s="53" t="s">
        <v>147</v>
      </c>
      <c r="AA49" s="33">
        <v>2019</v>
      </c>
      <c r="AB49" s="33" t="s">
        <v>109</v>
      </c>
      <c r="AC49" s="38">
        <v>2019</v>
      </c>
      <c r="AD49" s="33" t="s">
        <v>109</v>
      </c>
      <c r="AE49" s="39">
        <v>2019</v>
      </c>
      <c r="AF49" s="39" t="s">
        <v>109</v>
      </c>
      <c r="AG49" s="39">
        <v>2019</v>
      </c>
      <c r="AH49" s="39" t="s">
        <v>148</v>
      </c>
      <c r="AI49" s="39" t="s">
        <v>228</v>
      </c>
      <c r="AJ49" s="41" t="s">
        <v>83</v>
      </c>
      <c r="AK49" s="40">
        <v>1</v>
      </c>
      <c r="AL49" s="40">
        <v>200611</v>
      </c>
      <c r="AM49" s="40" t="s">
        <v>84</v>
      </c>
      <c r="AN49" s="33">
        <v>1</v>
      </c>
      <c r="AO49" s="40">
        <v>0</v>
      </c>
      <c r="AP49" s="33"/>
      <c r="AQ49" s="38" t="s">
        <v>86</v>
      </c>
      <c r="AR49" s="33" t="s">
        <v>87</v>
      </c>
      <c r="AS49" s="33" t="s">
        <v>88</v>
      </c>
      <c r="AT49" s="33" t="s">
        <v>89</v>
      </c>
      <c r="AU49" s="33"/>
      <c r="AV49" s="38" t="s">
        <v>89</v>
      </c>
    </row>
    <row r="50" spans="1:48" s="31" customFormat="1" ht="75" customHeight="1" x14ac:dyDescent="0.2">
      <c r="A50" s="33" t="s">
        <v>243</v>
      </c>
      <c r="B50" s="33"/>
      <c r="C50" s="33" t="s">
        <v>244</v>
      </c>
      <c r="D50" s="33" t="s">
        <v>245</v>
      </c>
      <c r="E50" s="33"/>
      <c r="F50" s="33" t="s">
        <v>210</v>
      </c>
      <c r="G50" s="33" t="s">
        <v>70</v>
      </c>
      <c r="H50" s="33" t="s">
        <v>71</v>
      </c>
      <c r="I50" s="33" t="str">
        <f t="shared" si="45"/>
        <v>СЭЭТО</v>
      </c>
      <c r="J50" s="33" t="s">
        <v>246</v>
      </c>
      <c r="K50" s="33" t="str">
        <f>J50</f>
        <v>Поставка подъемника телескопического (GROST Single (ГРОСТ Сингл) 0.125-9 (AC) или эквивалент)</v>
      </c>
      <c r="L50" s="33" t="s">
        <v>73</v>
      </c>
      <c r="M50" s="33"/>
      <c r="N50" s="33">
        <v>796</v>
      </c>
      <c r="O50" s="34" t="s">
        <v>220</v>
      </c>
      <c r="P50" s="33">
        <v>1</v>
      </c>
      <c r="Q50" s="35" t="s">
        <v>96</v>
      </c>
      <c r="R50" s="33" t="s">
        <v>97</v>
      </c>
      <c r="S50" s="36">
        <v>355</v>
      </c>
      <c r="T50" s="36">
        <v>355</v>
      </c>
      <c r="U50" s="37">
        <f t="shared" si="44"/>
        <v>355000</v>
      </c>
      <c r="V50" s="33">
        <v>2019</v>
      </c>
      <c r="W50" s="33" t="s">
        <v>109</v>
      </c>
      <c r="X50" s="33">
        <v>2019</v>
      </c>
      <c r="Y50" s="33" t="s">
        <v>119</v>
      </c>
      <c r="Z50" s="33" t="s">
        <v>223</v>
      </c>
      <c r="AA50" s="33">
        <v>2019</v>
      </c>
      <c r="AB50" s="38" t="s">
        <v>119</v>
      </c>
      <c r="AC50" s="38">
        <v>2019</v>
      </c>
      <c r="AD50" s="38" t="s">
        <v>120</v>
      </c>
      <c r="AE50" s="39">
        <v>2019</v>
      </c>
      <c r="AF50" s="39" t="s">
        <v>77</v>
      </c>
      <c r="AG50" s="39">
        <v>2019</v>
      </c>
      <c r="AH50" s="39" t="s">
        <v>77</v>
      </c>
      <c r="AI50" s="39" t="s">
        <v>247</v>
      </c>
      <c r="AJ50" s="41" t="s">
        <v>83</v>
      </c>
      <c r="AK50" s="40">
        <v>1</v>
      </c>
      <c r="AL50" s="40">
        <v>348277</v>
      </c>
      <c r="AM50" s="40" t="s">
        <v>84</v>
      </c>
      <c r="AN50" s="33">
        <v>0</v>
      </c>
      <c r="AO50" s="40">
        <v>0</v>
      </c>
      <c r="AP50" s="33"/>
      <c r="AQ50" s="38" t="s">
        <v>86</v>
      </c>
      <c r="AR50" s="33" t="s">
        <v>87</v>
      </c>
      <c r="AS50" s="33" t="s">
        <v>88</v>
      </c>
      <c r="AT50" s="33" t="s">
        <v>89</v>
      </c>
      <c r="AU50" s="33"/>
      <c r="AV50" s="38" t="s">
        <v>89</v>
      </c>
    </row>
    <row r="51" spans="1:48" s="31" customFormat="1" ht="144" customHeight="1" x14ac:dyDescent="0.2">
      <c r="A51" s="33" t="s">
        <v>248</v>
      </c>
      <c r="B51" s="33" t="s">
        <v>216</v>
      </c>
      <c r="C51" s="33" t="s">
        <v>249</v>
      </c>
      <c r="D51" s="33" t="s">
        <v>250</v>
      </c>
      <c r="E51" s="33"/>
      <c r="F51" s="33" t="s">
        <v>210</v>
      </c>
      <c r="G51" s="33" t="s">
        <v>70</v>
      </c>
      <c r="H51" s="33" t="s">
        <v>71</v>
      </c>
      <c r="I51" s="33" t="str">
        <f t="shared" si="45"/>
        <v>СЭЭТО</v>
      </c>
      <c r="J51" s="33" t="s">
        <v>251</v>
      </c>
      <c r="K51" s="33" t="s">
        <v>251</v>
      </c>
      <c r="L51" s="33" t="s">
        <v>73</v>
      </c>
      <c r="M51" s="33"/>
      <c r="N51" s="33">
        <v>642</v>
      </c>
      <c r="O51" s="34" t="s">
        <v>74</v>
      </c>
      <c r="P51" s="33">
        <v>1</v>
      </c>
      <c r="Q51" s="35" t="s">
        <v>96</v>
      </c>
      <c r="R51" s="33" t="s">
        <v>97</v>
      </c>
      <c r="S51" s="36">
        <v>180.71</v>
      </c>
      <c r="T51" s="36">
        <v>180.71</v>
      </c>
      <c r="U51" s="37">
        <f t="shared" si="44"/>
        <v>180710</v>
      </c>
      <c r="V51" s="33">
        <v>2019</v>
      </c>
      <c r="W51" s="33" t="s">
        <v>109</v>
      </c>
      <c r="X51" s="33">
        <v>2019</v>
      </c>
      <c r="Y51" s="38" t="s">
        <v>120</v>
      </c>
      <c r="Z51" s="39" t="s">
        <v>138</v>
      </c>
      <c r="AA51" s="33">
        <v>2019</v>
      </c>
      <c r="AB51" s="38" t="s">
        <v>120</v>
      </c>
      <c r="AC51" s="38">
        <v>2019</v>
      </c>
      <c r="AD51" s="38" t="s">
        <v>120</v>
      </c>
      <c r="AE51" s="39">
        <v>2019</v>
      </c>
      <c r="AF51" s="39" t="s">
        <v>77</v>
      </c>
      <c r="AG51" s="39">
        <v>2019</v>
      </c>
      <c r="AH51" s="39" t="s">
        <v>77</v>
      </c>
      <c r="AI51" s="39" t="s">
        <v>247</v>
      </c>
      <c r="AJ51" s="41" t="s">
        <v>83</v>
      </c>
      <c r="AK51" s="40">
        <v>1</v>
      </c>
      <c r="AL51" s="40">
        <v>200611</v>
      </c>
      <c r="AM51" s="40" t="s">
        <v>84</v>
      </c>
      <c r="AN51" s="33">
        <v>1</v>
      </c>
      <c r="AO51" s="40">
        <v>0</v>
      </c>
      <c r="AP51" s="33"/>
      <c r="AQ51" s="38" t="s">
        <v>86</v>
      </c>
      <c r="AR51" s="33" t="s">
        <v>87</v>
      </c>
      <c r="AS51" s="33" t="s">
        <v>88</v>
      </c>
      <c r="AT51" s="33" t="s">
        <v>89</v>
      </c>
      <c r="AU51" s="33"/>
      <c r="AV51" s="38" t="s">
        <v>89</v>
      </c>
    </row>
    <row r="52" spans="1:48" s="31" customFormat="1" ht="79.5" customHeight="1" x14ac:dyDescent="0.2">
      <c r="A52" s="33" t="s">
        <v>252</v>
      </c>
      <c r="B52" s="33"/>
      <c r="C52" s="33" t="s">
        <v>253</v>
      </c>
      <c r="D52" s="33" t="s">
        <v>254</v>
      </c>
      <c r="E52" s="33"/>
      <c r="F52" s="33" t="s">
        <v>210</v>
      </c>
      <c r="G52" s="33" t="s">
        <v>70</v>
      </c>
      <c r="H52" s="33" t="s">
        <v>71</v>
      </c>
      <c r="I52" s="33" t="str">
        <f t="shared" si="45"/>
        <v>СЭЭТО</v>
      </c>
      <c r="J52" s="33" t="s">
        <v>255</v>
      </c>
      <c r="K52" s="33" t="str">
        <f>J52</f>
        <v>Поставка штекерной концевой муфты PFISTERER (ПРИСТЕРЕР) (аппаратная часть) или эквивалент</v>
      </c>
      <c r="L52" s="33" t="s">
        <v>73</v>
      </c>
      <c r="M52" s="33"/>
      <c r="N52" s="33">
        <v>796</v>
      </c>
      <c r="O52" s="34" t="s">
        <v>220</v>
      </c>
      <c r="P52" s="33">
        <v>10</v>
      </c>
      <c r="Q52" s="35" t="s">
        <v>96</v>
      </c>
      <c r="R52" s="33" t="s">
        <v>97</v>
      </c>
      <c r="S52" s="36">
        <v>2433.65</v>
      </c>
      <c r="T52" s="36">
        <v>2433.65</v>
      </c>
      <c r="U52" s="37">
        <f t="shared" si="44"/>
        <v>2433650</v>
      </c>
      <c r="V52" s="33">
        <v>2019</v>
      </c>
      <c r="W52" s="33" t="s">
        <v>148</v>
      </c>
      <c r="X52" s="33">
        <v>2019</v>
      </c>
      <c r="Y52" s="38" t="s">
        <v>119</v>
      </c>
      <c r="Z52" s="39" t="s">
        <v>223</v>
      </c>
      <c r="AA52" s="33">
        <v>2019</v>
      </c>
      <c r="AB52" s="38" t="s">
        <v>120</v>
      </c>
      <c r="AC52" s="38">
        <v>2019</v>
      </c>
      <c r="AD52" s="38" t="s">
        <v>77</v>
      </c>
      <c r="AE52" s="39">
        <v>2019</v>
      </c>
      <c r="AF52" s="39" t="s">
        <v>80</v>
      </c>
      <c r="AG52" s="39">
        <v>2019</v>
      </c>
      <c r="AH52" s="39" t="s">
        <v>256</v>
      </c>
      <c r="AI52" s="39" t="s">
        <v>127</v>
      </c>
      <c r="AJ52" s="41" t="s">
        <v>83</v>
      </c>
      <c r="AK52" s="40">
        <v>1</v>
      </c>
      <c r="AL52" s="40">
        <v>200611</v>
      </c>
      <c r="AM52" s="40" t="s">
        <v>84</v>
      </c>
      <c r="AN52" s="33">
        <v>1</v>
      </c>
      <c r="AO52" s="40">
        <v>0</v>
      </c>
      <c r="AP52" s="33"/>
      <c r="AQ52" s="38" t="s">
        <v>86</v>
      </c>
      <c r="AR52" s="33" t="s">
        <v>87</v>
      </c>
      <c r="AS52" s="33" t="s">
        <v>88</v>
      </c>
      <c r="AT52" s="33" t="s">
        <v>89</v>
      </c>
      <c r="AU52" s="33"/>
      <c r="AV52" s="38" t="s">
        <v>89</v>
      </c>
    </row>
    <row r="53" spans="1:48" s="31" customFormat="1" ht="81.75" customHeight="1" x14ac:dyDescent="0.2">
      <c r="A53" s="33" t="s">
        <v>257</v>
      </c>
      <c r="B53" s="33"/>
      <c r="C53" s="33" t="s">
        <v>258</v>
      </c>
      <c r="D53" s="33" t="s">
        <v>259</v>
      </c>
      <c r="E53" s="33"/>
      <c r="F53" s="33" t="s">
        <v>210</v>
      </c>
      <c r="G53" s="33" t="s">
        <v>70</v>
      </c>
      <c r="H53" s="33" t="s">
        <v>71</v>
      </c>
      <c r="I53" s="33" t="str">
        <f t="shared" si="45"/>
        <v>СЭЭТО</v>
      </c>
      <c r="J53" s="33" t="s">
        <v>260</v>
      </c>
      <c r="K53" s="33" t="s">
        <v>260</v>
      </c>
      <c r="L53" s="33" t="s">
        <v>73</v>
      </c>
      <c r="M53" s="33"/>
      <c r="N53" s="33">
        <v>642</v>
      </c>
      <c r="O53" s="34" t="s">
        <v>74</v>
      </c>
      <c r="P53" s="33">
        <v>1</v>
      </c>
      <c r="Q53" s="35" t="s">
        <v>96</v>
      </c>
      <c r="R53" s="33" t="s">
        <v>97</v>
      </c>
      <c r="S53" s="36">
        <v>1947.578</v>
      </c>
      <c r="T53" s="36">
        <v>1947.578</v>
      </c>
      <c r="U53" s="37">
        <f t="shared" si="44"/>
        <v>1947578</v>
      </c>
      <c r="V53" s="33">
        <v>2019</v>
      </c>
      <c r="W53" s="33" t="s">
        <v>109</v>
      </c>
      <c r="X53" s="33">
        <v>2019</v>
      </c>
      <c r="Y53" s="38" t="s">
        <v>148</v>
      </c>
      <c r="Z53" s="39" t="s">
        <v>228</v>
      </c>
      <c r="AA53" s="33">
        <v>2019</v>
      </c>
      <c r="AB53" s="38" t="s">
        <v>119</v>
      </c>
      <c r="AC53" s="38">
        <v>2019</v>
      </c>
      <c r="AD53" s="38" t="s">
        <v>120</v>
      </c>
      <c r="AE53" s="39">
        <v>2019</v>
      </c>
      <c r="AF53" s="39" t="s">
        <v>77</v>
      </c>
      <c r="AG53" s="39">
        <v>2019</v>
      </c>
      <c r="AH53" s="39" t="s">
        <v>77</v>
      </c>
      <c r="AI53" s="39" t="s">
        <v>247</v>
      </c>
      <c r="AJ53" s="41" t="s">
        <v>83</v>
      </c>
      <c r="AK53" s="40">
        <v>1</v>
      </c>
      <c r="AL53" s="40">
        <v>200611</v>
      </c>
      <c r="AM53" s="40" t="s">
        <v>84</v>
      </c>
      <c r="AN53" s="33">
        <v>1</v>
      </c>
      <c r="AO53" s="40">
        <v>0</v>
      </c>
      <c r="AP53" s="33"/>
      <c r="AQ53" s="38" t="s">
        <v>86</v>
      </c>
      <c r="AR53" s="33" t="s">
        <v>87</v>
      </c>
      <c r="AS53" s="33" t="s">
        <v>88</v>
      </c>
      <c r="AT53" s="33" t="s">
        <v>89</v>
      </c>
      <c r="AU53" s="33"/>
      <c r="AV53" s="38" t="s">
        <v>89</v>
      </c>
    </row>
    <row r="54" spans="1:48" s="31" customFormat="1" ht="78" customHeight="1" x14ac:dyDescent="0.2">
      <c r="A54" s="33" t="s">
        <v>261</v>
      </c>
      <c r="B54" s="33" t="s">
        <v>216</v>
      </c>
      <c r="C54" s="33" t="s">
        <v>262</v>
      </c>
      <c r="D54" s="33" t="s">
        <v>263</v>
      </c>
      <c r="E54" s="33"/>
      <c r="F54" s="33" t="s">
        <v>210</v>
      </c>
      <c r="G54" s="33" t="s">
        <v>70</v>
      </c>
      <c r="H54" s="33" t="s">
        <v>71</v>
      </c>
      <c r="I54" s="33" t="str">
        <f t="shared" si="45"/>
        <v>СЭЭТО</v>
      </c>
      <c r="J54" s="33" t="s">
        <v>264</v>
      </c>
      <c r="K54" s="33" t="str">
        <f>J54</f>
        <v>Поставка микропроцессорного терминала релейной защиты Сириус-2-Л-К-1А-24В-И1 или эквивалент</v>
      </c>
      <c r="L54" s="33" t="s">
        <v>73</v>
      </c>
      <c r="M54" s="33"/>
      <c r="N54" s="33">
        <v>796</v>
      </c>
      <c r="O54" s="34" t="s">
        <v>220</v>
      </c>
      <c r="P54" s="33">
        <v>10</v>
      </c>
      <c r="Q54" s="35" t="s">
        <v>96</v>
      </c>
      <c r="R54" s="33" t="s">
        <v>97</v>
      </c>
      <c r="S54" s="36">
        <v>589.07000000000005</v>
      </c>
      <c r="T54" s="36">
        <f>S54</f>
        <v>589.07000000000005</v>
      </c>
      <c r="U54" s="37">
        <f t="shared" si="44"/>
        <v>589070</v>
      </c>
      <c r="V54" s="33">
        <v>2019</v>
      </c>
      <c r="W54" s="33" t="s">
        <v>109</v>
      </c>
      <c r="X54" s="33">
        <v>2019</v>
      </c>
      <c r="Y54" s="38" t="s">
        <v>148</v>
      </c>
      <c r="Z54" s="39" t="s">
        <v>228</v>
      </c>
      <c r="AA54" s="33">
        <v>2019</v>
      </c>
      <c r="AB54" s="38" t="s">
        <v>119</v>
      </c>
      <c r="AC54" s="38">
        <v>2019</v>
      </c>
      <c r="AD54" s="38" t="s">
        <v>120</v>
      </c>
      <c r="AE54" s="39">
        <v>2019</v>
      </c>
      <c r="AF54" s="39" t="s">
        <v>77</v>
      </c>
      <c r="AG54" s="39">
        <v>2019</v>
      </c>
      <c r="AH54" s="39" t="s">
        <v>78</v>
      </c>
      <c r="AI54" s="39" t="s">
        <v>79</v>
      </c>
      <c r="AJ54" s="41" t="s">
        <v>83</v>
      </c>
      <c r="AK54" s="40">
        <v>1</v>
      </c>
      <c r="AL54" s="40">
        <v>348277</v>
      </c>
      <c r="AM54" s="40" t="s">
        <v>84</v>
      </c>
      <c r="AN54" s="33">
        <v>0</v>
      </c>
      <c r="AO54" s="40">
        <v>0</v>
      </c>
      <c r="AP54" s="33"/>
      <c r="AQ54" s="38" t="s">
        <v>86</v>
      </c>
      <c r="AR54" s="33" t="s">
        <v>87</v>
      </c>
      <c r="AS54" s="33" t="s">
        <v>88</v>
      </c>
      <c r="AT54" s="33" t="s">
        <v>89</v>
      </c>
      <c r="AU54" s="33"/>
      <c r="AV54" s="38" t="s">
        <v>89</v>
      </c>
    </row>
    <row r="55" spans="1:48" s="31" customFormat="1" ht="102.75" customHeight="1" x14ac:dyDescent="0.2">
      <c r="A55" s="33" t="s">
        <v>265</v>
      </c>
      <c r="B55" s="33"/>
      <c r="C55" s="33" t="s">
        <v>266</v>
      </c>
      <c r="D55" s="33" t="s">
        <v>267</v>
      </c>
      <c r="E55" s="33"/>
      <c r="F55" s="33" t="s">
        <v>210</v>
      </c>
      <c r="G55" s="33" t="s">
        <v>70</v>
      </c>
      <c r="H55" s="33" t="s">
        <v>71</v>
      </c>
      <c r="I55" s="33" t="str">
        <f t="shared" si="45"/>
        <v>СЭЭТО</v>
      </c>
      <c r="J55" s="33" t="s">
        <v>268</v>
      </c>
      <c r="K55" s="33" t="s">
        <v>268</v>
      </c>
      <c r="L55" s="33" t="s">
        <v>73</v>
      </c>
      <c r="M55" s="33"/>
      <c r="N55" s="33">
        <v>796</v>
      </c>
      <c r="O55" s="34" t="s">
        <v>220</v>
      </c>
      <c r="P55" s="33">
        <v>1</v>
      </c>
      <c r="Q55" s="35" t="s">
        <v>96</v>
      </c>
      <c r="R55" s="33" t="s">
        <v>97</v>
      </c>
      <c r="S55" s="36">
        <v>59903</v>
      </c>
      <c r="T55" s="36">
        <v>59903</v>
      </c>
      <c r="U55" s="37">
        <f t="shared" si="44"/>
        <v>59903000</v>
      </c>
      <c r="V55" s="33">
        <v>2019</v>
      </c>
      <c r="W55" s="33" t="s">
        <v>148</v>
      </c>
      <c r="X55" s="33">
        <v>2019</v>
      </c>
      <c r="Y55" s="38" t="s">
        <v>119</v>
      </c>
      <c r="Z55" s="39" t="s">
        <v>223</v>
      </c>
      <c r="AA55" s="33">
        <v>2019</v>
      </c>
      <c r="AB55" s="38" t="s">
        <v>120</v>
      </c>
      <c r="AC55" s="38">
        <v>2019</v>
      </c>
      <c r="AD55" s="38" t="s">
        <v>77</v>
      </c>
      <c r="AE55" s="39">
        <v>2019</v>
      </c>
      <c r="AF55" s="39" t="s">
        <v>80</v>
      </c>
      <c r="AG55" s="39">
        <v>2019</v>
      </c>
      <c r="AH55" s="39" t="s">
        <v>81</v>
      </c>
      <c r="AI55" s="39" t="s">
        <v>127</v>
      </c>
      <c r="AJ55" s="41" t="s">
        <v>184</v>
      </c>
      <c r="AK55" s="40">
        <v>1</v>
      </c>
      <c r="AL55" s="40">
        <v>348014</v>
      </c>
      <c r="AM55" s="40" t="s">
        <v>84</v>
      </c>
      <c r="AN55" s="33">
        <v>0</v>
      </c>
      <c r="AO55" s="40">
        <v>0</v>
      </c>
      <c r="AP55" s="33"/>
      <c r="AQ55" s="38" t="s">
        <v>86</v>
      </c>
      <c r="AR55" s="33" t="s">
        <v>87</v>
      </c>
      <c r="AS55" s="33" t="s">
        <v>88</v>
      </c>
      <c r="AT55" s="33" t="s">
        <v>89</v>
      </c>
      <c r="AU55" s="33"/>
      <c r="AV55" s="38" t="s">
        <v>89</v>
      </c>
    </row>
    <row r="56" spans="1:48" s="31" customFormat="1" ht="51" x14ac:dyDescent="0.2">
      <c r="A56" s="33" t="s">
        <v>269</v>
      </c>
      <c r="B56" s="33" t="s">
        <v>216</v>
      </c>
      <c r="C56" s="33" t="s">
        <v>240</v>
      </c>
      <c r="D56" s="33" t="s">
        <v>241</v>
      </c>
      <c r="E56" s="33"/>
      <c r="F56" s="33" t="s">
        <v>270</v>
      </c>
      <c r="G56" s="33" t="s">
        <v>70</v>
      </c>
      <c r="H56" s="33" t="s">
        <v>71</v>
      </c>
      <c r="I56" s="33" t="s">
        <v>270</v>
      </c>
      <c r="J56" s="33" t="s">
        <v>271</v>
      </c>
      <c r="K56" s="33" t="str">
        <f>J56</f>
        <v>Поставка слесарного инструмента</v>
      </c>
      <c r="L56" s="33" t="s">
        <v>73</v>
      </c>
      <c r="M56" s="33"/>
      <c r="N56" s="33">
        <v>642</v>
      </c>
      <c r="O56" s="34" t="s">
        <v>74</v>
      </c>
      <c r="P56" s="34" t="s">
        <v>272</v>
      </c>
      <c r="Q56" s="33">
        <v>45000000000</v>
      </c>
      <c r="R56" s="33" t="s">
        <v>97</v>
      </c>
      <c r="S56" s="36">
        <v>1437.08</v>
      </c>
      <c r="T56" s="36">
        <v>1437.08</v>
      </c>
      <c r="U56" s="37">
        <f t="shared" si="44"/>
        <v>1437080</v>
      </c>
      <c r="V56" s="33">
        <v>2019</v>
      </c>
      <c r="W56" s="33" t="s">
        <v>80</v>
      </c>
      <c r="X56" s="33">
        <v>2019</v>
      </c>
      <c r="Y56" s="39" t="s">
        <v>81</v>
      </c>
      <c r="Z56" s="53" t="s">
        <v>127</v>
      </c>
      <c r="AA56" s="39">
        <v>2019</v>
      </c>
      <c r="AB56" s="33" t="s">
        <v>107</v>
      </c>
      <c r="AC56" s="38">
        <v>2019</v>
      </c>
      <c r="AD56" s="38" t="s">
        <v>107</v>
      </c>
      <c r="AE56" s="38" t="s">
        <v>273</v>
      </c>
      <c r="AF56" s="39" t="s">
        <v>108</v>
      </c>
      <c r="AG56" s="39" t="s">
        <v>273</v>
      </c>
      <c r="AH56" s="39" t="s">
        <v>274</v>
      </c>
      <c r="AI56" s="39" t="s">
        <v>275</v>
      </c>
      <c r="AJ56" s="41" t="s">
        <v>83</v>
      </c>
      <c r="AK56" s="40">
        <v>1</v>
      </c>
      <c r="AL56" s="40">
        <v>200611</v>
      </c>
      <c r="AM56" s="40" t="s">
        <v>84</v>
      </c>
      <c r="AN56" s="40">
        <v>1</v>
      </c>
      <c r="AO56" s="40">
        <v>0</v>
      </c>
      <c r="AP56" s="33"/>
      <c r="AQ56" s="38" t="s">
        <v>86</v>
      </c>
      <c r="AR56" s="33" t="s">
        <v>87</v>
      </c>
      <c r="AS56" s="33" t="s">
        <v>88</v>
      </c>
      <c r="AT56" s="33" t="s">
        <v>89</v>
      </c>
      <c r="AU56" s="33"/>
      <c r="AV56" s="38" t="s">
        <v>89</v>
      </c>
    </row>
    <row r="57" spans="1:48" s="31" customFormat="1" ht="51" x14ac:dyDescent="0.2">
      <c r="A57" s="33" t="s">
        <v>276</v>
      </c>
      <c r="B57" s="33" t="s">
        <v>133</v>
      </c>
      <c r="C57" s="33" t="s">
        <v>277</v>
      </c>
      <c r="D57" s="33" t="s">
        <v>278</v>
      </c>
      <c r="E57" s="33"/>
      <c r="F57" s="33" t="s">
        <v>270</v>
      </c>
      <c r="G57" s="33" t="s">
        <v>70</v>
      </c>
      <c r="H57" s="33" t="s">
        <v>71</v>
      </c>
      <c r="I57" s="33" t="s">
        <v>270</v>
      </c>
      <c r="J57" s="33" t="s">
        <v>279</v>
      </c>
      <c r="K57" s="33" t="str">
        <f>J57</f>
        <v>Поставка гидравлического съемника</v>
      </c>
      <c r="L57" s="33" t="s">
        <v>73</v>
      </c>
      <c r="M57" s="33"/>
      <c r="N57" s="33">
        <v>642</v>
      </c>
      <c r="O57" s="34" t="s">
        <v>74</v>
      </c>
      <c r="P57" s="34">
        <v>1</v>
      </c>
      <c r="Q57" s="33">
        <v>45000000000</v>
      </c>
      <c r="R57" s="33" t="s">
        <v>97</v>
      </c>
      <c r="S57" s="36">
        <v>58.3</v>
      </c>
      <c r="T57" s="36">
        <v>58.3</v>
      </c>
      <c r="U57" s="37">
        <f t="shared" si="44"/>
        <v>58300</v>
      </c>
      <c r="V57" s="33">
        <v>2019</v>
      </c>
      <c r="W57" s="33" t="s">
        <v>109</v>
      </c>
      <c r="X57" s="33">
        <v>2019</v>
      </c>
      <c r="Y57" s="33" t="s">
        <v>148</v>
      </c>
      <c r="Z57" s="38" t="s">
        <v>228</v>
      </c>
      <c r="AA57" s="39">
        <v>2019</v>
      </c>
      <c r="AB57" s="33" t="s">
        <v>148</v>
      </c>
      <c r="AC57" s="38">
        <v>2019</v>
      </c>
      <c r="AD57" s="38" t="s">
        <v>119</v>
      </c>
      <c r="AE57" s="38" t="s">
        <v>273</v>
      </c>
      <c r="AF57" s="39" t="s">
        <v>119</v>
      </c>
      <c r="AG57" s="39" t="s">
        <v>273</v>
      </c>
      <c r="AH57" s="39" t="s">
        <v>119</v>
      </c>
      <c r="AI57" s="39" t="s">
        <v>223</v>
      </c>
      <c r="AJ57" s="39" t="s">
        <v>280</v>
      </c>
      <c r="AK57" s="41">
        <v>0</v>
      </c>
      <c r="AL57" s="40">
        <v>97259</v>
      </c>
      <c r="AM57" s="40" t="s">
        <v>84</v>
      </c>
      <c r="AN57" s="40">
        <v>0</v>
      </c>
      <c r="AO57" s="40">
        <v>0</v>
      </c>
      <c r="AP57" s="33"/>
      <c r="AQ57" s="33"/>
      <c r="AR57" s="33" t="s">
        <v>87</v>
      </c>
      <c r="AS57" s="33" t="s">
        <v>88</v>
      </c>
      <c r="AT57" s="33" t="s">
        <v>89</v>
      </c>
      <c r="AU57" s="33"/>
      <c r="AV57" s="38" t="s">
        <v>89</v>
      </c>
    </row>
    <row r="58" spans="1:48" s="31" customFormat="1" ht="51" x14ac:dyDescent="0.2">
      <c r="A58" s="33" t="s">
        <v>281</v>
      </c>
      <c r="B58" s="33" t="s">
        <v>216</v>
      </c>
      <c r="C58" s="33" t="s">
        <v>282</v>
      </c>
      <c r="D58" s="33" t="s">
        <v>282</v>
      </c>
      <c r="E58" s="33"/>
      <c r="F58" s="33" t="s">
        <v>270</v>
      </c>
      <c r="G58" s="33" t="s">
        <v>70</v>
      </c>
      <c r="H58" s="33" t="s">
        <v>71</v>
      </c>
      <c r="I58" s="33" t="s">
        <v>270</v>
      </c>
      <c r="J58" s="33" t="s">
        <v>283</v>
      </c>
      <c r="K58" s="33" t="s">
        <v>283</v>
      </c>
      <c r="L58" s="33" t="s">
        <v>73</v>
      </c>
      <c r="M58" s="33"/>
      <c r="N58" s="33">
        <v>642</v>
      </c>
      <c r="O58" s="34" t="s">
        <v>74</v>
      </c>
      <c r="P58" s="34">
        <v>1</v>
      </c>
      <c r="Q58" s="33">
        <v>45000000000</v>
      </c>
      <c r="R58" s="33" t="s">
        <v>97</v>
      </c>
      <c r="S58" s="36">
        <v>1218</v>
      </c>
      <c r="T58" s="36">
        <f>S58</f>
        <v>1218</v>
      </c>
      <c r="U58" s="37">
        <f t="shared" si="44"/>
        <v>1218000</v>
      </c>
      <c r="V58" s="33">
        <v>2019</v>
      </c>
      <c r="W58" s="33" t="s">
        <v>284</v>
      </c>
      <c r="X58" s="33">
        <v>2019</v>
      </c>
      <c r="Y58" s="33" t="s">
        <v>120</v>
      </c>
      <c r="Z58" s="53" t="s">
        <v>138</v>
      </c>
      <c r="AA58" s="39">
        <v>2019</v>
      </c>
      <c r="AB58" s="33" t="s">
        <v>120</v>
      </c>
      <c r="AC58" s="38">
        <v>2019</v>
      </c>
      <c r="AD58" s="33" t="s">
        <v>120</v>
      </c>
      <c r="AE58" s="38" t="s">
        <v>273</v>
      </c>
      <c r="AF58" s="39" t="s">
        <v>120</v>
      </c>
      <c r="AG58" s="39" t="s">
        <v>273</v>
      </c>
      <c r="AH58" s="39" t="s">
        <v>77</v>
      </c>
      <c r="AI58" s="39" t="s">
        <v>247</v>
      </c>
      <c r="AJ58" s="41" t="s">
        <v>83</v>
      </c>
      <c r="AK58" s="40">
        <v>1</v>
      </c>
      <c r="AL58" s="40">
        <v>348277</v>
      </c>
      <c r="AM58" s="40" t="s">
        <v>84</v>
      </c>
      <c r="AN58" s="40">
        <v>0</v>
      </c>
      <c r="AO58" s="40">
        <v>0</v>
      </c>
      <c r="AP58" s="33"/>
      <c r="AQ58" s="38" t="s">
        <v>86</v>
      </c>
      <c r="AR58" s="33" t="s">
        <v>87</v>
      </c>
      <c r="AS58" s="33" t="s">
        <v>88</v>
      </c>
      <c r="AT58" s="33" t="s">
        <v>89</v>
      </c>
      <c r="AU58" s="33"/>
      <c r="AV58" s="38" t="s">
        <v>89</v>
      </c>
    </row>
    <row r="59" spans="1:48" s="31" customFormat="1" ht="95.25" customHeight="1" x14ac:dyDescent="0.2">
      <c r="A59" s="33" t="s">
        <v>285</v>
      </c>
      <c r="B59" s="33"/>
      <c r="C59" s="33" t="s">
        <v>286</v>
      </c>
      <c r="D59" s="33" t="s">
        <v>287</v>
      </c>
      <c r="E59" s="33"/>
      <c r="F59" s="33" t="s">
        <v>270</v>
      </c>
      <c r="G59" s="33" t="s">
        <v>70</v>
      </c>
      <c r="H59" s="33" t="s">
        <v>71</v>
      </c>
      <c r="I59" s="33" t="s">
        <v>270</v>
      </c>
      <c r="J59" s="33" t="s">
        <v>288</v>
      </c>
      <c r="K59" s="33" t="str">
        <f t="shared" ref="K59:K76" si="46">J59</f>
        <v xml:space="preserve">Поставка оборудования ЗИП для ДГУ </v>
      </c>
      <c r="L59" s="33" t="s">
        <v>73</v>
      </c>
      <c r="M59" s="33"/>
      <c r="N59" s="33">
        <v>642</v>
      </c>
      <c r="O59" s="34" t="s">
        <v>74</v>
      </c>
      <c r="P59" s="34">
        <v>1</v>
      </c>
      <c r="Q59" s="33">
        <v>45000000000</v>
      </c>
      <c r="R59" s="33" t="s">
        <v>97</v>
      </c>
      <c r="S59" s="36">
        <v>702.21</v>
      </c>
      <c r="T59" s="36">
        <v>702.21</v>
      </c>
      <c r="U59" s="37">
        <f t="shared" si="44"/>
        <v>702210</v>
      </c>
      <c r="V59" s="33">
        <v>2019</v>
      </c>
      <c r="W59" s="33" t="s">
        <v>146</v>
      </c>
      <c r="X59" s="33">
        <v>2019</v>
      </c>
      <c r="Y59" s="33" t="s">
        <v>109</v>
      </c>
      <c r="Z59" s="38" t="s">
        <v>147</v>
      </c>
      <c r="AA59" s="39">
        <v>2019</v>
      </c>
      <c r="AB59" s="33" t="s">
        <v>109</v>
      </c>
      <c r="AC59" s="38">
        <v>2019</v>
      </c>
      <c r="AD59" s="38" t="s">
        <v>148</v>
      </c>
      <c r="AE59" s="38" t="s">
        <v>273</v>
      </c>
      <c r="AF59" s="39" t="s">
        <v>148</v>
      </c>
      <c r="AG59" s="39" t="s">
        <v>273</v>
      </c>
      <c r="AH59" s="39" t="s">
        <v>119</v>
      </c>
      <c r="AI59" s="39" t="s">
        <v>223</v>
      </c>
      <c r="AJ59" s="41" t="s">
        <v>83</v>
      </c>
      <c r="AK59" s="40">
        <v>1</v>
      </c>
      <c r="AL59" s="40">
        <v>200611</v>
      </c>
      <c r="AM59" s="40" t="s">
        <v>84</v>
      </c>
      <c r="AN59" s="40">
        <v>1</v>
      </c>
      <c r="AO59" s="40">
        <v>0</v>
      </c>
      <c r="AP59" s="33"/>
      <c r="AQ59" s="38" t="s">
        <v>86</v>
      </c>
      <c r="AR59" s="33" t="s">
        <v>87</v>
      </c>
      <c r="AS59" s="33" t="s">
        <v>88</v>
      </c>
      <c r="AT59" s="33" t="s">
        <v>89</v>
      </c>
      <c r="AU59" s="33"/>
      <c r="AV59" s="38" t="s">
        <v>89</v>
      </c>
    </row>
    <row r="60" spans="1:48" s="31" customFormat="1" ht="51" x14ac:dyDescent="0.2">
      <c r="A60" s="33" t="s">
        <v>289</v>
      </c>
      <c r="B60" s="33" t="s">
        <v>216</v>
      </c>
      <c r="C60" s="33" t="s">
        <v>290</v>
      </c>
      <c r="D60" s="33" t="s">
        <v>291</v>
      </c>
      <c r="E60" s="33"/>
      <c r="F60" s="33" t="s">
        <v>270</v>
      </c>
      <c r="G60" s="33" t="s">
        <v>70</v>
      </c>
      <c r="H60" s="33" t="s">
        <v>71</v>
      </c>
      <c r="I60" s="33" t="s">
        <v>270</v>
      </c>
      <c r="J60" s="33" t="s">
        <v>292</v>
      </c>
      <c r="K60" s="33" t="str">
        <f t="shared" si="46"/>
        <v>Поставка диагностического оборудования</v>
      </c>
      <c r="L60" s="33" t="s">
        <v>73</v>
      </c>
      <c r="M60" s="33"/>
      <c r="N60" s="33">
        <v>642</v>
      </c>
      <c r="O60" s="34" t="s">
        <v>74</v>
      </c>
      <c r="P60" s="34">
        <v>1</v>
      </c>
      <c r="Q60" s="33">
        <v>45000000000</v>
      </c>
      <c r="R60" s="33" t="s">
        <v>97</v>
      </c>
      <c r="S60" s="36">
        <v>907.98</v>
      </c>
      <c r="T60" s="36">
        <v>907.98</v>
      </c>
      <c r="U60" s="37">
        <f t="shared" si="44"/>
        <v>907980</v>
      </c>
      <c r="V60" s="33">
        <v>2019</v>
      </c>
      <c r="W60" s="33" t="s">
        <v>80</v>
      </c>
      <c r="X60" s="33">
        <v>2019</v>
      </c>
      <c r="Y60" s="33" t="s">
        <v>81</v>
      </c>
      <c r="Z60" s="53" t="s">
        <v>127</v>
      </c>
      <c r="AA60" s="39">
        <v>2019</v>
      </c>
      <c r="AB60" s="33" t="s">
        <v>107</v>
      </c>
      <c r="AC60" s="38">
        <v>2019</v>
      </c>
      <c r="AD60" s="38" t="s">
        <v>107</v>
      </c>
      <c r="AE60" s="38" t="s">
        <v>273</v>
      </c>
      <c r="AF60" s="39" t="s">
        <v>108</v>
      </c>
      <c r="AG60" s="39" t="s">
        <v>273</v>
      </c>
      <c r="AH60" s="39" t="s">
        <v>274</v>
      </c>
      <c r="AI60" s="39" t="s">
        <v>275</v>
      </c>
      <c r="AJ60" s="41" t="s">
        <v>83</v>
      </c>
      <c r="AK60" s="40">
        <v>1</v>
      </c>
      <c r="AL60" s="40">
        <v>348277</v>
      </c>
      <c r="AM60" s="40" t="s">
        <v>84</v>
      </c>
      <c r="AN60" s="40">
        <v>0</v>
      </c>
      <c r="AO60" s="40">
        <v>0</v>
      </c>
      <c r="AP60" s="33"/>
      <c r="AQ60" s="38" t="s">
        <v>86</v>
      </c>
      <c r="AR60" s="33" t="s">
        <v>87</v>
      </c>
      <c r="AS60" s="33" t="s">
        <v>88</v>
      </c>
      <c r="AT60" s="33" t="s">
        <v>89</v>
      </c>
      <c r="AU60" s="33"/>
      <c r="AV60" s="38" t="s">
        <v>89</v>
      </c>
    </row>
    <row r="61" spans="1:48" s="31" customFormat="1" ht="51" x14ac:dyDescent="0.2">
      <c r="A61" s="33" t="s">
        <v>293</v>
      </c>
      <c r="B61" s="33"/>
      <c r="C61" s="33" t="s">
        <v>294</v>
      </c>
      <c r="D61" s="33" t="s">
        <v>295</v>
      </c>
      <c r="E61" s="33"/>
      <c r="F61" s="33" t="s">
        <v>270</v>
      </c>
      <c r="G61" s="33" t="s">
        <v>70</v>
      </c>
      <c r="H61" s="33" t="s">
        <v>71</v>
      </c>
      <c r="I61" s="33" t="s">
        <v>270</v>
      </c>
      <c r="J61" s="33" t="s">
        <v>296</v>
      </c>
      <c r="K61" s="33" t="str">
        <f t="shared" si="46"/>
        <v>Поставка видеоэндоскопа</v>
      </c>
      <c r="L61" s="33" t="s">
        <v>73</v>
      </c>
      <c r="M61" s="33"/>
      <c r="N61" s="33">
        <v>642</v>
      </c>
      <c r="O61" s="34" t="s">
        <v>74</v>
      </c>
      <c r="P61" s="34">
        <v>1</v>
      </c>
      <c r="Q61" s="33">
        <v>45000000000</v>
      </c>
      <c r="R61" s="33" t="s">
        <v>97</v>
      </c>
      <c r="S61" s="36">
        <v>2086.48</v>
      </c>
      <c r="T61" s="36">
        <v>2086.48</v>
      </c>
      <c r="U61" s="37">
        <f t="shared" si="44"/>
        <v>2086480</v>
      </c>
      <c r="V61" s="33">
        <v>2019</v>
      </c>
      <c r="W61" s="33" t="s">
        <v>119</v>
      </c>
      <c r="X61" s="33">
        <v>2019</v>
      </c>
      <c r="Y61" s="33" t="s">
        <v>120</v>
      </c>
      <c r="Z61" s="38" t="s">
        <v>138</v>
      </c>
      <c r="AA61" s="39">
        <v>2019</v>
      </c>
      <c r="AB61" s="33" t="s">
        <v>120</v>
      </c>
      <c r="AC61" s="38">
        <v>2019</v>
      </c>
      <c r="AD61" s="38" t="s">
        <v>77</v>
      </c>
      <c r="AE61" s="38" t="s">
        <v>273</v>
      </c>
      <c r="AF61" s="39" t="s">
        <v>78</v>
      </c>
      <c r="AG61" s="39" t="s">
        <v>273</v>
      </c>
      <c r="AH61" s="39" t="s">
        <v>78</v>
      </c>
      <c r="AI61" s="39" t="s">
        <v>79</v>
      </c>
      <c r="AJ61" s="41" t="s">
        <v>83</v>
      </c>
      <c r="AK61" s="40">
        <v>1</v>
      </c>
      <c r="AL61" s="40">
        <v>348277</v>
      </c>
      <c r="AM61" s="40" t="s">
        <v>84</v>
      </c>
      <c r="AN61" s="40">
        <v>0</v>
      </c>
      <c r="AO61" s="40">
        <v>0</v>
      </c>
      <c r="AP61" s="33"/>
      <c r="AQ61" s="38" t="s">
        <v>86</v>
      </c>
      <c r="AR61" s="33" t="s">
        <v>87</v>
      </c>
      <c r="AS61" s="33" t="s">
        <v>88</v>
      </c>
      <c r="AT61" s="33" t="s">
        <v>89</v>
      </c>
      <c r="AU61" s="33"/>
      <c r="AV61" s="38" t="s">
        <v>89</v>
      </c>
    </row>
    <row r="62" spans="1:48" s="31" customFormat="1" ht="51" x14ac:dyDescent="0.2">
      <c r="A62" s="33" t="s">
        <v>297</v>
      </c>
      <c r="B62" s="33"/>
      <c r="C62" s="33" t="s">
        <v>298</v>
      </c>
      <c r="D62" s="33" t="s">
        <v>299</v>
      </c>
      <c r="E62" s="33"/>
      <c r="F62" s="33" t="s">
        <v>270</v>
      </c>
      <c r="G62" s="33" t="s">
        <v>70</v>
      </c>
      <c r="H62" s="33" t="s">
        <v>71</v>
      </c>
      <c r="I62" s="33" t="s">
        <v>270</v>
      </c>
      <c r="J62" s="33" t="s">
        <v>300</v>
      </c>
      <c r="K62" s="33" t="str">
        <f t="shared" si="46"/>
        <v>Поставка дизель-генераторной установки</v>
      </c>
      <c r="L62" s="33" t="s">
        <v>73</v>
      </c>
      <c r="M62" s="33"/>
      <c r="N62" s="33">
        <v>642</v>
      </c>
      <c r="O62" s="34" t="s">
        <v>74</v>
      </c>
      <c r="P62" s="34">
        <v>1</v>
      </c>
      <c r="Q62" s="33">
        <v>45000000000</v>
      </c>
      <c r="R62" s="33" t="s">
        <v>97</v>
      </c>
      <c r="S62" s="36">
        <v>16963.78</v>
      </c>
      <c r="T62" s="36">
        <v>16963.78</v>
      </c>
      <c r="U62" s="37">
        <f t="shared" si="44"/>
        <v>16963780</v>
      </c>
      <c r="V62" s="33">
        <v>2019</v>
      </c>
      <c r="W62" s="33" t="s">
        <v>77</v>
      </c>
      <c r="X62" s="33">
        <v>2019</v>
      </c>
      <c r="Y62" s="33" t="s">
        <v>78</v>
      </c>
      <c r="Z62" s="38" t="s">
        <v>79</v>
      </c>
      <c r="AA62" s="39">
        <v>2019</v>
      </c>
      <c r="AB62" s="33" t="s">
        <v>78</v>
      </c>
      <c r="AC62" s="38">
        <v>2019</v>
      </c>
      <c r="AD62" s="38" t="s">
        <v>80</v>
      </c>
      <c r="AE62" s="38" t="s">
        <v>273</v>
      </c>
      <c r="AF62" s="39" t="s">
        <v>80</v>
      </c>
      <c r="AG62" s="39" t="s">
        <v>273</v>
      </c>
      <c r="AH62" s="39" t="s">
        <v>81</v>
      </c>
      <c r="AI62" s="39" t="s">
        <v>127</v>
      </c>
      <c r="AJ62" s="41" t="s">
        <v>184</v>
      </c>
      <c r="AK62" s="40">
        <v>1</v>
      </c>
      <c r="AL62" s="40">
        <v>348014</v>
      </c>
      <c r="AM62" s="40" t="s">
        <v>84</v>
      </c>
      <c r="AN62" s="40">
        <v>0</v>
      </c>
      <c r="AO62" s="40">
        <v>0</v>
      </c>
      <c r="AP62" s="33"/>
      <c r="AQ62" s="38" t="s">
        <v>86</v>
      </c>
      <c r="AR62" s="33" t="s">
        <v>87</v>
      </c>
      <c r="AS62" s="33" t="s">
        <v>88</v>
      </c>
      <c r="AT62" s="33" t="s">
        <v>89</v>
      </c>
      <c r="AU62" s="33"/>
      <c r="AV62" s="38" t="s">
        <v>89</v>
      </c>
    </row>
    <row r="63" spans="1:48" s="31" customFormat="1" ht="51" x14ac:dyDescent="0.2">
      <c r="A63" s="33" t="s">
        <v>301</v>
      </c>
      <c r="B63" s="33"/>
      <c r="C63" s="33">
        <v>27</v>
      </c>
      <c r="D63" s="33" t="s">
        <v>302</v>
      </c>
      <c r="E63" s="33"/>
      <c r="F63" s="33" t="s">
        <v>270</v>
      </c>
      <c r="G63" s="33" t="s">
        <v>70</v>
      </c>
      <c r="H63" s="33" t="s">
        <v>71</v>
      </c>
      <c r="I63" s="33" t="s">
        <v>270</v>
      </c>
      <c r="J63" s="33" t="s">
        <v>303</v>
      </c>
      <c r="K63" s="33" t="str">
        <f t="shared" si="46"/>
        <v>Поставка комплекта автомата ввода резерва (АВР)</v>
      </c>
      <c r="L63" s="33" t="s">
        <v>73</v>
      </c>
      <c r="M63" s="33"/>
      <c r="N63" s="33">
        <v>642</v>
      </c>
      <c r="O63" s="34" t="s">
        <v>74</v>
      </c>
      <c r="P63" s="34">
        <v>1</v>
      </c>
      <c r="Q63" s="33">
        <v>45000000000</v>
      </c>
      <c r="R63" s="33" t="s">
        <v>97</v>
      </c>
      <c r="S63" s="36">
        <v>1221.55</v>
      </c>
      <c r="T63" s="36">
        <v>1221.55</v>
      </c>
      <c r="U63" s="37">
        <f t="shared" si="44"/>
        <v>1221550</v>
      </c>
      <c r="V63" s="33">
        <v>2019</v>
      </c>
      <c r="W63" s="33" t="s">
        <v>78</v>
      </c>
      <c r="X63" s="33">
        <v>2019</v>
      </c>
      <c r="Y63" s="33" t="s">
        <v>80</v>
      </c>
      <c r="Z63" s="38" t="s">
        <v>127</v>
      </c>
      <c r="AA63" s="39">
        <v>2019</v>
      </c>
      <c r="AB63" s="33" t="s">
        <v>80</v>
      </c>
      <c r="AC63" s="38">
        <v>2019</v>
      </c>
      <c r="AD63" s="38" t="s">
        <v>81</v>
      </c>
      <c r="AE63" s="38" t="s">
        <v>273</v>
      </c>
      <c r="AF63" s="39" t="s">
        <v>107</v>
      </c>
      <c r="AG63" s="39" t="s">
        <v>273</v>
      </c>
      <c r="AH63" s="39" t="s">
        <v>108</v>
      </c>
      <c r="AI63" s="39" t="s">
        <v>304</v>
      </c>
      <c r="AJ63" s="41" t="s">
        <v>83</v>
      </c>
      <c r="AK63" s="40">
        <v>1</v>
      </c>
      <c r="AL63" s="40">
        <v>348277</v>
      </c>
      <c r="AM63" s="40" t="s">
        <v>84</v>
      </c>
      <c r="AN63" s="40">
        <v>0</v>
      </c>
      <c r="AO63" s="40">
        <v>0</v>
      </c>
      <c r="AP63" s="33"/>
      <c r="AQ63" s="38" t="s">
        <v>86</v>
      </c>
      <c r="AR63" s="33" t="s">
        <v>87</v>
      </c>
      <c r="AS63" s="33" t="s">
        <v>88</v>
      </c>
      <c r="AT63" s="33" t="s">
        <v>89</v>
      </c>
      <c r="AU63" s="33"/>
      <c r="AV63" s="38" t="s">
        <v>89</v>
      </c>
    </row>
    <row r="64" spans="1:48" s="31" customFormat="1" ht="51" x14ac:dyDescent="0.2">
      <c r="A64" s="33" t="s">
        <v>305</v>
      </c>
      <c r="B64" s="33"/>
      <c r="C64" s="33" t="s">
        <v>306</v>
      </c>
      <c r="D64" s="33" t="s">
        <v>307</v>
      </c>
      <c r="E64" s="33"/>
      <c r="F64" s="33" t="s">
        <v>308</v>
      </c>
      <c r="G64" s="33" t="s">
        <v>70</v>
      </c>
      <c r="H64" s="33" t="s">
        <v>71</v>
      </c>
      <c r="I64" s="33" t="s">
        <v>308</v>
      </c>
      <c r="J64" s="33" t="s">
        <v>309</v>
      </c>
      <c r="K64" s="33" t="str">
        <f t="shared" si="46"/>
        <v>Поставка оборудования ЗИП для системы управления ГТУ</v>
      </c>
      <c r="L64" s="33" t="s">
        <v>73</v>
      </c>
      <c r="M64" s="33"/>
      <c r="N64" s="33">
        <v>642</v>
      </c>
      <c r="O64" s="34" t="s">
        <v>74</v>
      </c>
      <c r="P64" s="34" t="s">
        <v>272</v>
      </c>
      <c r="Q64" s="33">
        <v>45000000000</v>
      </c>
      <c r="R64" s="33" t="s">
        <v>97</v>
      </c>
      <c r="S64" s="36">
        <v>8400</v>
      </c>
      <c r="T64" s="36">
        <v>8400</v>
      </c>
      <c r="U64" s="37">
        <f t="shared" si="44"/>
        <v>8400000</v>
      </c>
      <c r="V64" s="33">
        <v>2019</v>
      </c>
      <c r="W64" s="33" t="s">
        <v>119</v>
      </c>
      <c r="X64" s="33">
        <v>2019</v>
      </c>
      <c r="Y64" s="33" t="s">
        <v>120</v>
      </c>
      <c r="Z64" s="38" t="s">
        <v>138</v>
      </c>
      <c r="AA64" s="39">
        <v>2019</v>
      </c>
      <c r="AB64" s="33" t="s">
        <v>77</v>
      </c>
      <c r="AC64" s="38">
        <v>2019</v>
      </c>
      <c r="AD64" s="38" t="s">
        <v>78</v>
      </c>
      <c r="AE64" s="38" t="s">
        <v>273</v>
      </c>
      <c r="AF64" s="39" t="s">
        <v>80</v>
      </c>
      <c r="AG64" s="39" t="s">
        <v>273</v>
      </c>
      <c r="AH64" s="39" t="s">
        <v>274</v>
      </c>
      <c r="AI64" s="39" t="s">
        <v>275</v>
      </c>
      <c r="AJ64" s="41" t="s">
        <v>83</v>
      </c>
      <c r="AK64" s="40">
        <v>1</v>
      </c>
      <c r="AL64" s="40">
        <v>348277</v>
      </c>
      <c r="AM64" s="40" t="s">
        <v>84</v>
      </c>
      <c r="AN64" s="40">
        <v>0</v>
      </c>
      <c r="AO64" s="40">
        <v>0</v>
      </c>
      <c r="AP64" s="33"/>
      <c r="AQ64" s="38" t="s">
        <v>86</v>
      </c>
      <c r="AR64" s="33" t="s">
        <v>87</v>
      </c>
      <c r="AS64" s="33" t="s">
        <v>88</v>
      </c>
      <c r="AT64" s="33" t="s">
        <v>89</v>
      </c>
      <c r="AU64" s="33"/>
      <c r="AV64" s="38" t="s">
        <v>310</v>
      </c>
    </row>
    <row r="65" spans="1:48" s="31" customFormat="1" ht="122.25" customHeight="1" x14ac:dyDescent="0.2">
      <c r="A65" s="33" t="s">
        <v>311</v>
      </c>
      <c r="B65" s="33"/>
      <c r="C65" s="33" t="s">
        <v>312</v>
      </c>
      <c r="D65" s="33" t="s">
        <v>313</v>
      </c>
      <c r="E65" s="33"/>
      <c r="F65" s="33" t="s">
        <v>308</v>
      </c>
      <c r="G65" s="33" t="s">
        <v>314</v>
      </c>
      <c r="H65" s="33" t="s">
        <v>71</v>
      </c>
      <c r="I65" s="33" t="s">
        <v>308</v>
      </c>
      <c r="J65" s="33" t="s">
        <v>315</v>
      </c>
      <c r="K65" s="33" t="str">
        <f t="shared" si="46"/>
        <v>Поставка оборудования ЗИП для системы  контроля вибрации ГТУ</v>
      </c>
      <c r="L65" s="33" t="s">
        <v>73</v>
      </c>
      <c r="M65" s="33"/>
      <c r="N65" s="33">
        <v>642</v>
      </c>
      <c r="O65" s="34" t="s">
        <v>74</v>
      </c>
      <c r="P65" s="34">
        <v>1</v>
      </c>
      <c r="Q65" s="33">
        <v>45000000000</v>
      </c>
      <c r="R65" s="33" t="s">
        <v>97</v>
      </c>
      <c r="S65" s="36">
        <v>1150</v>
      </c>
      <c r="T65" s="36">
        <v>1150</v>
      </c>
      <c r="U65" s="37">
        <f t="shared" si="44"/>
        <v>1150000</v>
      </c>
      <c r="V65" s="33">
        <v>2019</v>
      </c>
      <c r="W65" s="33" t="s">
        <v>148</v>
      </c>
      <c r="X65" s="33">
        <v>2019</v>
      </c>
      <c r="Y65" s="33" t="s">
        <v>119</v>
      </c>
      <c r="Z65" s="38" t="s">
        <v>223</v>
      </c>
      <c r="AA65" s="39">
        <v>2019</v>
      </c>
      <c r="AB65" s="33" t="s">
        <v>119</v>
      </c>
      <c r="AC65" s="38">
        <v>2019</v>
      </c>
      <c r="AD65" s="38" t="s">
        <v>120</v>
      </c>
      <c r="AE65" s="38" t="s">
        <v>273</v>
      </c>
      <c r="AF65" s="39" t="s">
        <v>80</v>
      </c>
      <c r="AG65" s="39" t="s">
        <v>273</v>
      </c>
      <c r="AH65" s="39" t="s">
        <v>81</v>
      </c>
      <c r="AI65" s="39" t="s">
        <v>127</v>
      </c>
      <c r="AJ65" s="39" t="s">
        <v>151</v>
      </c>
      <c r="AK65" s="41">
        <v>0</v>
      </c>
      <c r="AL65" s="40">
        <v>348346</v>
      </c>
      <c r="AM65" s="40" t="s">
        <v>84</v>
      </c>
      <c r="AN65" s="40">
        <v>0</v>
      </c>
      <c r="AO65" s="40">
        <v>0</v>
      </c>
      <c r="AP65" s="33"/>
      <c r="AQ65" s="33"/>
      <c r="AR65" s="33" t="s">
        <v>87</v>
      </c>
      <c r="AS65" s="33" t="s">
        <v>88</v>
      </c>
      <c r="AT65" s="33" t="s">
        <v>316</v>
      </c>
      <c r="AU65" s="33"/>
      <c r="AV65" s="33"/>
    </row>
    <row r="66" spans="1:48" s="31" customFormat="1" ht="95.25" customHeight="1" x14ac:dyDescent="0.2">
      <c r="A66" s="33" t="s">
        <v>317</v>
      </c>
      <c r="B66" s="33"/>
      <c r="C66" s="33" t="s">
        <v>318</v>
      </c>
      <c r="D66" s="33" t="s">
        <v>169</v>
      </c>
      <c r="E66" s="33"/>
      <c r="F66" s="33" t="s">
        <v>308</v>
      </c>
      <c r="G66" s="33" t="s">
        <v>70</v>
      </c>
      <c r="H66" s="33" t="s">
        <v>71</v>
      </c>
      <c r="I66" s="33" t="s">
        <v>308</v>
      </c>
      <c r="J66" s="33" t="s">
        <v>319</v>
      </c>
      <c r="K66" s="33" t="str">
        <f t="shared" si="46"/>
        <v>Поставка оборудования ЗИП для системы баланса тяги и управления жалюзи электрогенератора</v>
      </c>
      <c r="L66" s="33" t="s">
        <v>73</v>
      </c>
      <c r="M66" s="33" t="s">
        <v>320</v>
      </c>
      <c r="N66" s="33">
        <v>642</v>
      </c>
      <c r="O66" s="34" t="s">
        <v>74</v>
      </c>
      <c r="P66" s="34">
        <v>1</v>
      </c>
      <c r="Q66" s="33">
        <v>45000000000</v>
      </c>
      <c r="R66" s="33" t="s">
        <v>97</v>
      </c>
      <c r="S66" s="36">
        <v>3340</v>
      </c>
      <c r="T66" s="36">
        <v>3340</v>
      </c>
      <c r="U66" s="37">
        <f t="shared" si="44"/>
        <v>3340000</v>
      </c>
      <c r="V66" s="33">
        <v>2019</v>
      </c>
      <c r="W66" s="33" t="s">
        <v>109</v>
      </c>
      <c r="X66" s="33">
        <v>2019</v>
      </c>
      <c r="Y66" s="33" t="s">
        <v>148</v>
      </c>
      <c r="Z66" s="38" t="s">
        <v>228</v>
      </c>
      <c r="AA66" s="39">
        <v>2019</v>
      </c>
      <c r="AB66" s="33" t="s">
        <v>119</v>
      </c>
      <c r="AC66" s="38">
        <v>2019</v>
      </c>
      <c r="AD66" s="38" t="s">
        <v>120</v>
      </c>
      <c r="AE66" s="38" t="s">
        <v>273</v>
      </c>
      <c r="AF66" s="39" t="s">
        <v>78</v>
      </c>
      <c r="AG66" s="39" t="s">
        <v>273</v>
      </c>
      <c r="AH66" s="39" t="s">
        <v>274</v>
      </c>
      <c r="AI66" s="39" t="s">
        <v>275</v>
      </c>
      <c r="AJ66" s="41" t="s">
        <v>83</v>
      </c>
      <c r="AK66" s="40">
        <v>1</v>
      </c>
      <c r="AL66" s="40">
        <v>200611</v>
      </c>
      <c r="AM66" s="40" t="s">
        <v>84</v>
      </c>
      <c r="AN66" s="40">
        <v>1</v>
      </c>
      <c r="AO66" s="40">
        <v>0</v>
      </c>
      <c r="AP66" s="33"/>
      <c r="AQ66" s="38" t="s">
        <v>86</v>
      </c>
      <c r="AR66" s="33" t="s">
        <v>87</v>
      </c>
      <c r="AS66" s="33" t="s">
        <v>88</v>
      </c>
      <c r="AT66" s="33" t="s">
        <v>89</v>
      </c>
      <c r="AU66" s="33"/>
      <c r="AV66" s="38" t="s">
        <v>321</v>
      </c>
    </row>
    <row r="67" spans="1:48" s="31" customFormat="1" ht="51" x14ac:dyDescent="0.2">
      <c r="A67" s="33" t="s">
        <v>322</v>
      </c>
      <c r="B67" s="33" t="s">
        <v>216</v>
      </c>
      <c r="C67" s="33" t="s">
        <v>323</v>
      </c>
      <c r="D67" s="33" t="s">
        <v>324</v>
      </c>
      <c r="E67" s="33"/>
      <c r="F67" s="33" t="s">
        <v>308</v>
      </c>
      <c r="G67" s="33" t="s">
        <v>70</v>
      </c>
      <c r="H67" s="33" t="s">
        <v>71</v>
      </c>
      <c r="I67" s="33" t="s">
        <v>308</v>
      </c>
      <c r="J67" s="33" t="s">
        <v>325</v>
      </c>
      <c r="K67" s="33" t="str">
        <f t="shared" si="46"/>
        <v>Поставка приборов для калибровки</v>
      </c>
      <c r="L67" s="33" t="s">
        <v>73</v>
      </c>
      <c r="M67" s="33"/>
      <c r="N67" s="33">
        <v>642</v>
      </c>
      <c r="O67" s="34" t="s">
        <v>74</v>
      </c>
      <c r="P67" s="34">
        <v>1</v>
      </c>
      <c r="Q67" s="33">
        <v>45000000000</v>
      </c>
      <c r="R67" s="33" t="s">
        <v>97</v>
      </c>
      <c r="S67" s="36">
        <v>816</v>
      </c>
      <c r="T67" s="36">
        <v>816</v>
      </c>
      <c r="U67" s="37">
        <f t="shared" si="44"/>
        <v>816000</v>
      </c>
      <c r="V67" s="33">
        <v>2019</v>
      </c>
      <c r="W67" s="33" t="s">
        <v>119</v>
      </c>
      <c r="X67" s="33">
        <v>2019</v>
      </c>
      <c r="Y67" s="33" t="s">
        <v>120</v>
      </c>
      <c r="Z67" s="53" t="s">
        <v>138</v>
      </c>
      <c r="AA67" s="39">
        <v>2019</v>
      </c>
      <c r="AB67" s="33" t="s">
        <v>77</v>
      </c>
      <c r="AC67" s="38">
        <v>2019</v>
      </c>
      <c r="AD67" s="38" t="s">
        <v>78</v>
      </c>
      <c r="AE67" s="38" t="s">
        <v>273</v>
      </c>
      <c r="AF67" s="39" t="s">
        <v>80</v>
      </c>
      <c r="AG67" s="39" t="s">
        <v>273</v>
      </c>
      <c r="AH67" s="39" t="s">
        <v>107</v>
      </c>
      <c r="AI67" s="39" t="s">
        <v>159</v>
      </c>
      <c r="AJ67" s="41" t="s">
        <v>83</v>
      </c>
      <c r="AK67" s="40">
        <v>1</v>
      </c>
      <c r="AL67" s="40">
        <v>200611</v>
      </c>
      <c r="AM67" s="40" t="s">
        <v>84</v>
      </c>
      <c r="AN67" s="40">
        <v>1</v>
      </c>
      <c r="AO67" s="40">
        <v>0</v>
      </c>
      <c r="AP67" s="33"/>
      <c r="AQ67" s="38" t="s">
        <v>86</v>
      </c>
      <c r="AR67" s="33" t="s">
        <v>87</v>
      </c>
      <c r="AS67" s="33" t="s">
        <v>88</v>
      </c>
      <c r="AT67" s="33" t="s">
        <v>89</v>
      </c>
      <c r="AU67" s="33"/>
      <c r="AV67" s="38" t="s">
        <v>326</v>
      </c>
    </row>
    <row r="68" spans="1:48" s="31" customFormat="1" ht="76.5" customHeight="1" x14ac:dyDescent="0.2">
      <c r="A68" s="33" t="s">
        <v>327</v>
      </c>
      <c r="B68" s="33"/>
      <c r="C68" s="33" t="s">
        <v>312</v>
      </c>
      <c r="D68" s="33" t="s">
        <v>328</v>
      </c>
      <c r="E68" s="33"/>
      <c r="F68" s="33" t="s">
        <v>308</v>
      </c>
      <c r="G68" s="33" t="s">
        <v>70</v>
      </c>
      <c r="H68" s="33" t="s">
        <v>71</v>
      </c>
      <c r="I68" s="33" t="s">
        <v>308</v>
      </c>
      <c r="J68" s="33" t="s">
        <v>329</v>
      </c>
      <c r="K68" s="33" t="str">
        <f t="shared" si="46"/>
        <v>Поставка датчиков температуры</v>
      </c>
      <c r="L68" s="33" t="s">
        <v>73</v>
      </c>
      <c r="M68" s="33"/>
      <c r="N68" s="33">
        <v>642</v>
      </c>
      <c r="O68" s="34" t="s">
        <v>74</v>
      </c>
      <c r="P68" s="34">
        <v>1</v>
      </c>
      <c r="Q68" s="33">
        <v>45000000000</v>
      </c>
      <c r="R68" s="33" t="s">
        <v>97</v>
      </c>
      <c r="S68" s="36">
        <v>1210</v>
      </c>
      <c r="T68" s="36">
        <v>1210</v>
      </c>
      <c r="U68" s="37">
        <f t="shared" si="44"/>
        <v>1210000</v>
      </c>
      <c r="V68" s="33">
        <v>2019</v>
      </c>
      <c r="W68" s="33" t="s">
        <v>120</v>
      </c>
      <c r="X68" s="33">
        <v>2019</v>
      </c>
      <c r="Y68" s="33" t="s">
        <v>77</v>
      </c>
      <c r="Z68" s="38" t="s">
        <v>247</v>
      </c>
      <c r="AA68" s="39">
        <v>2019</v>
      </c>
      <c r="AB68" s="33" t="s">
        <v>78</v>
      </c>
      <c r="AC68" s="38">
        <v>2019</v>
      </c>
      <c r="AD68" s="38" t="s">
        <v>80</v>
      </c>
      <c r="AE68" s="38" t="s">
        <v>273</v>
      </c>
      <c r="AF68" s="39" t="s">
        <v>108</v>
      </c>
      <c r="AG68" s="39" t="s">
        <v>149</v>
      </c>
      <c r="AH68" s="39" t="s">
        <v>146</v>
      </c>
      <c r="AI68" s="39" t="s">
        <v>330</v>
      </c>
      <c r="AJ68" s="41" t="s">
        <v>83</v>
      </c>
      <c r="AK68" s="40">
        <v>1</v>
      </c>
      <c r="AL68" s="40">
        <v>200611</v>
      </c>
      <c r="AM68" s="40" t="s">
        <v>84</v>
      </c>
      <c r="AN68" s="40">
        <v>1</v>
      </c>
      <c r="AO68" s="40">
        <v>0</v>
      </c>
      <c r="AP68" s="33" t="s">
        <v>331</v>
      </c>
      <c r="AQ68" s="38" t="s">
        <v>86</v>
      </c>
      <c r="AR68" s="33" t="s">
        <v>87</v>
      </c>
      <c r="AS68" s="33" t="s">
        <v>88</v>
      </c>
      <c r="AT68" s="33" t="s">
        <v>89</v>
      </c>
      <c r="AU68" s="33"/>
      <c r="AV68" s="38" t="s">
        <v>89</v>
      </c>
    </row>
    <row r="69" spans="1:48" s="31" customFormat="1" ht="51" x14ac:dyDescent="0.2">
      <c r="A69" s="33" t="s">
        <v>332</v>
      </c>
      <c r="B69" s="33"/>
      <c r="C69" s="33" t="s">
        <v>312</v>
      </c>
      <c r="D69" s="33" t="s">
        <v>328</v>
      </c>
      <c r="E69" s="33"/>
      <c r="F69" s="33" t="s">
        <v>308</v>
      </c>
      <c r="G69" s="33" t="s">
        <v>70</v>
      </c>
      <c r="H69" s="33" t="s">
        <v>71</v>
      </c>
      <c r="I69" s="33" t="s">
        <v>308</v>
      </c>
      <c r="J69" s="33" t="s">
        <v>333</v>
      </c>
      <c r="K69" s="33" t="str">
        <f t="shared" si="46"/>
        <v>Поставка датчиков давления</v>
      </c>
      <c r="L69" s="33" t="s">
        <v>73</v>
      </c>
      <c r="M69" s="33"/>
      <c r="N69" s="33">
        <v>642</v>
      </c>
      <c r="O69" s="34" t="s">
        <v>74</v>
      </c>
      <c r="P69" s="34">
        <v>1</v>
      </c>
      <c r="Q69" s="33">
        <v>45000000000</v>
      </c>
      <c r="R69" s="33" t="s">
        <v>97</v>
      </c>
      <c r="S69" s="36">
        <v>1230</v>
      </c>
      <c r="T69" s="36">
        <v>1230</v>
      </c>
      <c r="U69" s="37">
        <f t="shared" si="44"/>
        <v>1230000</v>
      </c>
      <c r="V69" s="33">
        <v>2019</v>
      </c>
      <c r="W69" s="33" t="s">
        <v>120</v>
      </c>
      <c r="X69" s="33">
        <v>2019</v>
      </c>
      <c r="Y69" s="33" t="s">
        <v>77</v>
      </c>
      <c r="Z69" s="38" t="s">
        <v>247</v>
      </c>
      <c r="AA69" s="39">
        <v>2019</v>
      </c>
      <c r="AB69" s="33" t="s">
        <v>78</v>
      </c>
      <c r="AC69" s="38">
        <v>2019</v>
      </c>
      <c r="AD69" s="38" t="s">
        <v>80</v>
      </c>
      <c r="AE69" s="38" t="s">
        <v>273</v>
      </c>
      <c r="AF69" s="39" t="s">
        <v>108</v>
      </c>
      <c r="AG69" s="39" t="s">
        <v>149</v>
      </c>
      <c r="AH69" s="39" t="s">
        <v>146</v>
      </c>
      <c r="AI69" s="39" t="s">
        <v>330</v>
      </c>
      <c r="AJ69" s="41" t="s">
        <v>83</v>
      </c>
      <c r="AK69" s="40">
        <v>1</v>
      </c>
      <c r="AL69" s="40">
        <v>200611</v>
      </c>
      <c r="AM69" s="40" t="s">
        <v>84</v>
      </c>
      <c r="AN69" s="40">
        <v>1</v>
      </c>
      <c r="AO69" s="40">
        <v>0</v>
      </c>
      <c r="AP69" s="33" t="s">
        <v>334</v>
      </c>
      <c r="AQ69" s="38" t="s">
        <v>86</v>
      </c>
      <c r="AR69" s="33" t="s">
        <v>87</v>
      </c>
      <c r="AS69" s="33" t="s">
        <v>88</v>
      </c>
      <c r="AT69" s="33" t="s">
        <v>89</v>
      </c>
      <c r="AU69" s="33"/>
      <c r="AV69" s="38" t="s">
        <v>89</v>
      </c>
    </row>
    <row r="70" spans="1:48" s="31" customFormat="1" ht="51" x14ac:dyDescent="0.2">
      <c r="A70" s="33" t="s">
        <v>335</v>
      </c>
      <c r="B70" s="33" t="s">
        <v>216</v>
      </c>
      <c r="C70" s="33" t="s">
        <v>102</v>
      </c>
      <c r="D70" s="33" t="s">
        <v>336</v>
      </c>
      <c r="E70" s="33"/>
      <c r="F70" s="33" t="s">
        <v>308</v>
      </c>
      <c r="G70" s="33" t="s">
        <v>70</v>
      </c>
      <c r="H70" s="33" t="s">
        <v>71</v>
      </c>
      <c r="I70" s="33" t="s">
        <v>308</v>
      </c>
      <c r="J70" s="33" t="s">
        <v>337</v>
      </c>
      <c r="K70" s="33" t="str">
        <f t="shared" si="46"/>
        <v>Поставка промышленных мониторов для САУ</v>
      </c>
      <c r="L70" s="33" t="s">
        <v>73</v>
      </c>
      <c r="M70" s="33"/>
      <c r="N70" s="33">
        <v>642</v>
      </c>
      <c r="O70" s="34" t="s">
        <v>74</v>
      </c>
      <c r="P70" s="34">
        <v>1</v>
      </c>
      <c r="Q70" s="33">
        <v>45000000000</v>
      </c>
      <c r="R70" s="33" t="s">
        <v>97</v>
      </c>
      <c r="S70" s="36">
        <v>700</v>
      </c>
      <c r="T70" s="36">
        <v>700</v>
      </c>
      <c r="U70" s="37">
        <f t="shared" si="44"/>
        <v>700000</v>
      </c>
      <c r="V70" s="33">
        <v>2019</v>
      </c>
      <c r="W70" s="33" t="s">
        <v>119</v>
      </c>
      <c r="X70" s="33">
        <v>2019</v>
      </c>
      <c r="Y70" s="33" t="s">
        <v>120</v>
      </c>
      <c r="Z70" s="53" t="s">
        <v>138</v>
      </c>
      <c r="AA70" s="39">
        <v>2019</v>
      </c>
      <c r="AB70" s="33" t="s">
        <v>77</v>
      </c>
      <c r="AC70" s="38">
        <v>2019</v>
      </c>
      <c r="AD70" s="38" t="s">
        <v>78</v>
      </c>
      <c r="AE70" s="38" t="s">
        <v>273</v>
      </c>
      <c r="AF70" s="39" t="s">
        <v>80</v>
      </c>
      <c r="AG70" s="39" t="s">
        <v>273</v>
      </c>
      <c r="AH70" s="39" t="s">
        <v>107</v>
      </c>
      <c r="AI70" s="39" t="s">
        <v>159</v>
      </c>
      <c r="AJ70" s="41" t="s">
        <v>83</v>
      </c>
      <c r="AK70" s="40">
        <v>1</v>
      </c>
      <c r="AL70" s="40">
        <v>200611</v>
      </c>
      <c r="AM70" s="40" t="s">
        <v>84</v>
      </c>
      <c r="AN70" s="40">
        <v>1</v>
      </c>
      <c r="AO70" s="40">
        <v>0</v>
      </c>
      <c r="AP70" s="33"/>
      <c r="AQ70" s="38" t="s">
        <v>86</v>
      </c>
      <c r="AR70" s="33" t="s">
        <v>87</v>
      </c>
      <c r="AS70" s="33" t="s">
        <v>88</v>
      </c>
      <c r="AT70" s="33" t="s">
        <v>89</v>
      </c>
      <c r="AU70" s="33"/>
      <c r="AV70" s="38" t="s">
        <v>89</v>
      </c>
    </row>
    <row r="71" spans="1:48" s="31" customFormat="1" ht="51" x14ac:dyDescent="0.2">
      <c r="A71" s="33" t="s">
        <v>338</v>
      </c>
      <c r="B71" s="33"/>
      <c r="C71" s="33" t="s">
        <v>339</v>
      </c>
      <c r="D71" s="33" t="s">
        <v>340</v>
      </c>
      <c r="E71" s="33"/>
      <c r="F71" s="33" t="s">
        <v>308</v>
      </c>
      <c r="G71" s="33" t="s">
        <v>70</v>
      </c>
      <c r="H71" s="33" t="s">
        <v>71</v>
      </c>
      <c r="I71" s="33" t="s">
        <v>308</v>
      </c>
      <c r="J71" s="33" t="s">
        <v>341</v>
      </c>
      <c r="K71" s="33" t="str">
        <f t="shared" si="46"/>
        <v>Поставка блока питания для системы зажигания ГТУ</v>
      </c>
      <c r="L71" s="33" t="s">
        <v>73</v>
      </c>
      <c r="M71" s="33"/>
      <c r="N71" s="33">
        <v>642</v>
      </c>
      <c r="O71" s="34" t="s">
        <v>74</v>
      </c>
      <c r="P71" s="34">
        <v>1</v>
      </c>
      <c r="Q71" s="33">
        <v>45000000000</v>
      </c>
      <c r="R71" s="33" t="s">
        <v>97</v>
      </c>
      <c r="S71" s="36">
        <v>200</v>
      </c>
      <c r="T71" s="36">
        <v>200</v>
      </c>
      <c r="U71" s="37">
        <f t="shared" si="44"/>
        <v>200000</v>
      </c>
      <c r="V71" s="33">
        <v>2019</v>
      </c>
      <c r="W71" s="33" t="s">
        <v>148</v>
      </c>
      <c r="X71" s="33">
        <v>2019</v>
      </c>
      <c r="Y71" s="33" t="s">
        <v>119</v>
      </c>
      <c r="Z71" s="38" t="s">
        <v>223</v>
      </c>
      <c r="AA71" s="39">
        <v>2019</v>
      </c>
      <c r="AB71" s="33" t="s">
        <v>120</v>
      </c>
      <c r="AC71" s="38">
        <v>2019</v>
      </c>
      <c r="AD71" s="38" t="s">
        <v>77</v>
      </c>
      <c r="AE71" s="38" t="s">
        <v>273</v>
      </c>
      <c r="AF71" s="39" t="s">
        <v>78</v>
      </c>
      <c r="AG71" s="39" t="s">
        <v>273</v>
      </c>
      <c r="AH71" s="39" t="s">
        <v>80</v>
      </c>
      <c r="AI71" s="39" t="s">
        <v>158</v>
      </c>
      <c r="AJ71" s="41" t="s">
        <v>83</v>
      </c>
      <c r="AK71" s="40">
        <v>1</v>
      </c>
      <c r="AL71" s="40">
        <v>200611</v>
      </c>
      <c r="AM71" s="40" t="s">
        <v>84</v>
      </c>
      <c r="AN71" s="40">
        <v>1</v>
      </c>
      <c r="AO71" s="40">
        <v>0</v>
      </c>
      <c r="AP71" s="33"/>
      <c r="AQ71" s="38" t="s">
        <v>86</v>
      </c>
      <c r="AR71" s="33" t="s">
        <v>87</v>
      </c>
      <c r="AS71" s="33" t="s">
        <v>88</v>
      </c>
      <c r="AT71" s="33" t="s">
        <v>89</v>
      </c>
      <c r="AU71" s="33"/>
      <c r="AV71" s="38" t="s">
        <v>89</v>
      </c>
    </row>
    <row r="72" spans="1:48" s="31" customFormat="1" ht="51" x14ac:dyDescent="0.2">
      <c r="A72" s="33" t="s">
        <v>342</v>
      </c>
      <c r="B72" s="33"/>
      <c r="C72" s="33" t="s">
        <v>343</v>
      </c>
      <c r="D72" s="33" t="s">
        <v>344</v>
      </c>
      <c r="E72" s="33"/>
      <c r="F72" s="33" t="s">
        <v>308</v>
      </c>
      <c r="G72" s="33" t="s">
        <v>70</v>
      </c>
      <c r="H72" s="33" t="s">
        <v>71</v>
      </c>
      <c r="I72" s="33" t="s">
        <v>308</v>
      </c>
      <c r="J72" s="33" t="s">
        <v>345</v>
      </c>
      <c r="K72" s="33" t="str">
        <f t="shared" si="46"/>
        <v>Выполнение работ по ремонту оборудования АСУ ТП</v>
      </c>
      <c r="L72" s="33" t="s">
        <v>73</v>
      </c>
      <c r="M72" s="33"/>
      <c r="N72" s="33">
        <v>642</v>
      </c>
      <c r="O72" s="34" t="s">
        <v>74</v>
      </c>
      <c r="P72" s="34">
        <v>1</v>
      </c>
      <c r="Q72" s="33">
        <v>45000000000</v>
      </c>
      <c r="R72" s="33" t="s">
        <v>97</v>
      </c>
      <c r="S72" s="36">
        <v>1000</v>
      </c>
      <c r="T72" s="36">
        <v>1000</v>
      </c>
      <c r="U72" s="37">
        <f t="shared" si="44"/>
        <v>1000000</v>
      </c>
      <c r="V72" s="33">
        <v>2019</v>
      </c>
      <c r="W72" s="33" t="s">
        <v>148</v>
      </c>
      <c r="X72" s="33">
        <v>2019</v>
      </c>
      <c r="Y72" s="33" t="s">
        <v>119</v>
      </c>
      <c r="Z72" s="38" t="s">
        <v>223</v>
      </c>
      <c r="AA72" s="39">
        <v>2019</v>
      </c>
      <c r="AB72" s="33" t="s">
        <v>120</v>
      </c>
      <c r="AC72" s="38">
        <v>2019</v>
      </c>
      <c r="AD72" s="38" t="s">
        <v>77</v>
      </c>
      <c r="AE72" s="38" t="s">
        <v>273</v>
      </c>
      <c r="AF72" s="39" t="s">
        <v>78</v>
      </c>
      <c r="AG72" s="39" t="s">
        <v>273</v>
      </c>
      <c r="AH72" s="39" t="s">
        <v>274</v>
      </c>
      <c r="AI72" s="39" t="s">
        <v>275</v>
      </c>
      <c r="AJ72" s="41" t="s">
        <v>83</v>
      </c>
      <c r="AK72" s="40">
        <v>1</v>
      </c>
      <c r="AL72" s="40">
        <v>200611</v>
      </c>
      <c r="AM72" s="40" t="s">
        <v>84</v>
      </c>
      <c r="AN72" s="40">
        <v>1</v>
      </c>
      <c r="AO72" s="40">
        <v>0</v>
      </c>
      <c r="AP72" s="33"/>
      <c r="AQ72" s="38" t="s">
        <v>86</v>
      </c>
      <c r="AR72" s="33" t="s">
        <v>87</v>
      </c>
      <c r="AS72" s="33" t="s">
        <v>88</v>
      </c>
      <c r="AT72" s="33" t="s">
        <v>89</v>
      </c>
      <c r="AU72" s="33"/>
      <c r="AV72" s="38" t="s">
        <v>89</v>
      </c>
    </row>
    <row r="73" spans="1:48" s="31" customFormat="1" ht="51" x14ac:dyDescent="0.2">
      <c r="A73" s="33" t="s">
        <v>346</v>
      </c>
      <c r="B73" s="33" t="s">
        <v>216</v>
      </c>
      <c r="C73" s="33" t="s">
        <v>328</v>
      </c>
      <c r="D73" s="33" t="s">
        <v>347</v>
      </c>
      <c r="E73" s="33"/>
      <c r="F73" s="33" t="s">
        <v>308</v>
      </c>
      <c r="G73" s="33" t="s">
        <v>70</v>
      </c>
      <c r="H73" s="33" t="s">
        <v>71</v>
      </c>
      <c r="I73" s="33" t="s">
        <v>308</v>
      </c>
      <c r="J73" s="33" t="s">
        <v>348</v>
      </c>
      <c r="K73" s="33" t="str">
        <f>J73</f>
        <v>Поставка контроллеров для  вспомогательного общестанционного оборудования</v>
      </c>
      <c r="L73" s="33" t="s">
        <v>73</v>
      </c>
      <c r="M73" s="33"/>
      <c r="N73" s="33">
        <v>642</v>
      </c>
      <c r="O73" s="34" t="s">
        <v>74</v>
      </c>
      <c r="P73" s="34">
        <v>1</v>
      </c>
      <c r="Q73" s="33">
        <v>45000000000</v>
      </c>
      <c r="R73" s="33" t="s">
        <v>97</v>
      </c>
      <c r="S73" s="36">
        <v>4700</v>
      </c>
      <c r="T73" s="36">
        <v>4700</v>
      </c>
      <c r="U73" s="37">
        <f t="shared" si="44"/>
        <v>4700000</v>
      </c>
      <c r="V73" s="33">
        <v>2019</v>
      </c>
      <c r="W73" s="33" t="s">
        <v>77</v>
      </c>
      <c r="X73" s="33">
        <v>2019</v>
      </c>
      <c r="Y73" s="33" t="s">
        <v>78</v>
      </c>
      <c r="Z73" s="53" t="s">
        <v>79</v>
      </c>
      <c r="AA73" s="39">
        <v>2019</v>
      </c>
      <c r="AB73" s="33" t="s">
        <v>80</v>
      </c>
      <c r="AC73" s="38">
        <v>2019</v>
      </c>
      <c r="AD73" s="38" t="s">
        <v>81</v>
      </c>
      <c r="AE73" s="38" t="s">
        <v>273</v>
      </c>
      <c r="AF73" s="39" t="s">
        <v>107</v>
      </c>
      <c r="AG73" s="39" t="s">
        <v>273</v>
      </c>
      <c r="AH73" s="39" t="s">
        <v>274</v>
      </c>
      <c r="AI73" s="39" t="s">
        <v>275</v>
      </c>
      <c r="AJ73" s="41" t="s">
        <v>83</v>
      </c>
      <c r="AK73" s="40">
        <v>1</v>
      </c>
      <c r="AL73" s="40">
        <v>200611</v>
      </c>
      <c r="AM73" s="40" t="s">
        <v>84</v>
      </c>
      <c r="AN73" s="40">
        <v>1</v>
      </c>
      <c r="AO73" s="40">
        <v>0</v>
      </c>
      <c r="AP73" s="33"/>
      <c r="AQ73" s="38" t="s">
        <v>86</v>
      </c>
      <c r="AR73" s="33" t="s">
        <v>87</v>
      </c>
      <c r="AS73" s="33" t="s">
        <v>88</v>
      </c>
      <c r="AT73" s="33" t="s">
        <v>89</v>
      </c>
      <c r="AU73" s="33"/>
      <c r="AV73" s="38" t="s">
        <v>89</v>
      </c>
    </row>
    <row r="74" spans="1:48" s="31" customFormat="1" ht="51" x14ac:dyDescent="0.2">
      <c r="A74" s="33" t="s">
        <v>349</v>
      </c>
      <c r="B74" s="33" t="s">
        <v>216</v>
      </c>
      <c r="C74" s="33" t="s">
        <v>328</v>
      </c>
      <c r="D74" s="33" t="s">
        <v>350</v>
      </c>
      <c r="E74" s="33"/>
      <c r="F74" s="33" t="s">
        <v>308</v>
      </c>
      <c r="G74" s="33" t="s">
        <v>70</v>
      </c>
      <c r="H74" s="33" t="s">
        <v>71</v>
      </c>
      <c r="I74" s="33" t="s">
        <v>308</v>
      </c>
      <c r="J74" s="33" t="s">
        <v>351</v>
      </c>
      <c r="K74" s="33" t="str">
        <f t="shared" si="46"/>
        <v>Поставка калибратора датчиков вибрации</v>
      </c>
      <c r="L74" s="33" t="s">
        <v>73</v>
      </c>
      <c r="M74" s="33"/>
      <c r="N74" s="33">
        <v>642</v>
      </c>
      <c r="O74" s="34" t="s">
        <v>74</v>
      </c>
      <c r="P74" s="34">
        <v>1</v>
      </c>
      <c r="Q74" s="33">
        <v>45000000000</v>
      </c>
      <c r="R74" s="33" t="s">
        <v>97</v>
      </c>
      <c r="S74" s="36">
        <v>1150</v>
      </c>
      <c r="T74" s="36">
        <v>1150</v>
      </c>
      <c r="U74" s="37">
        <f t="shared" si="44"/>
        <v>1150000</v>
      </c>
      <c r="V74" s="33">
        <v>2019</v>
      </c>
      <c r="W74" s="33" t="s">
        <v>119</v>
      </c>
      <c r="X74" s="33">
        <v>2019</v>
      </c>
      <c r="Y74" s="33" t="s">
        <v>120</v>
      </c>
      <c r="Z74" s="53" t="s">
        <v>138</v>
      </c>
      <c r="AA74" s="39">
        <v>2019</v>
      </c>
      <c r="AB74" s="33" t="s">
        <v>77</v>
      </c>
      <c r="AC74" s="38">
        <v>2019</v>
      </c>
      <c r="AD74" s="38" t="s">
        <v>78</v>
      </c>
      <c r="AE74" s="38" t="s">
        <v>273</v>
      </c>
      <c r="AF74" s="39" t="s">
        <v>81</v>
      </c>
      <c r="AG74" s="39" t="s">
        <v>273</v>
      </c>
      <c r="AH74" s="39" t="s">
        <v>108</v>
      </c>
      <c r="AI74" s="39" t="s">
        <v>304</v>
      </c>
      <c r="AJ74" s="41" t="s">
        <v>83</v>
      </c>
      <c r="AK74" s="40">
        <v>1</v>
      </c>
      <c r="AL74" s="40">
        <v>348277</v>
      </c>
      <c r="AM74" s="40" t="s">
        <v>84</v>
      </c>
      <c r="AN74" s="40">
        <v>0</v>
      </c>
      <c r="AO74" s="40">
        <v>0</v>
      </c>
      <c r="AP74" s="33"/>
      <c r="AQ74" s="38" t="s">
        <v>86</v>
      </c>
      <c r="AR74" s="33" t="s">
        <v>87</v>
      </c>
      <c r="AS74" s="33" t="s">
        <v>88</v>
      </c>
      <c r="AT74" s="33" t="s">
        <v>89</v>
      </c>
      <c r="AU74" s="33"/>
      <c r="AV74" s="38" t="s">
        <v>89</v>
      </c>
    </row>
    <row r="75" spans="1:48" s="31" customFormat="1" ht="51" x14ac:dyDescent="0.2">
      <c r="A75" s="33" t="s">
        <v>352</v>
      </c>
      <c r="B75" s="33"/>
      <c r="C75" s="33" t="s">
        <v>312</v>
      </c>
      <c r="D75" s="33" t="s">
        <v>328</v>
      </c>
      <c r="E75" s="33"/>
      <c r="F75" s="33" t="s">
        <v>308</v>
      </c>
      <c r="G75" s="33" t="s">
        <v>70</v>
      </c>
      <c r="H75" s="33" t="s">
        <v>71</v>
      </c>
      <c r="I75" s="33" t="s">
        <v>308</v>
      </c>
      <c r="J75" s="33" t="s">
        <v>353</v>
      </c>
      <c r="K75" s="33" t="str">
        <f t="shared" si="46"/>
        <v>Поставка преобразователей сигналов термометров сопротивления</v>
      </c>
      <c r="L75" s="33" t="s">
        <v>73</v>
      </c>
      <c r="M75" s="33"/>
      <c r="N75" s="33">
        <v>642</v>
      </c>
      <c r="O75" s="34" t="s">
        <v>74</v>
      </c>
      <c r="P75" s="34">
        <v>1</v>
      </c>
      <c r="Q75" s="33">
        <v>45000000000</v>
      </c>
      <c r="R75" s="33" t="s">
        <v>97</v>
      </c>
      <c r="S75" s="36">
        <v>375</v>
      </c>
      <c r="T75" s="36">
        <v>375</v>
      </c>
      <c r="U75" s="37">
        <f t="shared" si="44"/>
        <v>375000</v>
      </c>
      <c r="V75" s="33">
        <v>2019</v>
      </c>
      <c r="W75" s="33" t="s">
        <v>119</v>
      </c>
      <c r="X75" s="33">
        <v>2019</v>
      </c>
      <c r="Y75" s="33" t="s">
        <v>120</v>
      </c>
      <c r="Z75" s="38" t="s">
        <v>138</v>
      </c>
      <c r="AA75" s="39">
        <v>2019</v>
      </c>
      <c r="AB75" s="33" t="s">
        <v>77</v>
      </c>
      <c r="AC75" s="38">
        <v>2019</v>
      </c>
      <c r="AD75" s="38" t="s">
        <v>78</v>
      </c>
      <c r="AE75" s="38" t="s">
        <v>273</v>
      </c>
      <c r="AF75" s="39" t="s">
        <v>81</v>
      </c>
      <c r="AG75" s="39" t="s">
        <v>273</v>
      </c>
      <c r="AH75" s="39" t="s">
        <v>107</v>
      </c>
      <c r="AI75" s="39" t="s">
        <v>159</v>
      </c>
      <c r="AJ75" s="41" t="s">
        <v>83</v>
      </c>
      <c r="AK75" s="40">
        <v>1</v>
      </c>
      <c r="AL75" s="40">
        <v>200611</v>
      </c>
      <c r="AM75" s="40" t="s">
        <v>84</v>
      </c>
      <c r="AN75" s="40">
        <v>1</v>
      </c>
      <c r="AO75" s="40">
        <v>0</v>
      </c>
      <c r="AP75" s="33"/>
      <c r="AQ75" s="38" t="s">
        <v>86</v>
      </c>
      <c r="AR75" s="33" t="s">
        <v>87</v>
      </c>
      <c r="AS75" s="33" t="s">
        <v>88</v>
      </c>
      <c r="AT75" s="33" t="s">
        <v>89</v>
      </c>
      <c r="AU75" s="33"/>
      <c r="AV75" s="38" t="s">
        <v>89</v>
      </c>
    </row>
    <row r="76" spans="1:48" s="31" customFormat="1" ht="51" x14ac:dyDescent="0.2">
      <c r="A76" s="33" t="s">
        <v>354</v>
      </c>
      <c r="B76" s="33" t="s">
        <v>216</v>
      </c>
      <c r="C76" s="33" t="s">
        <v>355</v>
      </c>
      <c r="D76" s="33" t="s">
        <v>355</v>
      </c>
      <c r="E76" s="33"/>
      <c r="F76" s="33" t="s">
        <v>308</v>
      </c>
      <c r="G76" s="33" t="s">
        <v>70</v>
      </c>
      <c r="H76" s="33" t="s">
        <v>71</v>
      </c>
      <c r="I76" s="33" t="s">
        <v>308</v>
      </c>
      <c r="J76" s="33" t="s">
        <v>356</v>
      </c>
      <c r="K76" s="33" t="str">
        <f t="shared" si="46"/>
        <v>Поставка обжимных фитингов</v>
      </c>
      <c r="L76" s="33" t="s">
        <v>73</v>
      </c>
      <c r="M76" s="33"/>
      <c r="N76" s="33">
        <v>642</v>
      </c>
      <c r="O76" s="34" t="s">
        <v>74</v>
      </c>
      <c r="P76" s="34">
        <v>1</v>
      </c>
      <c r="Q76" s="33">
        <v>45000000000</v>
      </c>
      <c r="R76" s="33" t="s">
        <v>97</v>
      </c>
      <c r="S76" s="36">
        <v>210</v>
      </c>
      <c r="T76" s="36">
        <v>210</v>
      </c>
      <c r="U76" s="37">
        <f t="shared" si="44"/>
        <v>210000</v>
      </c>
      <c r="V76" s="33">
        <v>2019</v>
      </c>
      <c r="W76" s="33" t="s">
        <v>148</v>
      </c>
      <c r="X76" s="33">
        <v>2019</v>
      </c>
      <c r="Y76" s="33" t="s">
        <v>119</v>
      </c>
      <c r="Z76" s="53" t="s">
        <v>223</v>
      </c>
      <c r="AA76" s="39">
        <v>2019</v>
      </c>
      <c r="AB76" s="33" t="s">
        <v>120</v>
      </c>
      <c r="AC76" s="38">
        <v>2019</v>
      </c>
      <c r="AD76" s="38" t="s">
        <v>77</v>
      </c>
      <c r="AE76" s="38" t="s">
        <v>273</v>
      </c>
      <c r="AF76" s="39" t="s">
        <v>80</v>
      </c>
      <c r="AG76" s="39" t="s">
        <v>273</v>
      </c>
      <c r="AH76" s="39" t="s">
        <v>81</v>
      </c>
      <c r="AI76" s="39" t="s">
        <v>127</v>
      </c>
      <c r="AJ76" s="41" t="s">
        <v>83</v>
      </c>
      <c r="AK76" s="40">
        <v>1</v>
      </c>
      <c r="AL76" s="40">
        <v>348277</v>
      </c>
      <c r="AM76" s="40" t="s">
        <v>84</v>
      </c>
      <c r="AN76" s="40">
        <v>0</v>
      </c>
      <c r="AO76" s="40">
        <v>0</v>
      </c>
      <c r="AP76" s="33"/>
      <c r="AQ76" s="38" t="s">
        <v>86</v>
      </c>
      <c r="AR76" s="33" t="s">
        <v>87</v>
      </c>
      <c r="AS76" s="33" t="s">
        <v>88</v>
      </c>
      <c r="AT76" s="33" t="s">
        <v>89</v>
      </c>
      <c r="AU76" s="33"/>
      <c r="AV76" s="38" t="s">
        <v>89</v>
      </c>
    </row>
    <row r="77" spans="1:48" s="31" customFormat="1" ht="84" customHeight="1" x14ac:dyDescent="0.2">
      <c r="A77" s="33" t="s">
        <v>357</v>
      </c>
      <c r="B77" s="33"/>
      <c r="C77" s="33" t="s">
        <v>358</v>
      </c>
      <c r="D77" s="33" t="s">
        <v>359</v>
      </c>
      <c r="E77" s="33"/>
      <c r="F77" s="33" t="s">
        <v>308</v>
      </c>
      <c r="G77" s="33" t="s">
        <v>70</v>
      </c>
      <c r="H77" s="33" t="s">
        <v>71</v>
      </c>
      <c r="I77" s="33" t="s">
        <v>308</v>
      </c>
      <c r="J77" s="33" t="s">
        <v>360</v>
      </c>
      <c r="K77" s="33" t="s">
        <v>360</v>
      </c>
      <c r="L77" s="33" t="s">
        <v>73</v>
      </c>
      <c r="M77" s="33" t="s">
        <v>320</v>
      </c>
      <c r="N77" s="33">
        <v>642</v>
      </c>
      <c r="O77" s="34" t="s">
        <v>74</v>
      </c>
      <c r="P77" s="34">
        <v>1</v>
      </c>
      <c r="Q77" s="33" t="s">
        <v>96</v>
      </c>
      <c r="R77" s="33" t="s">
        <v>97</v>
      </c>
      <c r="S77" s="36">
        <v>99</v>
      </c>
      <c r="T77" s="36">
        <v>99</v>
      </c>
      <c r="U77" s="37">
        <f t="shared" si="44"/>
        <v>99000</v>
      </c>
      <c r="V77" s="33">
        <v>2019</v>
      </c>
      <c r="W77" s="33" t="s">
        <v>119</v>
      </c>
      <c r="X77" s="33">
        <v>2019</v>
      </c>
      <c r="Y77" s="33" t="s">
        <v>120</v>
      </c>
      <c r="Z77" s="38" t="s">
        <v>138</v>
      </c>
      <c r="AA77" s="39">
        <v>2019</v>
      </c>
      <c r="AB77" s="33" t="s">
        <v>120</v>
      </c>
      <c r="AC77" s="38">
        <v>2019</v>
      </c>
      <c r="AD77" s="38" t="s">
        <v>77</v>
      </c>
      <c r="AE77" s="38">
        <v>2019</v>
      </c>
      <c r="AF77" s="39" t="s">
        <v>78</v>
      </c>
      <c r="AG77" s="39">
        <v>2019</v>
      </c>
      <c r="AH77" s="39" t="s">
        <v>80</v>
      </c>
      <c r="AI77" s="39" t="s">
        <v>158</v>
      </c>
      <c r="AJ77" s="39" t="s">
        <v>151</v>
      </c>
      <c r="AK77" s="41">
        <v>0</v>
      </c>
      <c r="AL77" s="40">
        <v>348346</v>
      </c>
      <c r="AM77" s="40" t="s">
        <v>84</v>
      </c>
      <c r="AN77" s="40">
        <v>0</v>
      </c>
      <c r="AO77" s="40">
        <v>0</v>
      </c>
      <c r="AP77" s="33"/>
      <c r="AQ77" s="33"/>
      <c r="AR77" s="33" t="s">
        <v>87</v>
      </c>
      <c r="AS77" s="33" t="s">
        <v>88</v>
      </c>
      <c r="AT77" s="33" t="s">
        <v>316</v>
      </c>
      <c r="AU77" s="33"/>
      <c r="AV77" s="33" t="s">
        <v>361</v>
      </c>
    </row>
    <row r="78" spans="1:48" s="31" customFormat="1" ht="81.75" customHeight="1" x14ac:dyDescent="0.2">
      <c r="A78" s="33" t="s">
        <v>362</v>
      </c>
      <c r="B78" s="33" t="s">
        <v>216</v>
      </c>
      <c r="C78" s="33" t="s">
        <v>363</v>
      </c>
      <c r="D78" s="33" t="s">
        <v>364</v>
      </c>
      <c r="E78" s="33"/>
      <c r="F78" s="33" t="s">
        <v>365</v>
      </c>
      <c r="G78" s="33" t="s">
        <v>70</v>
      </c>
      <c r="H78" s="33" t="s">
        <v>71</v>
      </c>
      <c r="I78" s="33" t="s">
        <v>365</v>
      </c>
      <c r="J78" s="33" t="s">
        <v>366</v>
      </c>
      <c r="K78" s="33" t="str">
        <f t="shared" ref="K78:K95" si="47">J78</f>
        <v>Оказание услуг по проведению предсменных медицинских осмотров диспетчерского персонала</v>
      </c>
      <c r="L78" s="33" t="s">
        <v>73</v>
      </c>
      <c r="M78" s="33"/>
      <c r="N78" s="33">
        <v>642</v>
      </c>
      <c r="O78" s="34" t="s">
        <v>74</v>
      </c>
      <c r="P78" s="34" t="s">
        <v>272</v>
      </c>
      <c r="Q78" s="33">
        <v>45000000000</v>
      </c>
      <c r="R78" s="33" t="s">
        <v>97</v>
      </c>
      <c r="S78" s="36">
        <v>354</v>
      </c>
      <c r="T78" s="36">
        <v>236.64599999999999</v>
      </c>
      <c r="U78" s="37">
        <f t="shared" si="44"/>
        <v>354000</v>
      </c>
      <c r="V78" s="33">
        <v>2019</v>
      </c>
      <c r="W78" s="33" t="s">
        <v>146</v>
      </c>
      <c r="X78" s="33">
        <v>2019</v>
      </c>
      <c r="Y78" s="33" t="s">
        <v>109</v>
      </c>
      <c r="Z78" s="38" t="s">
        <v>147</v>
      </c>
      <c r="AA78" s="39">
        <v>2019</v>
      </c>
      <c r="AB78" s="33" t="s">
        <v>148</v>
      </c>
      <c r="AC78" s="38">
        <v>2019</v>
      </c>
      <c r="AD78" s="38" t="s">
        <v>119</v>
      </c>
      <c r="AE78" s="38" t="s">
        <v>273</v>
      </c>
      <c r="AF78" s="39" t="s">
        <v>119</v>
      </c>
      <c r="AG78" s="39" t="s">
        <v>149</v>
      </c>
      <c r="AH78" s="39" t="s">
        <v>119</v>
      </c>
      <c r="AI78" s="39" t="s">
        <v>367</v>
      </c>
      <c r="AJ78" s="41" t="s">
        <v>83</v>
      </c>
      <c r="AK78" s="40">
        <v>1</v>
      </c>
      <c r="AL78" s="40">
        <v>200611</v>
      </c>
      <c r="AM78" s="40" t="s">
        <v>84</v>
      </c>
      <c r="AN78" s="40">
        <v>1</v>
      </c>
      <c r="AO78" s="40">
        <v>0</v>
      </c>
      <c r="AP78" s="33" t="s">
        <v>368</v>
      </c>
      <c r="AQ78" s="38" t="s">
        <v>86</v>
      </c>
      <c r="AR78" s="33" t="s">
        <v>87</v>
      </c>
      <c r="AS78" s="33" t="s">
        <v>88</v>
      </c>
      <c r="AT78" s="33" t="s">
        <v>316</v>
      </c>
      <c r="AU78" s="33"/>
      <c r="AV78" s="33" t="s">
        <v>369</v>
      </c>
    </row>
    <row r="79" spans="1:48" s="31" customFormat="1" ht="101.25" customHeight="1" x14ac:dyDescent="0.2">
      <c r="A79" s="33" t="s">
        <v>370</v>
      </c>
      <c r="B79" s="33"/>
      <c r="C79" s="33" t="s">
        <v>371</v>
      </c>
      <c r="D79" s="33" t="s">
        <v>372</v>
      </c>
      <c r="E79" s="33"/>
      <c r="F79" s="33" t="s">
        <v>365</v>
      </c>
      <c r="G79" s="33" t="s">
        <v>70</v>
      </c>
      <c r="H79" s="33" t="s">
        <v>71</v>
      </c>
      <c r="I79" s="33" t="s">
        <v>365</v>
      </c>
      <c r="J79" s="33" t="s">
        <v>373</v>
      </c>
      <c r="K79" s="33" t="str">
        <f t="shared" si="47"/>
        <v>Оказание услуг по проведению очередной аттестации работников АО "Мобильныые ГТЭС" по курсу: "Машинист электростанции передвижной"</v>
      </c>
      <c r="L79" s="33" t="s">
        <v>73</v>
      </c>
      <c r="M79" s="33"/>
      <c r="N79" s="33">
        <v>792</v>
      </c>
      <c r="O79" s="33" t="s">
        <v>374</v>
      </c>
      <c r="P79" s="34">
        <v>39</v>
      </c>
      <c r="Q79" s="33">
        <v>45000000000</v>
      </c>
      <c r="R79" s="33" t="s">
        <v>97</v>
      </c>
      <c r="S79" s="36">
        <v>110.5</v>
      </c>
      <c r="T79" s="36">
        <v>110.5</v>
      </c>
      <c r="U79" s="37">
        <f t="shared" si="44"/>
        <v>110500</v>
      </c>
      <c r="V79" s="33">
        <v>2019</v>
      </c>
      <c r="W79" s="33" t="s">
        <v>109</v>
      </c>
      <c r="X79" s="33">
        <v>2019</v>
      </c>
      <c r="Y79" s="33" t="s">
        <v>148</v>
      </c>
      <c r="Z79" s="38" t="s">
        <v>228</v>
      </c>
      <c r="AA79" s="39">
        <v>2019</v>
      </c>
      <c r="AB79" s="33" t="s">
        <v>119</v>
      </c>
      <c r="AC79" s="38">
        <v>2019</v>
      </c>
      <c r="AD79" s="38" t="s">
        <v>120</v>
      </c>
      <c r="AE79" s="38" t="s">
        <v>273</v>
      </c>
      <c r="AF79" s="39" t="s">
        <v>120</v>
      </c>
      <c r="AG79" s="39" t="s">
        <v>273</v>
      </c>
      <c r="AH79" s="39" t="s">
        <v>78</v>
      </c>
      <c r="AI79" s="39" t="s">
        <v>79</v>
      </c>
      <c r="AJ79" s="41" t="s">
        <v>83</v>
      </c>
      <c r="AK79" s="40">
        <v>1</v>
      </c>
      <c r="AL79" s="40">
        <v>348277</v>
      </c>
      <c r="AM79" s="40" t="s">
        <v>84</v>
      </c>
      <c r="AN79" s="40">
        <v>0</v>
      </c>
      <c r="AO79" s="40">
        <v>0</v>
      </c>
      <c r="AP79" s="33"/>
      <c r="AQ79" s="38" t="s">
        <v>86</v>
      </c>
      <c r="AR79" s="33" t="s">
        <v>87</v>
      </c>
      <c r="AS79" s="33" t="s">
        <v>88</v>
      </c>
      <c r="AT79" s="33" t="s">
        <v>316</v>
      </c>
      <c r="AU79" s="33"/>
      <c r="AV79" s="38" t="s">
        <v>375</v>
      </c>
    </row>
    <row r="80" spans="1:48" s="31" customFormat="1" ht="108.75" customHeight="1" x14ac:dyDescent="0.2">
      <c r="A80" s="33" t="s">
        <v>376</v>
      </c>
      <c r="B80" s="33" t="s">
        <v>216</v>
      </c>
      <c r="C80" s="33" t="s">
        <v>371</v>
      </c>
      <c r="D80" s="33" t="s">
        <v>372</v>
      </c>
      <c r="E80" s="33"/>
      <c r="F80" s="33" t="s">
        <v>365</v>
      </c>
      <c r="G80" s="33" t="s">
        <v>70</v>
      </c>
      <c r="H80" s="33" t="s">
        <v>71</v>
      </c>
      <c r="I80" s="33" t="s">
        <v>365</v>
      </c>
      <c r="J80" s="33" t="s">
        <v>377</v>
      </c>
      <c r="K80" s="33" t="str">
        <f t="shared" si="47"/>
        <v>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v>
      </c>
      <c r="L80" s="33" t="s">
        <v>73</v>
      </c>
      <c r="M80" s="33" t="s">
        <v>320</v>
      </c>
      <c r="N80" s="33">
        <v>792</v>
      </c>
      <c r="O80" s="33" t="s">
        <v>374</v>
      </c>
      <c r="P80" s="34">
        <v>3</v>
      </c>
      <c r="Q80" s="33" t="s">
        <v>378</v>
      </c>
      <c r="R80" s="35" t="s">
        <v>379</v>
      </c>
      <c r="S80" s="36">
        <v>69.099999999999994</v>
      </c>
      <c r="T80" s="36">
        <v>69.099999999999994</v>
      </c>
      <c r="U80" s="37">
        <f t="shared" si="44"/>
        <v>69100</v>
      </c>
      <c r="V80" s="33">
        <v>2019</v>
      </c>
      <c r="W80" s="33" t="s">
        <v>120</v>
      </c>
      <c r="X80" s="33">
        <v>2019</v>
      </c>
      <c r="Y80" s="33" t="s">
        <v>77</v>
      </c>
      <c r="Z80" s="53" t="s">
        <v>247</v>
      </c>
      <c r="AA80" s="39">
        <v>2019</v>
      </c>
      <c r="AB80" s="33" t="s">
        <v>78</v>
      </c>
      <c r="AC80" s="38">
        <v>2019</v>
      </c>
      <c r="AD80" s="38" t="s">
        <v>80</v>
      </c>
      <c r="AE80" s="38" t="s">
        <v>273</v>
      </c>
      <c r="AF80" s="38" t="s">
        <v>80</v>
      </c>
      <c r="AG80" s="39">
        <v>2019</v>
      </c>
      <c r="AH80" s="39" t="s">
        <v>274</v>
      </c>
      <c r="AI80" s="39" t="s">
        <v>275</v>
      </c>
      <c r="AJ80" s="39" t="s">
        <v>280</v>
      </c>
      <c r="AK80" s="41">
        <v>0</v>
      </c>
      <c r="AL80" s="40">
        <v>97259</v>
      </c>
      <c r="AM80" s="40" t="s">
        <v>84</v>
      </c>
      <c r="AN80" s="40">
        <v>0</v>
      </c>
      <c r="AO80" s="33">
        <v>22</v>
      </c>
      <c r="AP80" s="33"/>
      <c r="AQ80" s="33"/>
      <c r="AR80" s="33" t="s">
        <v>87</v>
      </c>
      <c r="AS80" s="33" t="s">
        <v>88</v>
      </c>
      <c r="AT80" s="33" t="s">
        <v>316</v>
      </c>
      <c r="AU80" s="33"/>
      <c r="AV80" s="33"/>
    </row>
    <row r="81" spans="1:48" s="42" customFormat="1" ht="68.25" customHeight="1" x14ac:dyDescent="0.2">
      <c r="A81" s="33" t="s">
        <v>380</v>
      </c>
      <c r="B81" s="33"/>
      <c r="C81" s="33" t="s">
        <v>381</v>
      </c>
      <c r="D81" s="33" t="s">
        <v>382</v>
      </c>
      <c r="E81" s="33"/>
      <c r="F81" s="33" t="s">
        <v>383</v>
      </c>
      <c r="G81" s="33" t="s">
        <v>70</v>
      </c>
      <c r="H81" s="33" t="s">
        <v>71</v>
      </c>
      <c r="I81" s="33" t="s">
        <v>383</v>
      </c>
      <c r="J81" s="33" t="s">
        <v>384</v>
      </c>
      <c r="K81" s="33" t="str">
        <f t="shared" si="47"/>
        <v>Оказание услуг по хранению материалов и ЗИП</v>
      </c>
      <c r="L81" s="33" t="s">
        <v>73</v>
      </c>
      <c r="M81" s="33"/>
      <c r="N81" s="33">
        <v>642</v>
      </c>
      <c r="O81" s="34" t="s">
        <v>74</v>
      </c>
      <c r="P81" s="34">
        <v>1</v>
      </c>
      <c r="Q81" s="33" t="s">
        <v>234</v>
      </c>
      <c r="R81" s="33" t="s">
        <v>235</v>
      </c>
      <c r="S81" s="36">
        <v>3312.9650000000001</v>
      </c>
      <c r="T81" s="36">
        <v>825</v>
      </c>
      <c r="U81" s="37">
        <f t="shared" si="44"/>
        <v>3312965</v>
      </c>
      <c r="V81" s="33">
        <v>2019</v>
      </c>
      <c r="W81" s="33" t="s">
        <v>77</v>
      </c>
      <c r="X81" s="33">
        <v>2019</v>
      </c>
      <c r="Y81" s="33" t="s">
        <v>78</v>
      </c>
      <c r="Z81" s="38" t="s">
        <v>79</v>
      </c>
      <c r="AA81" s="39">
        <v>2019</v>
      </c>
      <c r="AB81" s="33" t="s">
        <v>80</v>
      </c>
      <c r="AC81" s="38">
        <v>2019</v>
      </c>
      <c r="AD81" s="38" t="s">
        <v>81</v>
      </c>
      <c r="AE81" s="38">
        <v>2019</v>
      </c>
      <c r="AF81" s="39" t="s">
        <v>81</v>
      </c>
      <c r="AG81" s="39">
        <v>2020</v>
      </c>
      <c r="AH81" s="39" t="s">
        <v>81</v>
      </c>
      <c r="AI81" s="39" t="s">
        <v>82</v>
      </c>
      <c r="AJ81" s="41" t="s">
        <v>83</v>
      </c>
      <c r="AK81" s="40">
        <v>1</v>
      </c>
      <c r="AL81" s="40">
        <v>200611</v>
      </c>
      <c r="AM81" s="40" t="s">
        <v>84</v>
      </c>
      <c r="AN81" s="40">
        <v>1</v>
      </c>
      <c r="AO81" s="40">
        <v>0</v>
      </c>
      <c r="AP81" s="33" t="s">
        <v>385</v>
      </c>
      <c r="AQ81" s="38" t="s">
        <v>86</v>
      </c>
      <c r="AR81" s="33" t="s">
        <v>87</v>
      </c>
      <c r="AS81" s="33" t="s">
        <v>88</v>
      </c>
      <c r="AT81" s="33" t="s">
        <v>89</v>
      </c>
      <c r="AU81" s="33"/>
      <c r="AV81" s="38" t="s">
        <v>386</v>
      </c>
    </row>
    <row r="82" spans="1:48" s="42" customFormat="1" ht="80.25" customHeight="1" x14ac:dyDescent="0.2">
      <c r="A82" s="33" t="s">
        <v>387</v>
      </c>
      <c r="B82" s="33"/>
      <c r="C82" s="33" t="s">
        <v>388</v>
      </c>
      <c r="D82" s="33" t="s">
        <v>389</v>
      </c>
      <c r="E82" s="33"/>
      <c r="F82" s="33" t="s">
        <v>383</v>
      </c>
      <c r="G82" s="33" t="s">
        <v>70</v>
      </c>
      <c r="H82" s="33" t="s">
        <v>71</v>
      </c>
      <c r="I82" s="33" t="s">
        <v>383</v>
      </c>
      <c r="J82" s="33" t="s">
        <v>390</v>
      </c>
      <c r="K82" s="33" t="str">
        <f t="shared" si="47"/>
        <v>Поставка ЗИП для оборудования мобильных ГТЭС</v>
      </c>
      <c r="L82" s="33" t="s">
        <v>73</v>
      </c>
      <c r="M82" s="33"/>
      <c r="N82" s="33">
        <v>642</v>
      </c>
      <c r="O82" s="34" t="s">
        <v>74</v>
      </c>
      <c r="P82" s="34">
        <v>1</v>
      </c>
      <c r="Q82" s="33" t="s">
        <v>96</v>
      </c>
      <c r="R82" s="33" t="s">
        <v>97</v>
      </c>
      <c r="S82" s="36">
        <v>100000</v>
      </c>
      <c r="T82" s="36">
        <f>S82*0.3</f>
        <v>30000</v>
      </c>
      <c r="U82" s="37">
        <f t="shared" si="44"/>
        <v>100000000</v>
      </c>
      <c r="V82" s="33">
        <v>2019</v>
      </c>
      <c r="W82" s="33" t="s">
        <v>107</v>
      </c>
      <c r="X82" s="33">
        <v>2019</v>
      </c>
      <c r="Y82" s="33" t="s">
        <v>108</v>
      </c>
      <c r="Z82" s="71" t="s">
        <v>304</v>
      </c>
      <c r="AA82" s="39">
        <v>2019</v>
      </c>
      <c r="AB82" s="33" t="s">
        <v>108</v>
      </c>
      <c r="AC82" s="38">
        <v>2019</v>
      </c>
      <c r="AD82" s="38" t="s">
        <v>108</v>
      </c>
      <c r="AE82" s="38">
        <v>2019</v>
      </c>
      <c r="AF82" s="39" t="s">
        <v>108</v>
      </c>
      <c r="AG82" s="39">
        <v>2020</v>
      </c>
      <c r="AH82" s="39" t="s">
        <v>274</v>
      </c>
      <c r="AI82" s="39" t="s">
        <v>391</v>
      </c>
      <c r="AJ82" s="39" t="s">
        <v>151</v>
      </c>
      <c r="AK82" s="41">
        <v>0</v>
      </c>
      <c r="AL82" s="40">
        <v>348346</v>
      </c>
      <c r="AM82" s="40" t="s">
        <v>84</v>
      </c>
      <c r="AN82" s="40">
        <v>0</v>
      </c>
      <c r="AO82" s="40">
        <v>0</v>
      </c>
      <c r="AP82" s="33" t="s">
        <v>392</v>
      </c>
      <c r="AQ82" s="33"/>
      <c r="AR82" s="33" t="s">
        <v>87</v>
      </c>
      <c r="AS82" s="33" t="s">
        <v>88</v>
      </c>
      <c r="AT82" s="33" t="s">
        <v>89</v>
      </c>
      <c r="AU82" s="33"/>
      <c r="AV82" s="33" t="s">
        <v>89</v>
      </c>
    </row>
    <row r="83" spans="1:48" s="42" customFormat="1" ht="80.25" customHeight="1" x14ac:dyDescent="0.2">
      <c r="A83" s="33" t="s">
        <v>393</v>
      </c>
      <c r="B83" s="33" t="s">
        <v>133</v>
      </c>
      <c r="C83" s="33" t="s">
        <v>381</v>
      </c>
      <c r="D83" s="33" t="s">
        <v>394</v>
      </c>
      <c r="E83" s="33"/>
      <c r="F83" s="33" t="s">
        <v>383</v>
      </c>
      <c r="G83" s="33" t="s">
        <v>70</v>
      </c>
      <c r="H83" s="33" t="s">
        <v>71</v>
      </c>
      <c r="I83" s="33" t="s">
        <v>383</v>
      </c>
      <c r="J83" s="33" t="s">
        <v>395</v>
      </c>
      <c r="K83" s="33" t="str">
        <f t="shared" si="47"/>
        <v>Оказание услуг по хранению ЗИП для оборудования мобильных ГТЭС</v>
      </c>
      <c r="L83" s="33" t="s">
        <v>73</v>
      </c>
      <c r="M83" s="33"/>
      <c r="N83" s="33">
        <v>642</v>
      </c>
      <c r="O83" s="34" t="s">
        <v>74</v>
      </c>
      <c r="P83" s="34">
        <v>1</v>
      </c>
      <c r="Q83" s="33" t="s">
        <v>96</v>
      </c>
      <c r="R83" s="33" t="s">
        <v>97</v>
      </c>
      <c r="S83" s="36">
        <v>2463.4929999999999</v>
      </c>
      <c r="T83" s="36">
        <v>1250</v>
      </c>
      <c r="U83" s="37">
        <f t="shared" si="44"/>
        <v>2463493</v>
      </c>
      <c r="V83" s="33">
        <v>2019</v>
      </c>
      <c r="W83" s="33" t="s">
        <v>119</v>
      </c>
      <c r="X83" s="33">
        <v>2019</v>
      </c>
      <c r="Y83" s="33" t="s">
        <v>120</v>
      </c>
      <c r="Z83" s="38" t="s">
        <v>138</v>
      </c>
      <c r="AA83" s="39">
        <v>2019</v>
      </c>
      <c r="AB83" s="33" t="s">
        <v>77</v>
      </c>
      <c r="AC83" s="38">
        <v>2019</v>
      </c>
      <c r="AD83" s="38" t="s">
        <v>78</v>
      </c>
      <c r="AE83" s="38">
        <v>2019</v>
      </c>
      <c r="AF83" s="39" t="s">
        <v>78</v>
      </c>
      <c r="AG83" s="39">
        <v>2020</v>
      </c>
      <c r="AH83" s="39" t="s">
        <v>77</v>
      </c>
      <c r="AI83" s="39" t="s">
        <v>396</v>
      </c>
      <c r="AJ83" s="41" t="s">
        <v>83</v>
      </c>
      <c r="AK83" s="40">
        <v>1</v>
      </c>
      <c r="AL83" s="40">
        <v>348277</v>
      </c>
      <c r="AM83" s="40" t="s">
        <v>84</v>
      </c>
      <c r="AN83" s="40">
        <v>0</v>
      </c>
      <c r="AO83" s="40">
        <v>0</v>
      </c>
      <c r="AP83" s="33" t="s">
        <v>397</v>
      </c>
      <c r="AQ83" s="38" t="s">
        <v>86</v>
      </c>
      <c r="AR83" s="33" t="s">
        <v>87</v>
      </c>
      <c r="AS83" s="33" t="s">
        <v>88</v>
      </c>
      <c r="AT83" s="33" t="s">
        <v>89</v>
      </c>
      <c r="AU83" s="33"/>
      <c r="AV83" s="38" t="s">
        <v>398</v>
      </c>
    </row>
    <row r="84" spans="1:48" s="42" customFormat="1" ht="74.25" customHeight="1" x14ac:dyDescent="0.2">
      <c r="A84" s="33" t="s">
        <v>399</v>
      </c>
      <c r="B84" s="33"/>
      <c r="C84" s="33" t="s">
        <v>400</v>
      </c>
      <c r="D84" s="33" t="s">
        <v>401</v>
      </c>
      <c r="E84" s="33"/>
      <c r="F84" s="33" t="s">
        <v>383</v>
      </c>
      <c r="G84" s="33" t="s">
        <v>314</v>
      </c>
      <c r="H84" s="33" t="s">
        <v>71</v>
      </c>
      <c r="I84" s="33" t="s">
        <v>383</v>
      </c>
      <c r="J84" s="33" t="s">
        <v>402</v>
      </c>
      <c r="K84" s="33" t="str">
        <f t="shared" si="47"/>
        <v>Оказание транспортно-экспедиционных услуг по перевалке нефтепродуктов в г. Новороссийск</v>
      </c>
      <c r="L84" s="33" t="s">
        <v>73</v>
      </c>
      <c r="M84" s="33"/>
      <c r="N84" s="33" t="s">
        <v>118</v>
      </c>
      <c r="O84" s="34" t="s">
        <v>74</v>
      </c>
      <c r="P84" s="34">
        <v>1</v>
      </c>
      <c r="Q84" s="33" t="s">
        <v>403</v>
      </c>
      <c r="R84" s="35" t="s">
        <v>404</v>
      </c>
      <c r="S84" s="36">
        <v>145233.334</v>
      </c>
      <c r="T84" s="36">
        <v>0</v>
      </c>
      <c r="U84" s="37">
        <f t="shared" si="44"/>
        <v>145233334</v>
      </c>
      <c r="V84" s="33">
        <v>2019</v>
      </c>
      <c r="W84" s="33" t="s">
        <v>81</v>
      </c>
      <c r="X84" s="33">
        <v>2019</v>
      </c>
      <c r="Y84" s="33" t="s">
        <v>107</v>
      </c>
      <c r="Z84" s="38" t="s">
        <v>159</v>
      </c>
      <c r="AA84" s="39">
        <v>2019</v>
      </c>
      <c r="AB84" s="33" t="s">
        <v>108</v>
      </c>
      <c r="AC84" s="38">
        <v>2019</v>
      </c>
      <c r="AD84" s="38" t="s">
        <v>274</v>
      </c>
      <c r="AE84" s="38">
        <v>2020</v>
      </c>
      <c r="AF84" s="39" t="s">
        <v>146</v>
      </c>
      <c r="AG84" s="39">
        <v>2020</v>
      </c>
      <c r="AH84" s="39" t="s">
        <v>274</v>
      </c>
      <c r="AI84" s="39" t="s">
        <v>391</v>
      </c>
      <c r="AJ84" s="41" t="s">
        <v>184</v>
      </c>
      <c r="AK84" s="40">
        <v>1</v>
      </c>
      <c r="AL84" s="40">
        <v>348014</v>
      </c>
      <c r="AM84" s="40" t="s">
        <v>84</v>
      </c>
      <c r="AN84" s="40">
        <v>0</v>
      </c>
      <c r="AO84" s="33">
        <v>13</v>
      </c>
      <c r="AP84" s="33" t="s">
        <v>405</v>
      </c>
      <c r="AQ84" s="38" t="s">
        <v>86</v>
      </c>
      <c r="AR84" s="33" t="s">
        <v>87</v>
      </c>
      <c r="AS84" s="33" t="s">
        <v>88</v>
      </c>
      <c r="AT84" s="33" t="s">
        <v>89</v>
      </c>
      <c r="AU84" s="33"/>
      <c r="AV84" s="38" t="s">
        <v>406</v>
      </c>
    </row>
    <row r="85" spans="1:48" s="42" customFormat="1" ht="98.25" customHeight="1" x14ac:dyDescent="0.2">
      <c r="A85" s="33" t="s">
        <v>407</v>
      </c>
      <c r="B85" s="33"/>
      <c r="C85" s="33" t="s">
        <v>408</v>
      </c>
      <c r="D85" s="33" t="s">
        <v>409</v>
      </c>
      <c r="E85" s="33"/>
      <c r="F85" s="33" t="s">
        <v>383</v>
      </c>
      <c r="G85" s="33" t="s">
        <v>314</v>
      </c>
      <c r="H85" s="33" t="s">
        <v>71</v>
      </c>
      <c r="I85" s="33" t="s">
        <v>383</v>
      </c>
      <c r="J85" s="33" t="s">
        <v>410</v>
      </c>
      <c r="K85" s="33" t="str">
        <f t="shared" si="47"/>
        <v>Оказание услуг по использованию рейдовых нефтеналивных причалов в процессе осуществления перевалки нефтепродуктов в г. Севастополь</v>
      </c>
      <c r="L85" s="33" t="s">
        <v>73</v>
      </c>
      <c r="M85" s="33"/>
      <c r="N85" s="33">
        <v>642</v>
      </c>
      <c r="O85" s="34" t="s">
        <v>74</v>
      </c>
      <c r="P85" s="34">
        <v>1</v>
      </c>
      <c r="Q85" s="33">
        <v>67000000000</v>
      </c>
      <c r="R85" s="35" t="s">
        <v>411</v>
      </c>
      <c r="S85" s="36">
        <v>7000</v>
      </c>
      <c r="T85" s="36">
        <v>0</v>
      </c>
      <c r="U85" s="37">
        <f t="shared" si="44"/>
        <v>7000000</v>
      </c>
      <c r="V85" s="33">
        <v>2019</v>
      </c>
      <c r="W85" s="33" t="s">
        <v>107</v>
      </c>
      <c r="X85" s="33">
        <v>2019</v>
      </c>
      <c r="Y85" s="33" t="s">
        <v>108</v>
      </c>
      <c r="Z85" s="38" t="s">
        <v>304</v>
      </c>
      <c r="AA85" s="39">
        <v>2019</v>
      </c>
      <c r="AB85" s="33" t="s">
        <v>108</v>
      </c>
      <c r="AC85" s="38">
        <v>2019</v>
      </c>
      <c r="AD85" s="38" t="s">
        <v>274</v>
      </c>
      <c r="AE85" s="38">
        <v>2020</v>
      </c>
      <c r="AF85" s="39" t="s">
        <v>146</v>
      </c>
      <c r="AG85" s="39">
        <v>2020</v>
      </c>
      <c r="AH85" s="39" t="s">
        <v>274</v>
      </c>
      <c r="AI85" s="39" t="s">
        <v>391</v>
      </c>
      <c r="AJ85" s="39" t="s">
        <v>151</v>
      </c>
      <c r="AK85" s="41">
        <v>0</v>
      </c>
      <c r="AL85" s="40">
        <v>348346</v>
      </c>
      <c r="AM85" s="40" t="s">
        <v>84</v>
      </c>
      <c r="AN85" s="40">
        <v>0</v>
      </c>
      <c r="AO85" s="33">
        <v>13</v>
      </c>
      <c r="AP85" s="33" t="s">
        <v>412</v>
      </c>
      <c r="AQ85" s="33"/>
      <c r="AR85" s="33" t="s">
        <v>87</v>
      </c>
      <c r="AS85" s="33" t="s">
        <v>88</v>
      </c>
      <c r="AT85" s="33" t="s">
        <v>89</v>
      </c>
      <c r="AU85" s="33"/>
      <c r="AV85" s="38" t="s">
        <v>413</v>
      </c>
    </row>
    <row r="86" spans="1:48" s="42" customFormat="1" ht="72" customHeight="1" x14ac:dyDescent="0.2">
      <c r="A86" s="33" t="s">
        <v>414</v>
      </c>
      <c r="B86" s="33" t="s">
        <v>216</v>
      </c>
      <c r="C86" s="33" t="s">
        <v>415</v>
      </c>
      <c r="D86" s="33" t="s">
        <v>416</v>
      </c>
      <c r="E86" s="33"/>
      <c r="F86" s="33" t="s">
        <v>383</v>
      </c>
      <c r="G86" s="33" t="s">
        <v>314</v>
      </c>
      <c r="H86" s="33" t="s">
        <v>71</v>
      </c>
      <c r="I86" s="33" t="s">
        <v>383</v>
      </c>
      <c r="J86" s="33" t="s">
        <v>417</v>
      </c>
      <c r="K86" s="33" t="str">
        <f t="shared" si="47"/>
        <v>Оказание услуг независимого эксперта (сюрвейера) при перевалке и хранении нефтепродуктов</v>
      </c>
      <c r="L86" s="33" t="s">
        <v>73</v>
      </c>
      <c r="M86" s="33"/>
      <c r="N86" s="33" t="s">
        <v>118</v>
      </c>
      <c r="O86" s="34" t="s">
        <v>74</v>
      </c>
      <c r="P86" s="34">
        <v>1</v>
      </c>
      <c r="Q86" s="33" t="s">
        <v>234</v>
      </c>
      <c r="R86" s="33" t="s">
        <v>235</v>
      </c>
      <c r="S86" s="36">
        <v>2895.0970000000002</v>
      </c>
      <c r="T86" s="36">
        <v>2000</v>
      </c>
      <c r="U86" s="37">
        <f t="shared" si="44"/>
        <v>2895097</v>
      </c>
      <c r="V86" s="33">
        <v>2019</v>
      </c>
      <c r="W86" s="33" t="s">
        <v>119</v>
      </c>
      <c r="X86" s="33">
        <v>2019</v>
      </c>
      <c r="Y86" s="33" t="s">
        <v>120</v>
      </c>
      <c r="Z86" s="53" t="s">
        <v>138</v>
      </c>
      <c r="AA86" s="39">
        <v>2019</v>
      </c>
      <c r="AB86" s="33" t="s">
        <v>120</v>
      </c>
      <c r="AC86" s="38">
        <v>2019</v>
      </c>
      <c r="AD86" s="33" t="s">
        <v>120</v>
      </c>
      <c r="AE86" s="38">
        <v>2019</v>
      </c>
      <c r="AF86" s="33" t="s">
        <v>120</v>
      </c>
      <c r="AG86" s="39">
        <v>2020</v>
      </c>
      <c r="AH86" s="33" t="s">
        <v>120</v>
      </c>
      <c r="AI86" s="39" t="s">
        <v>229</v>
      </c>
      <c r="AJ86" s="41" t="s">
        <v>83</v>
      </c>
      <c r="AK86" s="40">
        <v>1</v>
      </c>
      <c r="AL86" s="40">
        <v>348277</v>
      </c>
      <c r="AM86" s="40" t="s">
        <v>84</v>
      </c>
      <c r="AN86" s="40">
        <v>0</v>
      </c>
      <c r="AO86" s="33">
        <v>13</v>
      </c>
      <c r="AP86" s="33" t="s">
        <v>418</v>
      </c>
      <c r="AQ86" s="38" t="s">
        <v>86</v>
      </c>
      <c r="AR86" s="33" t="s">
        <v>87</v>
      </c>
      <c r="AS86" s="33" t="s">
        <v>88</v>
      </c>
      <c r="AT86" s="33" t="s">
        <v>89</v>
      </c>
      <c r="AU86" s="33"/>
      <c r="AV86" s="38" t="s">
        <v>419</v>
      </c>
    </row>
    <row r="87" spans="1:48" s="42" customFormat="1" ht="89.25" customHeight="1" x14ac:dyDescent="0.2">
      <c r="A87" s="33" t="s">
        <v>420</v>
      </c>
      <c r="B87" s="33"/>
      <c r="C87" s="33" t="s">
        <v>421</v>
      </c>
      <c r="D87" s="33" t="s">
        <v>401</v>
      </c>
      <c r="E87" s="33"/>
      <c r="F87" s="33" t="s">
        <v>383</v>
      </c>
      <c r="G87" s="33" t="s">
        <v>314</v>
      </c>
      <c r="H87" s="33" t="s">
        <v>71</v>
      </c>
      <c r="I87" s="33" t="s">
        <v>383</v>
      </c>
      <c r="J87" s="33" t="s">
        <v>422</v>
      </c>
      <c r="K87" s="33" t="str">
        <f t="shared" si="47"/>
        <v>Оказание услуг по перевозке дизельного топлива ЕВРО  морским (речным) судном (танкером)</v>
      </c>
      <c r="L87" s="33" t="s">
        <v>73</v>
      </c>
      <c r="M87" s="33"/>
      <c r="N87" s="33">
        <v>642</v>
      </c>
      <c r="O87" s="34" t="s">
        <v>74</v>
      </c>
      <c r="P87" s="34">
        <v>1</v>
      </c>
      <c r="Q87" s="33" t="s">
        <v>234</v>
      </c>
      <c r="R87" s="33" t="s">
        <v>235</v>
      </c>
      <c r="S87" s="36">
        <v>290000</v>
      </c>
      <c r="T87" s="36">
        <v>0</v>
      </c>
      <c r="U87" s="37">
        <f t="shared" si="44"/>
        <v>290000000</v>
      </c>
      <c r="V87" s="33">
        <v>2019</v>
      </c>
      <c r="W87" s="33" t="s">
        <v>81</v>
      </c>
      <c r="X87" s="33">
        <v>2019</v>
      </c>
      <c r="Y87" s="33" t="s">
        <v>107</v>
      </c>
      <c r="Z87" s="38" t="s">
        <v>159</v>
      </c>
      <c r="AA87" s="39">
        <v>2019</v>
      </c>
      <c r="AB87" s="33" t="s">
        <v>108</v>
      </c>
      <c r="AC87" s="38">
        <v>2019</v>
      </c>
      <c r="AD87" s="38" t="s">
        <v>274</v>
      </c>
      <c r="AE87" s="38">
        <v>2020</v>
      </c>
      <c r="AF87" s="39" t="s">
        <v>146</v>
      </c>
      <c r="AG87" s="39">
        <v>2020</v>
      </c>
      <c r="AH87" s="39" t="s">
        <v>274</v>
      </c>
      <c r="AI87" s="39" t="s">
        <v>391</v>
      </c>
      <c r="AJ87" s="41" t="s">
        <v>184</v>
      </c>
      <c r="AK87" s="40">
        <v>1</v>
      </c>
      <c r="AL87" s="40">
        <v>348014</v>
      </c>
      <c r="AM87" s="40" t="s">
        <v>84</v>
      </c>
      <c r="AN87" s="40">
        <v>0</v>
      </c>
      <c r="AO87" s="33">
        <v>13</v>
      </c>
      <c r="AP87" s="33" t="s">
        <v>423</v>
      </c>
      <c r="AQ87" s="38" t="s">
        <v>86</v>
      </c>
      <c r="AR87" s="33" t="s">
        <v>87</v>
      </c>
      <c r="AS87" s="33" t="s">
        <v>88</v>
      </c>
      <c r="AT87" s="33" t="s">
        <v>89</v>
      </c>
      <c r="AU87" s="33"/>
      <c r="AV87" s="38" t="s">
        <v>424</v>
      </c>
    </row>
    <row r="88" spans="1:48" s="42" customFormat="1" ht="93" customHeight="1" x14ac:dyDescent="0.2">
      <c r="A88" s="33" t="s">
        <v>425</v>
      </c>
      <c r="B88" s="33"/>
      <c r="C88" s="33" t="s">
        <v>408</v>
      </c>
      <c r="D88" s="33" t="s">
        <v>409</v>
      </c>
      <c r="E88" s="33"/>
      <c r="F88" s="33" t="s">
        <v>383</v>
      </c>
      <c r="G88" s="33" t="s">
        <v>314</v>
      </c>
      <c r="H88" s="33" t="s">
        <v>71</v>
      </c>
      <c r="I88" s="33" t="s">
        <v>383</v>
      </c>
      <c r="J88" s="33" t="s">
        <v>426</v>
      </c>
      <c r="K88" s="33" t="str">
        <f t="shared" si="47"/>
        <v>Оказание услуг организации перегрузки нефтепродуктов на рейдовых нефтеналивных причалах в г.Феодосия</v>
      </c>
      <c r="L88" s="33" t="s">
        <v>73</v>
      </c>
      <c r="M88" s="33"/>
      <c r="N88" s="33">
        <v>642</v>
      </c>
      <c r="O88" s="34" t="s">
        <v>74</v>
      </c>
      <c r="P88" s="34">
        <v>1</v>
      </c>
      <c r="Q88" s="33" t="s">
        <v>234</v>
      </c>
      <c r="R88" s="33" t="s">
        <v>235</v>
      </c>
      <c r="S88" s="36">
        <v>25000</v>
      </c>
      <c r="T88" s="36">
        <v>0</v>
      </c>
      <c r="U88" s="37">
        <f t="shared" ref="U88:U220" si="48">S88*1000</f>
        <v>25000000</v>
      </c>
      <c r="V88" s="33">
        <v>2019</v>
      </c>
      <c r="W88" s="33" t="s">
        <v>107</v>
      </c>
      <c r="X88" s="33">
        <v>2019</v>
      </c>
      <c r="Y88" s="33" t="s">
        <v>108</v>
      </c>
      <c r="Z88" s="38" t="s">
        <v>304</v>
      </c>
      <c r="AA88" s="39">
        <v>2019</v>
      </c>
      <c r="AB88" s="33" t="s">
        <v>108</v>
      </c>
      <c r="AC88" s="38">
        <v>2019</v>
      </c>
      <c r="AD88" s="38" t="s">
        <v>274</v>
      </c>
      <c r="AE88" s="38">
        <v>2020</v>
      </c>
      <c r="AF88" s="39" t="s">
        <v>146</v>
      </c>
      <c r="AG88" s="39">
        <v>2020</v>
      </c>
      <c r="AH88" s="39" t="s">
        <v>274</v>
      </c>
      <c r="AI88" s="39" t="s">
        <v>391</v>
      </c>
      <c r="AJ88" s="39" t="s">
        <v>151</v>
      </c>
      <c r="AK88" s="41">
        <v>0</v>
      </c>
      <c r="AL88" s="40">
        <v>348346</v>
      </c>
      <c r="AM88" s="40" t="s">
        <v>84</v>
      </c>
      <c r="AN88" s="40">
        <v>0</v>
      </c>
      <c r="AO88" s="33">
        <v>13</v>
      </c>
      <c r="AP88" s="33" t="s">
        <v>427</v>
      </c>
      <c r="AQ88" s="33"/>
      <c r="AR88" s="33" t="s">
        <v>87</v>
      </c>
      <c r="AS88" s="33" t="s">
        <v>88</v>
      </c>
      <c r="AT88" s="33" t="s">
        <v>89</v>
      </c>
      <c r="AU88" s="33"/>
      <c r="AV88" s="38" t="s">
        <v>428</v>
      </c>
    </row>
    <row r="89" spans="1:48" s="42" customFormat="1" ht="82.5" customHeight="1" x14ac:dyDescent="0.2">
      <c r="A89" s="33" t="s">
        <v>429</v>
      </c>
      <c r="B89" s="33"/>
      <c r="C89" s="33" t="s">
        <v>430</v>
      </c>
      <c r="D89" s="33" t="s">
        <v>431</v>
      </c>
      <c r="E89" s="33"/>
      <c r="F89" s="33" t="s">
        <v>383</v>
      </c>
      <c r="G89" s="33" t="s">
        <v>314</v>
      </c>
      <c r="H89" s="33" t="s">
        <v>71</v>
      </c>
      <c r="I89" s="33" t="s">
        <v>383</v>
      </c>
      <c r="J89" s="33" t="s">
        <v>432</v>
      </c>
      <c r="K89" s="33" t="str">
        <f t="shared" si="47"/>
        <v>Продление лицензии программного обеспечения VipNet (ВипНет) Клиент</v>
      </c>
      <c r="L89" s="33" t="s">
        <v>73</v>
      </c>
      <c r="M89" s="33"/>
      <c r="N89" s="33">
        <v>642</v>
      </c>
      <c r="O89" s="34" t="s">
        <v>74</v>
      </c>
      <c r="P89" s="34">
        <v>1</v>
      </c>
      <c r="Q89" s="33">
        <v>45000000000</v>
      </c>
      <c r="R89" s="33" t="s">
        <v>97</v>
      </c>
      <c r="S89" s="36">
        <v>3.1930800000000001</v>
      </c>
      <c r="T89" s="36">
        <f>S89</f>
        <v>3.1930800000000001</v>
      </c>
      <c r="U89" s="37">
        <f t="shared" si="48"/>
        <v>3193.08</v>
      </c>
      <c r="V89" s="33">
        <v>2019</v>
      </c>
      <c r="W89" s="33" t="s">
        <v>146</v>
      </c>
      <c r="X89" s="33">
        <v>2019</v>
      </c>
      <c r="Y89" s="33" t="s">
        <v>146</v>
      </c>
      <c r="Z89" s="38" t="s">
        <v>433</v>
      </c>
      <c r="AA89" s="39">
        <v>2019</v>
      </c>
      <c r="AB89" s="33" t="s">
        <v>146</v>
      </c>
      <c r="AC89" s="38">
        <v>2019</v>
      </c>
      <c r="AD89" s="38" t="s">
        <v>434</v>
      </c>
      <c r="AE89" s="38">
        <v>2019</v>
      </c>
      <c r="AF89" s="39" t="s">
        <v>146</v>
      </c>
      <c r="AG89" s="39">
        <v>2020</v>
      </c>
      <c r="AH89" s="39" t="s">
        <v>146</v>
      </c>
      <c r="AI89" s="39" t="s">
        <v>330</v>
      </c>
      <c r="AJ89" s="39" t="s">
        <v>151</v>
      </c>
      <c r="AK89" s="41">
        <v>0</v>
      </c>
      <c r="AL89" s="40">
        <v>348346</v>
      </c>
      <c r="AM89" s="40" t="s">
        <v>84</v>
      </c>
      <c r="AN89" s="40">
        <v>0</v>
      </c>
      <c r="AO89" s="40">
        <v>0</v>
      </c>
      <c r="AP89" s="33" t="s">
        <v>435</v>
      </c>
      <c r="AQ89" s="33"/>
      <c r="AR89" s="33" t="s">
        <v>87</v>
      </c>
      <c r="AS89" s="33" t="s">
        <v>88</v>
      </c>
      <c r="AT89" s="33" t="s">
        <v>89</v>
      </c>
      <c r="AU89" s="33"/>
      <c r="AV89" s="38" t="s">
        <v>436</v>
      </c>
    </row>
    <row r="90" spans="1:48" s="42" customFormat="1" ht="82.5" customHeight="1" x14ac:dyDescent="0.2">
      <c r="A90" s="33" t="s">
        <v>437</v>
      </c>
      <c r="B90" s="33" t="s">
        <v>133</v>
      </c>
      <c r="C90" s="33" t="s">
        <v>438</v>
      </c>
      <c r="D90" s="33" t="s">
        <v>439</v>
      </c>
      <c r="E90" s="33"/>
      <c r="F90" s="33" t="s">
        <v>383</v>
      </c>
      <c r="G90" s="33" t="s">
        <v>314</v>
      </c>
      <c r="H90" s="33" t="s">
        <v>71</v>
      </c>
      <c r="I90" s="33" t="s">
        <v>383</v>
      </c>
      <c r="J90" s="33" t="s">
        <v>440</v>
      </c>
      <c r="K90" s="33" t="str">
        <f t="shared" si="47"/>
        <v>Оказание транспортно-экспедиционных услуг при перевозке нефтепродуктов в железнодорожных цистернах</v>
      </c>
      <c r="L90" s="33" t="s">
        <v>73</v>
      </c>
      <c r="M90" s="33"/>
      <c r="N90" s="33">
        <v>642</v>
      </c>
      <c r="O90" s="34" t="s">
        <v>74</v>
      </c>
      <c r="P90" s="34">
        <v>1</v>
      </c>
      <c r="Q90" s="33" t="s">
        <v>441</v>
      </c>
      <c r="R90" s="35" t="s">
        <v>442</v>
      </c>
      <c r="S90" s="36">
        <v>2500</v>
      </c>
      <c r="T90" s="36">
        <v>1000</v>
      </c>
      <c r="U90" s="37">
        <f t="shared" si="48"/>
        <v>2500000</v>
      </c>
      <c r="V90" s="33">
        <v>2019</v>
      </c>
      <c r="W90" s="33" t="s">
        <v>120</v>
      </c>
      <c r="X90" s="33">
        <v>2019</v>
      </c>
      <c r="Y90" s="33" t="s">
        <v>77</v>
      </c>
      <c r="Z90" s="38" t="s">
        <v>247</v>
      </c>
      <c r="AA90" s="39">
        <v>2019</v>
      </c>
      <c r="AB90" s="33" t="s">
        <v>78</v>
      </c>
      <c r="AC90" s="38">
        <v>2019</v>
      </c>
      <c r="AD90" s="38" t="s">
        <v>80</v>
      </c>
      <c r="AE90" s="38">
        <v>2019</v>
      </c>
      <c r="AF90" s="39" t="s">
        <v>80</v>
      </c>
      <c r="AG90" s="39">
        <v>2020</v>
      </c>
      <c r="AH90" s="39" t="s">
        <v>80</v>
      </c>
      <c r="AI90" s="39" t="s">
        <v>443</v>
      </c>
      <c r="AJ90" s="41" t="s">
        <v>83</v>
      </c>
      <c r="AK90" s="40">
        <v>1</v>
      </c>
      <c r="AL90" s="40">
        <v>348277</v>
      </c>
      <c r="AM90" s="40" t="s">
        <v>84</v>
      </c>
      <c r="AN90" s="40">
        <v>0</v>
      </c>
      <c r="AO90" s="33">
        <v>13</v>
      </c>
      <c r="AP90" s="33" t="s">
        <v>444</v>
      </c>
      <c r="AQ90" s="38" t="s">
        <v>86</v>
      </c>
      <c r="AR90" s="33" t="s">
        <v>87</v>
      </c>
      <c r="AS90" s="33" t="s">
        <v>88</v>
      </c>
      <c r="AT90" s="33" t="s">
        <v>89</v>
      </c>
      <c r="AU90" s="33"/>
      <c r="AV90" s="38" t="s">
        <v>445</v>
      </c>
    </row>
    <row r="91" spans="1:48" s="42" customFormat="1" ht="93" customHeight="1" x14ac:dyDescent="0.2">
      <c r="A91" s="33" t="s">
        <v>446</v>
      </c>
      <c r="B91" s="33" t="s">
        <v>216</v>
      </c>
      <c r="C91" s="33" t="s">
        <v>447</v>
      </c>
      <c r="D91" s="33" t="s">
        <v>448</v>
      </c>
      <c r="E91" s="33"/>
      <c r="F91" s="33" t="s">
        <v>383</v>
      </c>
      <c r="G91" s="33" t="s">
        <v>314</v>
      </c>
      <c r="H91" s="33" t="s">
        <v>71</v>
      </c>
      <c r="I91" s="33" t="s">
        <v>383</v>
      </c>
      <c r="J91" s="33" t="s">
        <v>449</v>
      </c>
      <c r="K91" s="33" t="str">
        <f t="shared" si="47"/>
        <v>Оказание услуг по оперативному предоставлению под погрузку нефтепродуктов железнодорожного подвижного состава</v>
      </c>
      <c r="L91" s="33" t="s">
        <v>73</v>
      </c>
      <c r="M91" s="33"/>
      <c r="N91" s="33">
        <v>642</v>
      </c>
      <c r="O91" s="34" t="s">
        <v>74</v>
      </c>
      <c r="P91" s="34">
        <v>1</v>
      </c>
      <c r="Q91" s="33" t="s">
        <v>450</v>
      </c>
      <c r="R91" s="35" t="s">
        <v>451</v>
      </c>
      <c r="S91" s="36">
        <v>8611.7999999999993</v>
      </c>
      <c r="T91" s="36">
        <v>6611.8</v>
      </c>
      <c r="U91" s="37">
        <f t="shared" si="48"/>
        <v>8611800</v>
      </c>
      <c r="V91" s="33">
        <v>2019</v>
      </c>
      <c r="W91" s="33" t="s">
        <v>119</v>
      </c>
      <c r="X91" s="33">
        <v>2019</v>
      </c>
      <c r="Y91" s="33" t="s">
        <v>119</v>
      </c>
      <c r="Z91" s="53" t="s">
        <v>223</v>
      </c>
      <c r="AA91" s="39">
        <v>2019</v>
      </c>
      <c r="AB91" s="33" t="s">
        <v>119</v>
      </c>
      <c r="AC91" s="38">
        <v>2019</v>
      </c>
      <c r="AD91" s="33" t="s">
        <v>119</v>
      </c>
      <c r="AE91" s="38">
        <v>2019</v>
      </c>
      <c r="AF91" s="33" t="s">
        <v>119</v>
      </c>
      <c r="AG91" s="39">
        <v>2020</v>
      </c>
      <c r="AH91" s="33" t="s">
        <v>119</v>
      </c>
      <c r="AI91" s="39" t="s">
        <v>367</v>
      </c>
      <c r="AJ91" s="41" t="s">
        <v>83</v>
      </c>
      <c r="AK91" s="40">
        <v>1</v>
      </c>
      <c r="AL91" s="40">
        <v>348277</v>
      </c>
      <c r="AM91" s="40" t="s">
        <v>84</v>
      </c>
      <c r="AN91" s="40">
        <v>0</v>
      </c>
      <c r="AO91" s="40">
        <v>0</v>
      </c>
      <c r="AP91" s="33" t="s">
        <v>452</v>
      </c>
      <c r="AQ91" s="38" t="s">
        <v>86</v>
      </c>
      <c r="AR91" s="33" t="s">
        <v>87</v>
      </c>
      <c r="AS91" s="33" t="s">
        <v>88</v>
      </c>
      <c r="AT91" s="33" t="s">
        <v>89</v>
      </c>
      <c r="AU91" s="33"/>
      <c r="AV91" s="38" t="s">
        <v>453</v>
      </c>
    </row>
    <row r="92" spans="1:48" s="42" customFormat="1" ht="147" customHeight="1" x14ac:dyDescent="0.2">
      <c r="A92" s="33" t="s">
        <v>454</v>
      </c>
      <c r="B92" s="33"/>
      <c r="C92" s="33" t="s">
        <v>447</v>
      </c>
      <c r="D92" s="33" t="s">
        <v>448</v>
      </c>
      <c r="E92" s="33"/>
      <c r="F92" s="33" t="s">
        <v>383</v>
      </c>
      <c r="G92" s="33" t="s">
        <v>314</v>
      </c>
      <c r="H92" s="33" t="s">
        <v>71</v>
      </c>
      <c r="I92" s="33" t="s">
        <v>383</v>
      </c>
      <c r="J92" s="33" t="s">
        <v>455</v>
      </c>
      <c r="K92" s="33" t="str">
        <f t="shared" si="47"/>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v>
      </c>
      <c r="L92" s="33" t="s">
        <v>73</v>
      </c>
      <c r="M92" s="33"/>
      <c r="N92" s="33">
        <v>642</v>
      </c>
      <c r="O92" s="34" t="s">
        <v>74</v>
      </c>
      <c r="P92" s="34">
        <v>1</v>
      </c>
      <c r="Q92" s="33" t="s">
        <v>96</v>
      </c>
      <c r="R92" s="33" t="s">
        <v>97</v>
      </c>
      <c r="S92" s="36">
        <v>10500</v>
      </c>
      <c r="T92" s="36">
        <v>0</v>
      </c>
      <c r="U92" s="37">
        <f t="shared" si="48"/>
        <v>10500000</v>
      </c>
      <c r="V92" s="33">
        <v>2019</v>
      </c>
      <c r="W92" s="33" t="s">
        <v>108</v>
      </c>
      <c r="X92" s="33">
        <v>2019</v>
      </c>
      <c r="Y92" s="33" t="s">
        <v>274</v>
      </c>
      <c r="Z92" s="38" t="s">
        <v>275</v>
      </c>
      <c r="AA92" s="39">
        <v>2019</v>
      </c>
      <c r="AB92" s="33" t="s">
        <v>274</v>
      </c>
      <c r="AC92" s="38">
        <v>2019</v>
      </c>
      <c r="AD92" s="38" t="s">
        <v>274</v>
      </c>
      <c r="AE92" s="38">
        <v>2020</v>
      </c>
      <c r="AF92" s="39" t="s">
        <v>146</v>
      </c>
      <c r="AG92" s="39">
        <v>2020</v>
      </c>
      <c r="AH92" s="39" t="s">
        <v>274</v>
      </c>
      <c r="AI92" s="39" t="s">
        <v>391</v>
      </c>
      <c r="AJ92" s="39" t="s">
        <v>151</v>
      </c>
      <c r="AK92" s="41">
        <v>0</v>
      </c>
      <c r="AL92" s="40">
        <v>348346</v>
      </c>
      <c r="AM92" s="40" t="s">
        <v>84</v>
      </c>
      <c r="AN92" s="40">
        <v>0</v>
      </c>
      <c r="AO92" s="40">
        <v>0</v>
      </c>
      <c r="AP92" s="33" t="s">
        <v>456</v>
      </c>
      <c r="AQ92" s="33"/>
      <c r="AR92" s="33" t="s">
        <v>87</v>
      </c>
      <c r="AS92" s="33" t="s">
        <v>88</v>
      </c>
      <c r="AT92" s="33" t="s">
        <v>89</v>
      </c>
      <c r="AU92" s="33"/>
      <c r="AV92" s="38" t="s">
        <v>457</v>
      </c>
    </row>
    <row r="93" spans="1:48" s="42" customFormat="1" ht="120.75" customHeight="1" x14ac:dyDescent="0.2">
      <c r="A93" s="33" t="s">
        <v>458</v>
      </c>
      <c r="B93" s="33"/>
      <c r="C93" s="33" t="s">
        <v>447</v>
      </c>
      <c r="D93" s="33" t="s">
        <v>448</v>
      </c>
      <c r="E93" s="33"/>
      <c r="F93" s="33" t="s">
        <v>383</v>
      </c>
      <c r="G93" s="33" t="s">
        <v>314</v>
      </c>
      <c r="H93" s="33" t="s">
        <v>71</v>
      </c>
      <c r="I93" s="33" t="s">
        <v>383</v>
      </c>
      <c r="J93" s="33" t="s">
        <v>459</v>
      </c>
      <c r="K93" s="33" t="str">
        <f t="shared" si="47"/>
        <v>Оказание услуг по сопровождению и охране грузов при перевозке нефтепродуктов железнодорожным транспортом</v>
      </c>
      <c r="L93" s="33" t="s">
        <v>73</v>
      </c>
      <c r="M93" s="33"/>
      <c r="N93" s="33">
        <v>642</v>
      </c>
      <c r="O93" s="34" t="s">
        <v>74</v>
      </c>
      <c r="P93" s="34">
        <v>1</v>
      </c>
      <c r="Q93" s="33">
        <v>45000000000</v>
      </c>
      <c r="R93" s="33" t="s">
        <v>97</v>
      </c>
      <c r="S93" s="36">
        <v>620</v>
      </c>
      <c r="T93" s="36">
        <f>S93/4</f>
        <v>155</v>
      </c>
      <c r="U93" s="37">
        <f t="shared" si="48"/>
        <v>620000</v>
      </c>
      <c r="V93" s="33">
        <v>2019</v>
      </c>
      <c r="W93" s="33" t="s">
        <v>78</v>
      </c>
      <c r="X93" s="33">
        <v>2019</v>
      </c>
      <c r="Y93" s="33" t="s">
        <v>80</v>
      </c>
      <c r="Z93" s="38" t="s">
        <v>158</v>
      </c>
      <c r="AA93" s="39">
        <v>2019</v>
      </c>
      <c r="AB93" s="33" t="s">
        <v>80</v>
      </c>
      <c r="AC93" s="38">
        <v>2019</v>
      </c>
      <c r="AD93" s="38" t="s">
        <v>81</v>
      </c>
      <c r="AE93" s="38">
        <v>2019</v>
      </c>
      <c r="AF93" s="39" t="s">
        <v>81</v>
      </c>
      <c r="AG93" s="39">
        <v>2020</v>
      </c>
      <c r="AH93" s="39" t="s">
        <v>81</v>
      </c>
      <c r="AI93" s="39" t="s">
        <v>82</v>
      </c>
      <c r="AJ93" s="39" t="s">
        <v>151</v>
      </c>
      <c r="AK93" s="41">
        <v>0</v>
      </c>
      <c r="AL93" s="40">
        <v>348346</v>
      </c>
      <c r="AM93" s="40" t="s">
        <v>84</v>
      </c>
      <c r="AN93" s="40">
        <v>0</v>
      </c>
      <c r="AO93" s="40">
        <v>0</v>
      </c>
      <c r="AP93" s="33" t="s">
        <v>460</v>
      </c>
      <c r="AQ93" s="33"/>
      <c r="AR93" s="33" t="s">
        <v>87</v>
      </c>
      <c r="AS93" s="33" t="s">
        <v>88</v>
      </c>
      <c r="AT93" s="33" t="s">
        <v>89</v>
      </c>
      <c r="AU93" s="33"/>
      <c r="AV93" s="38" t="s">
        <v>461</v>
      </c>
    </row>
    <row r="94" spans="1:48" s="42" customFormat="1" ht="120.75" customHeight="1" x14ac:dyDescent="0.2">
      <c r="A94" s="33" t="s">
        <v>462</v>
      </c>
      <c r="B94" s="33"/>
      <c r="C94" s="33" t="s">
        <v>463</v>
      </c>
      <c r="D94" s="33" t="s">
        <v>464</v>
      </c>
      <c r="E94" s="33"/>
      <c r="F94" s="33" t="s">
        <v>383</v>
      </c>
      <c r="G94" s="33" t="s">
        <v>314</v>
      </c>
      <c r="H94" s="33" t="s">
        <v>71</v>
      </c>
      <c r="I94" s="33" t="s">
        <v>383</v>
      </c>
      <c r="J94" s="33" t="s">
        <v>465</v>
      </c>
      <c r="K94" s="33" t="str">
        <f t="shared" si="47"/>
        <v>Поставка топлива для реактивных двигателей марки ТС-1 для обеспечения бесперебойной работы мобильных ГТЭС</v>
      </c>
      <c r="L94" s="33" t="s">
        <v>73</v>
      </c>
      <c r="M94" s="33"/>
      <c r="N94" s="33">
        <v>168</v>
      </c>
      <c r="O94" s="33" t="s">
        <v>466</v>
      </c>
      <c r="P94" s="34">
        <v>20000</v>
      </c>
      <c r="Q94" s="33" t="s">
        <v>234</v>
      </c>
      <c r="R94" s="33" t="s">
        <v>235</v>
      </c>
      <c r="S94" s="36">
        <v>960000</v>
      </c>
      <c r="T94" s="36">
        <f>S94</f>
        <v>960000</v>
      </c>
      <c r="U94" s="37">
        <f t="shared" si="48"/>
        <v>960000000</v>
      </c>
      <c r="V94" s="33">
        <v>2019</v>
      </c>
      <c r="W94" s="33" t="s">
        <v>80</v>
      </c>
      <c r="X94" s="33">
        <v>2019</v>
      </c>
      <c r="Y94" s="33" t="s">
        <v>81</v>
      </c>
      <c r="Z94" s="38" t="s">
        <v>127</v>
      </c>
      <c r="AA94" s="39">
        <v>2019</v>
      </c>
      <c r="AB94" s="33" t="s">
        <v>107</v>
      </c>
      <c r="AC94" s="38">
        <v>2019</v>
      </c>
      <c r="AD94" s="38" t="s">
        <v>107</v>
      </c>
      <c r="AE94" s="38">
        <v>2019</v>
      </c>
      <c r="AF94" s="39" t="s">
        <v>107</v>
      </c>
      <c r="AG94" s="39">
        <v>2020</v>
      </c>
      <c r="AH94" s="39" t="s">
        <v>107</v>
      </c>
      <c r="AI94" s="39" t="s">
        <v>236</v>
      </c>
      <c r="AJ94" s="41" t="s">
        <v>184</v>
      </c>
      <c r="AK94" s="40">
        <v>1</v>
      </c>
      <c r="AL94" s="40">
        <v>348014</v>
      </c>
      <c r="AM94" s="40" t="s">
        <v>84</v>
      </c>
      <c r="AN94" s="40">
        <v>0</v>
      </c>
      <c r="AO94" s="33">
        <v>12</v>
      </c>
      <c r="AP94" s="33" t="s">
        <v>467</v>
      </c>
      <c r="AQ94" s="38" t="s">
        <v>86</v>
      </c>
      <c r="AR94" s="33" t="s">
        <v>87</v>
      </c>
      <c r="AS94" s="33" t="s">
        <v>88</v>
      </c>
      <c r="AT94" s="33" t="s">
        <v>89</v>
      </c>
      <c r="AU94" s="33"/>
      <c r="AV94" s="38" t="s">
        <v>468</v>
      </c>
    </row>
    <row r="95" spans="1:48" s="42" customFormat="1" ht="81.75" customHeight="1" x14ac:dyDescent="0.2">
      <c r="A95" s="33" t="s">
        <v>469</v>
      </c>
      <c r="B95" s="33" t="s">
        <v>133</v>
      </c>
      <c r="C95" s="33" t="s">
        <v>463</v>
      </c>
      <c r="D95" s="33" t="s">
        <v>464</v>
      </c>
      <c r="E95" s="33"/>
      <c r="F95" s="33" t="s">
        <v>383</v>
      </c>
      <c r="G95" s="33" t="s">
        <v>314</v>
      </c>
      <c r="H95" s="33" t="s">
        <v>71</v>
      </c>
      <c r="I95" s="33" t="s">
        <v>383</v>
      </c>
      <c r="J95" s="33" t="s">
        <v>470</v>
      </c>
      <c r="K95" s="33" t="str">
        <f t="shared" si="47"/>
        <v>Поставка дизельного топлива ЕВРО для обеспечения бесперебойной работы мобильных ГТЭС</v>
      </c>
      <c r="L95" s="33" t="s">
        <v>73</v>
      </c>
      <c r="M95" s="33"/>
      <c r="N95" s="33">
        <v>168</v>
      </c>
      <c r="O95" s="33" t="s">
        <v>466</v>
      </c>
      <c r="P95" s="34">
        <v>250000</v>
      </c>
      <c r="Q95" s="33" t="s">
        <v>234</v>
      </c>
      <c r="R95" s="33" t="s">
        <v>235</v>
      </c>
      <c r="S95" s="36">
        <v>12500000</v>
      </c>
      <c r="T95" s="36">
        <v>10000000</v>
      </c>
      <c r="U95" s="37">
        <f t="shared" si="48"/>
        <v>12500000000</v>
      </c>
      <c r="V95" s="33">
        <v>2019</v>
      </c>
      <c r="W95" s="33" t="s">
        <v>146</v>
      </c>
      <c r="X95" s="33">
        <v>2019</v>
      </c>
      <c r="Y95" s="33" t="s">
        <v>109</v>
      </c>
      <c r="Z95" s="38" t="s">
        <v>147</v>
      </c>
      <c r="AA95" s="39">
        <v>2019</v>
      </c>
      <c r="AB95" s="33" t="s">
        <v>148</v>
      </c>
      <c r="AC95" s="38">
        <v>2019</v>
      </c>
      <c r="AD95" s="38" t="s">
        <v>119</v>
      </c>
      <c r="AE95" s="38">
        <v>2019</v>
      </c>
      <c r="AF95" s="39" t="s">
        <v>119</v>
      </c>
      <c r="AG95" s="39">
        <v>2020</v>
      </c>
      <c r="AH95" s="39" t="s">
        <v>119</v>
      </c>
      <c r="AI95" s="39" t="s">
        <v>367</v>
      </c>
      <c r="AJ95" s="41" t="s">
        <v>184</v>
      </c>
      <c r="AK95" s="40">
        <v>1</v>
      </c>
      <c r="AL95" s="40">
        <v>348014</v>
      </c>
      <c r="AM95" s="40" t="s">
        <v>84</v>
      </c>
      <c r="AN95" s="40">
        <v>0</v>
      </c>
      <c r="AO95" s="33">
        <v>12</v>
      </c>
      <c r="AP95" s="33" t="s">
        <v>471</v>
      </c>
      <c r="AQ95" s="38" t="s">
        <v>86</v>
      </c>
      <c r="AR95" s="33" t="s">
        <v>87</v>
      </c>
      <c r="AS95" s="33" t="s">
        <v>88</v>
      </c>
      <c r="AT95" s="33" t="s">
        <v>89</v>
      </c>
      <c r="AU95" s="33"/>
      <c r="AV95" s="38" t="s">
        <v>472</v>
      </c>
    </row>
    <row r="96" spans="1:48" s="42" customFormat="1" ht="120" customHeight="1" x14ac:dyDescent="0.2">
      <c r="A96" s="33" t="s">
        <v>473</v>
      </c>
      <c r="B96" s="33"/>
      <c r="C96" s="33" t="s">
        <v>447</v>
      </c>
      <c r="D96" s="33" t="s">
        <v>474</v>
      </c>
      <c r="E96" s="33"/>
      <c r="F96" s="33" t="s">
        <v>383</v>
      </c>
      <c r="G96" s="33" t="s">
        <v>314</v>
      </c>
      <c r="H96" s="33" t="s">
        <v>71</v>
      </c>
      <c r="I96" s="33" t="s">
        <v>383</v>
      </c>
      <c r="J96" s="33" t="s">
        <v>475</v>
      </c>
      <c r="K96" s="33" t="s">
        <v>475</v>
      </c>
      <c r="L96" s="33" t="s">
        <v>73</v>
      </c>
      <c r="M96" s="33"/>
      <c r="N96" s="33">
        <v>642</v>
      </c>
      <c r="O96" s="34" t="s">
        <v>74</v>
      </c>
      <c r="P96" s="34">
        <v>1</v>
      </c>
      <c r="Q96" s="33">
        <v>35000000000</v>
      </c>
      <c r="R96" s="33" t="s">
        <v>235</v>
      </c>
      <c r="S96" s="36">
        <v>180000</v>
      </c>
      <c r="T96" s="36">
        <v>0</v>
      </c>
      <c r="U96" s="37">
        <f t="shared" si="48"/>
        <v>180000000</v>
      </c>
      <c r="V96" s="33">
        <v>2019</v>
      </c>
      <c r="W96" s="33" t="s">
        <v>107</v>
      </c>
      <c r="X96" s="33">
        <v>2019</v>
      </c>
      <c r="Y96" s="33" t="s">
        <v>108</v>
      </c>
      <c r="Z96" s="38" t="s">
        <v>304</v>
      </c>
      <c r="AA96" s="39">
        <v>2019</v>
      </c>
      <c r="AB96" s="33" t="s">
        <v>108</v>
      </c>
      <c r="AC96" s="38">
        <v>2019</v>
      </c>
      <c r="AD96" s="38" t="s">
        <v>274</v>
      </c>
      <c r="AE96" s="38">
        <v>2020</v>
      </c>
      <c r="AF96" s="39" t="s">
        <v>146</v>
      </c>
      <c r="AG96" s="39">
        <v>2020</v>
      </c>
      <c r="AH96" s="39" t="s">
        <v>274</v>
      </c>
      <c r="AI96" s="39" t="s">
        <v>391</v>
      </c>
      <c r="AJ96" s="39" t="s">
        <v>151</v>
      </c>
      <c r="AK96" s="41">
        <v>0</v>
      </c>
      <c r="AL96" s="40">
        <v>348346</v>
      </c>
      <c r="AM96" s="40" t="s">
        <v>84</v>
      </c>
      <c r="AN96" s="40">
        <v>0</v>
      </c>
      <c r="AO96" s="33">
        <v>13</v>
      </c>
      <c r="AP96" s="33" t="s">
        <v>476</v>
      </c>
      <c r="AQ96" s="33"/>
      <c r="AR96" s="33" t="s">
        <v>87</v>
      </c>
      <c r="AS96" s="33" t="s">
        <v>88</v>
      </c>
      <c r="AT96" s="33" t="s">
        <v>89</v>
      </c>
      <c r="AU96" s="33"/>
      <c r="AV96" s="38" t="s">
        <v>477</v>
      </c>
    </row>
    <row r="97" spans="1:48" s="42" customFormat="1" ht="87" customHeight="1" x14ac:dyDescent="0.2">
      <c r="A97" s="33" t="s">
        <v>478</v>
      </c>
      <c r="B97" s="33"/>
      <c r="C97" s="33" t="s">
        <v>479</v>
      </c>
      <c r="D97" s="33" t="s">
        <v>480</v>
      </c>
      <c r="E97" s="33"/>
      <c r="F97" s="33" t="s">
        <v>383</v>
      </c>
      <c r="G97" s="33" t="s">
        <v>314</v>
      </c>
      <c r="H97" s="33" t="s">
        <v>71</v>
      </c>
      <c r="I97" s="33" t="s">
        <v>383</v>
      </c>
      <c r="J97" s="33" t="s">
        <v>481</v>
      </c>
      <c r="K97" s="33" t="s">
        <v>481</v>
      </c>
      <c r="L97" s="33" t="s">
        <v>73</v>
      </c>
      <c r="M97" s="33"/>
      <c r="N97" s="33">
        <v>642</v>
      </c>
      <c r="O97" s="34" t="s">
        <v>74</v>
      </c>
      <c r="P97" s="34">
        <v>1</v>
      </c>
      <c r="Q97" s="33">
        <v>67000000000</v>
      </c>
      <c r="R97" s="35" t="s">
        <v>411</v>
      </c>
      <c r="S97" s="36">
        <v>65000</v>
      </c>
      <c r="T97" s="36">
        <v>60000</v>
      </c>
      <c r="U97" s="37">
        <f t="shared" si="48"/>
        <v>65000000</v>
      </c>
      <c r="V97" s="33">
        <v>2019</v>
      </c>
      <c r="W97" s="33" t="s">
        <v>109</v>
      </c>
      <c r="X97" s="33">
        <v>2019</v>
      </c>
      <c r="Y97" s="33" t="s">
        <v>148</v>
      </c>
      <c r="Z97" s="38" t="s">
        <v>228</v>
      </c>
      <c r="AA97" s="39">
        <v>2019</v>
      </c>
      <c r="AB97" s="33" t="s">
        <v>148</v>
      </c>
      <c r="AC97" s="38">
        <v>2019</v>
      </c>
      <c r="AD97" s="38" t="s">
        <v>119</v>
      </c>
      <c r="AE97" s="38">
        <v>2019</v>
      </c>
      <c r="AF97" s="39" t="s">
        <v>119</v>
      </c>
      <c r="AG97" s="39">
        <v>2020</v>
      </c>
      <c r="AH97" s="39" t="s">
        <v>119</v>
      </c>
      <c r="AI97" s="39" t="s">
        <v>367</v>
      </c>
      <c r="AJ97" s="39" t="s">
        <v>151</v>
      </c>
      <c r="AK97" s="41">
        <v>0</v>
      </c>
      <c r="AL97" s="40">
        <v>348346</v>
      </c>
      <c r="AM97" s="40" t="s">
        <v>84</v>
      </c>
      <c r="AN97" s="40">
        <v>0</v>
      </c>
      <c r="AO97" s="33">
        <v>13</v>
      </c>
      <c r="AP97" s="33" t="s">
        <v>482</v>
      </c>
      <c r="AQ97" s="33"/>
      <c r="AR97" s="33" t="s">
        <v>87</v>
      </c>
      <c r="AS97" s="33" t="s">
        <v>88</v>
      </c>
      <c r="AT97" s="33" t="s">
        <v>89</v>
      </c>
      <c r="AU97" s="33"/>
      <c r="AV97" s="38" t="s">
        <v>483</v>
      </c>
    </row>
    <row r="98" spans="1:48" s="42" customFormat="1" ht="105" customHeight="1" x14ac:dyDescent="0.2">
      <c r="A98" s="33" t="s">
        <v>484</v>
      </c>
      <c r="B98" s="33"/>
      <c r="C98" s="33" t="s">
        <v>479</v>
      </c>
      <c r="D98" s="33" t="s">
        <v>480</v>
      </c>
      <c r="E98" s="33"/>
      <c r="F98" s="33" t="s">
        <v>383</v>
      </c>
      <c r="G98" s="33" t="s">
        <v>314</v>
      </c>
      <c r="H98" s="33" t="s">
        <v>71</v>
      </c>
      <c r="I98" s="33" t="s">
        <v>383</v>
      </c>
      <c r="J98" s="33" t="s">
        <v>485</v>
      </c>
      <c r="K98" s="33" t="s">
        <v>485</v>
      </c>
      <c r="L98" s="33" t="s">
        <v>73</v>
      </c>
      <c r="M98" s="33"/>
      <c r="N98" s="33">
        <v>642</v>
      </c>
      <c r="O98" s="34" t="s">
        <v>74</v>
      </c>
      <c r="P98" s="34">
        <v>1</v>
      </c>
      <c r="Q98" s="33">
        <v>35000000000</v>
      </c>
      <c r="R98" s="33" t="s">
        <v>235</v>
      </c>
      <c r="S98" s="36">
        <v>156000</v>
      </c>
      <c r="T98" s="36">
        <v>30000</v>
      </c>
      <c r="U98" s="37">
        <f t="shared" si="48"/>
        <v>156000000</v>
      </c>
      <c r="V98" s="33">
        <v>2019</v>
      </c>
      <c r="W98" s="33" t="s">
        <v>78</v>
      </c>
      <c r="X98" s="33">
        <v>2019</v>
      </c>
      <c r="Y98" s="33" t="s">
        <v>80</v>
      </c>
      <c r="Z98" s="38" t="s">
        <v>158</v>
      </c>
      <c r="AA98" s="39">
        <v>2019</v>
      </c>
      <c r="AB98" s="33" t="s">
        <v>80</v>
      </c>
      <c r="AC98" s="38">
        <v>2019</v>
      </c>
      <c r="AD98" s="38" t="s">
        <v>107</v>
      </c>
      <c r="AE98" s="38">
        <v>2019</v>
      </c>
      <c r="AF98" s="39" t="s">
        <v>107</v>
      </c>
      <c r="AG98" s="39">
        <v>2020</v>
      </c>
      <c r="AH98" s="39" t="s">
        <v>107</v>
      </c>
      <c r="AI98" s="39" t="s">
        <v>236</v>
      </c>
      <c r="AJ98" s="39" t="s">
        <v>151</v>
      </c>
      <c r="AK98" s="41">
        <v>0</v>
      </c>
      <c r="AL98" s="40">
        <v>348346</v>
      </c>
      <c r="AM98" s="40" t="s">
        <v>84</v>
      </c>
      <c r="AN98" s="40">
        <v>0</v>
      </c>
      <c r="AO98" s="33">
        <v>13</v>
      </c>
      <c r="AP98" s="33" t="s">
        <v>486</v>
      </c>
      <c r="AQ98" s="33"/>
      <c r="AR98" s="33" t="s">
        <v>87</v>
      </c>
      <c r="AS98" s="33" t="s">
        <v>88</v>
      </c>
      <c r="AT98" s="33" t="s">
        <v>89</v>
      </c>
      <c r="AU98" s="33"/>
      <c r="AV98" s="38" t="s">
        <v>487</v>
      </c>
    </row>
    <row r="99" spans="1:48" s="42" customFormat="1" ht="79.5" customHeight="1" x14ac:dyDescent="0.2">
      <c r="A99" s="33" t="s">
        <v>488</v>
      </c>
      <c r="B99" s="33"/>
      <c r="C99" s="33" t="s">
        <v>479</v>
      </c>
      <c r="D99" s="33" t="s">
        <v>480</v>
      </c>
      <c r="E99" s="33"/>
      <c r="F99" s="33" t="s">
        <v>383</v>
      </c>
      <c r="G99" s="33" t="s">
        <v>314</v>
      </c>
      <c r="H99" s="33" t="s">
        <v>71</v>
      </c>
      <c r="I99" s="33" t="s">
        <v>383</v>
      </c>
      <c r="J99" s="33" t="s">
        <v>489</v>
      </c>
      <c r="K99" s="33" t="s">
        <v>489</v>
      </c>
      <c r="L99" s="33" t="s">
        <v>73</v>
      </c>
      <c r="M99" s="33"/>
      <c r="N99" s="33" t="s">
        <v>118</v>
      </c>
      <c r="O99" s="34" t="s">
        <v>74</v>
      </c>
      <c r="P99" s="34">
        <v>1</v>
      </c>
      <c r="Q99" s="33" t="s">
        <v>234</v>
      </c>
      <c r="R99" s="33" t="s">
        <v>235</v>
      </c>
      <c r="S99" s="36">
        <v>37000</v>
      </c>
      <c r="T99" s="36">
        <v>27000</v>
      </c>
      <c r="U99" s="37">
        <f t="shared" si="48"/>
        <v>37000000</v>
      </c>
      <c r="V99" s="33">
        <v>2019</v>
      </c>
      <c r="W99" s="33" t="s">
        <v>109</v>
      </c>
      <c r="X99" s="33">
        <v>2019</v>
      </c>
      <c r="Y99" s="33" t="s">
        <v>148</v>
      </c>
      <c r="Z99" s="38" t="s">
        <v>228</v>
      </c>
      <c r="AA99" s="39">
        <v>2019</v>
      </c>
      <c r="AB99" s="33" t="s">
        <v>148</v>
      </c>
      <c r="AC99" s="38">
        <v>2019</v>
      </c>
      <c r="AD99" s="38" t="s">
        <v>148</v>
      </c>
      <c r="AE99" s="38">
        <v>2019</v>
      </c>
      <c r="AF99" s="39" t="s">
        <v>148</v>
      </c>
      <c r="AG99" s="39">
        <v>2020</v>
      </c>
      <c r="AH99" s="39" t="s">
        <v>148</v>
      </c>
      <c r="AI99" s="39" t="s">
        <v>150</v>
      </c>
      <c r="AJ99" s="39" t="s">
        <v>151</v>
      </c>
      <c r="AK99" s="41">
        <v>0</v>
      </c>
      <c r="AL99" s="40">
        <v>348346</v>
      </c>
      <c r="AM99" s="40" t="s">
        <v>84</v>
      </c>
      <c r="AN99" s="40">
        <v>0</v>
      </c>
      <c r="AO99" s="33">
        <v>13</v>
      </c>
      <c r="AP99" s="33" t="s">
        <v>490</v>
      </c>
      <c r="AQ99" s="33"/>
      <c r="AR99" s="33" t="s">
        <v>87</v>
      </c>
      <c r="AS99" s="33" t="s">
        <v>88</v>
      </c>
      <c r="AT99" s="33" t="s">
        <v>89</v>
      </c>
      <c r="AU99" s="33"/>
      <c r="AV99" s="38" t="s">
        <v>491</v>
      </c>
    </row>
    <row r="100" spans="1:48" s="42" customFormat="1" ht="87" customHeight="1" x14ac:dyDescent="0.2">
      <c r="A100" s="33" t="s">
        <v>492</v>
      </c>
      <c r="B100" s="33"/>
      <c r="C100" s="33" t="s">
        <v>479</v>
      </c>
      <c r="D100" s="33" t="s">
        <v>493</v>
      </c>
      <c r="E100" s="33"/>
      <c r="F100" s="33" t="s">
        <v>383</v>
      </c>
      <c r="G100" s="33" t="s">
        <v>314</v>
      </c>
      <c r="H100" s="33" t="s">
        <v>71</v>
      </c>
      <c r="I100" s="33" t="s">
        <v>383</v>
      </c>
      <c r="J100" s="33" t="s">
        <v>494</v>
      </c>
      <c r="K100" s="33" t="s">
        <v>494</v>
      </c>
      <c r="L100" s="33" t="s">
        <v>73</v>
      </c>
      <c r="M100" s="33"/>
      <c r="N100" s="33">
        <v>642</v>
      </c>
      <c r="O100" s="34" t="s">
        <v>74</v>
      </c>
      <c r="P100" s="34">
        <v>1</v>
      </c>
      <c r="Q100" s="33" t="s">
        <v>234</v>
      </c>
      <c r="R100" s="33" t="s">
        <v>235</v>
      </c>
      <c r="S100" s="36">
        <v>27000</v>
      </c>
      <c r="T100" s="36">
        <v>7000</v>
      </c>
      <c r="U100" s="37">
        <f t="shared" si="48"/>
        <v>27000000</v>
      </c>
      <c r="V100" s="33">
        <v>2019</v>
      </c>
      <c r="W100" s="33" t="s">
        <v>77</v>
      </c>
      <c r="X100" s="33">
        <v>2019</v>
      </c>
      <c r="Y100" s="33" t="s">
        <v>78</v>
      </c>
      <c r="Z100" s="38" t="s">
        <v>79</v>
      </c>
      <c r="AA100" s="39">
        <v>2019</v>
      </c>
      <c r="AB100" s="33" t="s">
        <v>80</v>
      </c>
      <c r="AC100" s="38">
        <v>2019</v>
      </c>
      <c r="AD100" s="38" t="s">
        <v>107</v>
      </c>
      <c r="AE100" s="38">
        <v>2019</v>
      </c>
      <c r="AF100" s="39" t="s">
        <v>107</v>
      </c>
      <c r="AG100" s="39">
        <v>2020</v>
      </c>
      <c r="AH100" s="39" t="s">
        <v>107</v>
      </c>
      <c r="AI100" s="39" t="s">
        <v>236</v>
      </c>
      <c r="AJ100" s="41" t="s">
        <v>184</v>
      </c>
      <c r="AK100" s="40">
        <v>1</v>
      </c>
      <c r="AL100" s="40">
        <v>348014</v>
      </c>
      <c r="AM100" s="40" t="s">
        <v>84</v>
      </c>
      <c r="AN100" s="40">
        <v>0</v>
      </c>
      <c r="AO100" s="40">
        <v>13</v>
      </c>
      <c r="AP100" s="33" t="s">
        <v>495</v>
      </c>
      <c r="AQ100" s="38" t="s">
        <v>86</v>
      </c>
      <c r="AR100" s="33" t="s">
        <v>87</v>
      </c>
      <c r="AS100" s="33" t="s">
        <v>88</v>
      </c>
      <c r="AT100" s="33" t="s">
        <v>89</v>
      </c>
      <c r="AU100" s="38"/>
      <c r="AV100" s="38" t="s">
        <v>496</v>
      </c>
    </row>
    <row r="101" spans="1:48" s="42" customFormat="1" ht="83.25" customHeight="1" x14ac:dyDescent="0.2">
      <c r="A101" s="33" t="s">
        <v>497</v>
      </c>
      <c r="B101" s="33"/>
      <c r="C101" s="33" t="s">
        <v>479</v>
      </c>
      <c r="D101" s="33" t="s">
        <v>493</v>
      </c>
      <c r="E101" s="33"/>
      <c r="F101" s="33" t="s">
        <v>383</v>
      </c>
      <c r="G101" s="33" t="s">
        <v>314</v>
      </c>
      <c r="H101" s="33" t="s">
        <v>71</v>
      </c>
      <c r="I101" s="33" t="s">
        <v>383</v>
      </c>
      <c r="J101" s="33" t="s">
        <v>498</v>
      </c>
      <c r="K101" s="33" t="s">
        <v>498</v>
      </c>
      <c r="L101" s="33" t="s">
        <v>73</v>
      </c>
      <c r="M101" s="33"/>
      <c r="N101" s="33">
        <v>642</v>
      </c>
      <c r="O101" s="34" t="s">
        <v>74</v>
      </c>
      <c r="P101" s="34">
        <v>1</v>
      </c>
      <c r="Q101" s="33" t="s">
        <v>234</v>
      </c>
      <c r="R101" s="33" t="s">
        <v>235</v>
      </c>
      <c r="S101" s="36">
        <v>45000</v>
      </c>
      <c r="T101" s="36">
        <v>15000</v>
      </c>
      <c r="U101" s="37">
        <f t="shared" si="48"/>
        <v>45000000</v>
      </c>
      <c r="V101" s="33">
        <v>2019</v>
      </c>
      <c r="W101" s="33" t="s">
        <v>77</v>
      </c>
      <c r="X101" s="33">
        <v>2019</v>
      </c>
      <c r="Y101" s="33" t="s">
        <v>78</v>
      </c>
      <c r="Z101" s="38" t="s">
        <v>79</v>
      </c>
      <c r="AA101" s="39">
        <v>2019</v>
      </c>
      <c r="AB101" s="33" t="s">
        <v>80</v>
      </c>
      <c r="AC101" s="38">
        <v>2019</v>
      </c>
      <c r="AD101" s="38" t="s">
        <v>81</v>
      </c>
      <c r="AE101" s="38">
        <v>2019</v>
      </c>
      <c r="AF101" s="39" t="s">
        <v>81</v>
      </c>
      <c r="AG101" s="39">
        <v>2020</v>
      </c>
      <c r="AH101" s="39" t="s">
        <v>81</v>
      </c>
      <c r="AI101" s="39" t="s">
        <v>82</v>
      </c>
      <c r="AJ101" s="41" t="s">
        <v>184</v>
      </c>
      <c r="AK101" s="40">
        <v>1</v>
      </c>
      <c r="AL101" s="40">
        <v>348014</v>
      </c>
      <c r="AM101" s="40" t="s">
        <v>84</v>
      </c>
      <c r="AN101" s="40">
        <v>0</v>
      </c>
      <c r="AO101" s="40">
        <v>13</v>
      </c>
      <c r="AP101" s="33" t="s">
        <v>499</v>
      </c>
      <c r="AQ101" s="38" t="s">
        <v>86</v>
      </c>
      <c r="AR101" s="33" t="s">
        <v>87</v>
      </c>
      <c r="AS101" s="33" t="s">
        <v>88</v>
      </c>
      <c r="AT101" s="33" t="s">
        <v>89</v>
      </c>
      <c r="AU101" s="38"/>
      <c r="AV101" s="38" t="s">
        <v>500</v>
      </c>
    </row>
    <row r="102" spans="1:48" s="42" customFormat="1" ht="78" customHeight="1" x14ac:dyDescent="0.2">
      <c r="A102" s="33" t="s">
        <v>501</v>
      </c>
      <c r="B102" s="33" t="s">
        <v>216</v>
      </c>
      <c r="C102" s="33" t="s">
        <v>479</v>
      </c>
      <c r="D102" s="33" t="s">
        <v>493</v>
      </c>
      <c r="E102" s="33"/>
      <c r="F102" s="33" t="s">
        <v>383</v>
      </c>
      <c r="G102" s="33" t="s">
        <v>314</v>
      </c>
      <c r="H102" s="33" t="s">
        <v>71</v>
      </c>
      <c r="I102" s="33" t="s">
        <v>383</v>
      </c>
      <c r="J102" s="33" t="s">
        <v>502</v>
      </c>
      <c r="K102" s="33" t="s">
        <v>502</v>
      </c>
      <c r="L102" s="33" t="s">
        <v>73</v>
      </c>
      <c r="M102" s="33"/>
      <c r="N102" s="33">
        <v>642</v>
      </c>
      <c r="O102" s="34" t="s">
        <v>74</v>
      </c>
      <c r="P102" s="34">
        <v>1</v>
      </c>
      <c r="Q102" s="33" t="s">
        <v>234</v>
      </c>
      <c r="R102" s="33" t="s">
        <v>235</v>
      </c>
      <c r="S102" s="36">
        <v>25000</v>
      </c>
      <c r="T102" s="36">
        <v>24000</v>
      </c>
      <c r="U102" s="37">
        <f t="shared" si="48"/>
        <v>25000000</v>
      </c>
      <c r="V102" s="33">
        <v>2019</v>
      </c>
      <c r="W102" s="33" t="s">
        <v>119</v>
      </c>
      <c r="X102" s="33">
        <v>2019</v>
      </c>
      <c r="Y102" s="33" t="s">
        <v>119</v>
      </c>
      <c r="Z102" s="38" t="s">
        <v>223</v>
      </c>
      <c r="AA102" s="39">
        <v>2019</v>
      </c>
      <c r="AB102" s="33" t="s">
        <v>119</v>
      </c>
      <c r="AC102" s="38">
        <v>2019</v>
      </c>
      <c r="AD102" s="33" t="s">
        <v>119</v>
      </c>
      <c r="AE102" s="38">
        <v>2019</v>
      </c>
      <c r="AF102" s="33" t="s">
        <v>119</v>
      </c>
      <c r="AG102" s="39">
        <v>2020</v>
      </c>
      <c r="AH102" s="33" t="s">
        <v>119</v>
      </c>
      <c r="AI102" s="39" t="s">
        <v>367</v>
      </c>
      <c r="AJ102" s="39" t="s">
        <v>151</v>
      </c>
      <c r="AK102" s="41">
        <v>0</v>
      </c>
      <c r="AL102" s="40">
        <v>348346</v>
      </c>
      <c r="AM102" s="40" t="s">
        <v>84</v>
      </c>
      <c r="AN102" s="40">
        <v>0</v>
      </c>
      <c r="AO102" s="40">
        <v>13</v>
      </c>
      <c r="AP102" s="33" t="s">
        <v>503</v>
      </c>
      <c r="AQ102" s="33"/>
      <c r="AR102" s="33" t="s">
        <v>87</v>
      </c>
      <c r="AS102" s="33" t="s">
        <v>88</v>
      </c>
      <c r="AT102" s="33" t="s">
        <v>316</v>
      </c>
      <c r="AU102" s="33"/>
      <c r="AV102" s="33"/>
    </row>
    <row r="103" spans="1:48" s="42" customFormat="1" ht="105" customHeight="1" x14ac:dyDescent="0.2">
      <c r="A103" s="33" t="s">
        <v>504</v>
      </c>
      <c r="B103" s="33"/>
      <c r="C103" s="33" t="s">
        <v>479</v>
      </c>
      <c r="D103" s="33" t="s">
        <v>493</v>
      </c>
      <c r="E103" s="33"/>
      <c r="F103" s="33" t="s">
        <v>383</v>
      </c>
      <c r="G103" s="33" t="s">
        <v>314</v>
      </c>
      <c r="H103" s="33" t="s">
        <v>71</v>
      </c>
      <c r="I103" s="33" t="s">
        <v>383</v>
      </c>
      <c r="J103" s="33" t="s">
        <v>505</v>
      </c>
      <c r="K103" s="33" t="s">
        <v>505</v>
      </c>
      <c r="L103" s="33" t="s">
        <v>73</v>
      </c>
      <c r="M103" s="33"/>
      <c r="N103" s="33">
        <v>642</v>
      </c>
      <c r="O103" s="34" t="s">
        <v>74</v>
      </c>
      <c r="P103" s="34">
        <v>1</v>
      </c>
      <c r="Q103" s="33" t="s">
        <v>403</v>
      </c>
      <c r="R103" s="35" t="s">
        <v>404</v>
      </c>
      <c r="S103" s="36">
        <v>9100</v>
      </c>
      <c r="T103" s="36">
        <v>1100</v>
      </c>
      <c r="U103" s="37">
        <f t="shared" si="48"/>
        <v>9100000</v>
      </c>
      <c r="V103" s="33">
        <v>2019</v>
      </c>
      <c r="W103" s="33" t="s">
        <v>78</v>
      </c>
      <c r="X103" s="33">
        <v>2019</v>
      </c>
      <c r="Y103" s="33" t="s">
        <v>80</v>
      </c>
      <c r="Z103" s="38" t="s">
        <v>158</v>
      </c>
      <c r="AA103" s="39">
        <v>2019</v>
      </c>
      <c r="AB103" s="33" t="s">
        <v>81</v>
      </c>
      <c r="AC103" s="38">
        <v>2019</v>
      </c>
      <c r="AD103" s="38" t="s">
        <v>107</v>
      </c>
      <c r="AE103" s="38">
        <v>2019</v>
      </c>
      <c r="AF103" s="39" t="s">
        <v>107</v>
      </c>
      <c r="AG103" s="39">
        <v>2020</v>
      </c>
      <c r="AH103" s="39" t="s">
        <v>107</v>
      </c>
      <c r="AI103" s="39" t="s">
        <v>236</v>
      </c>
      <c r="AJ103" s="41" t="s">
        <v>184</v>
      </c>
      <c r="AK103" s="40">
        <v>1</v>
      </c>
      <c r="AL103" s="40">
        <v>348014</v>
      </c>
      <c r="AM103" s="40" t="s">
        <v>84</v>
      </c>
      <c r="AN103" s="40">
        <v>0</v>
      </c>
      <c r="AO103" s="33">
        <v>13</v>
      </c>
      <c r="AP103" s="33" t="s">
        <v>506</v>
      </c>
      <c r="AQ103" s="38" t="s">
        <v>86</v>
      </c>
      <c r="AR103" s="33" t="s">
        <v>87</v>
      </c>
      <c r="AS103" s="33" t="s">
        <v>88</v>
      </c>
      <c r="AT103" s="33" t="s">
        <v>89</v>
      </c>
      <c r="AU103" s="38"/>
      <c r="AV103" s="38" t="s">
        <v>507</v>
      </c>
    </row>
    <row r="104" spans="1:48" s="42" customFormat="1" ht="105" customHeight="1" x14ac:dyDescent="0.2">
      <c r="A104" s="33" t="s">
        <v>508</v>
      </c>
      <c r="B104" s="33"/>
      <c r="C104" s="33" t="s">
        <v>479</v>
      </c>
      <c r="D104" s="33" t="s">
        <v>493</v>
      </c>
      <c r="E104" s="33"/>
      <c r="F104" s="33" t="s">
        <v>383</v>
      </c>
      <c r="G104" s="33" t="s">
        <v>314</v>
      </c>
      <c r="H104" s="33" t="s">
        <v>71</v>
      </c>
      <c r="I104" s="33" t="s">
        <v>383</v>
      </c>
      <c r="J104" s="33" t="s">
        <v>509</v>
      </c>
      <c r="K104" s="33" t="str">
        <f>J104</f>
        <v>Оказание услуг по хранению,сливу, наливу нефтепродуктов в г. Новороссийск</v>
      </c>
      <c r="L104" s="33" t="s">
        <v>73</v>
      </c>
      <c r="M104" s="33"/>
      <c r="N104" s="33">
        <v>642</v>
      </c>
      <c r="O104" s="34" t="s">
        <v>74</v>
      </c>
      <c r="P104" s="34">
        <v>1</v>
      </c>
      <c r="Q104" s="33" t="s">
        <v>510</v>
      </c>
      <c r="R104" s="35" t="s">
        <v>404</v>
      </c>
      <c r="S104" s="36">
        <v>6500</v>
      </c>
      <c r="T104" s="36">
        <v>1625</v>
      </c>
      <c r="U104" s="37">
        <f t="shared" si="48"/>
        <v>6500000</v>
      </c>
      <c r="V104" s="33">
        <v>2019</v>
      </c>
      <c r="W104" s="33" t="s">
        <v>78</v>
      </c>
      <c r="X104" s="33">
        <v>2019</v>
      </c>
      <c r="Y104" s="33" t="s">
        <v>80</v>
      </c>
      <c r="Z104" s="38" t="s">
        <v>158</v>
      </c>
      <c r="AA104" s="39">
        <v>2019</v>
      </c>
      <c r="AB104" s="33" t="s">
        <v>81</v>
      </c>
      <c r="AC104" s="38">
        <v>2019</v>
      </c>
      <c r="AD104" s="38" t="s">
        <v>107</v>
      </c>
      <c r="AE104" s="38">
        <v>2019</v>
      </c>
      <c r="AF104" s="39" t="s">
        <v>107</v>
      </c>
      <c r="AG104" s="39">
        <v>2020</v>
      </c>
      <c r="AH104" s="39" t="s">
        <v>78</v>
      </c>
      <c r="AI104" s="39" t="s">
        <v>236</v>
      </c>
      <c r="AJ104" s="41" t="s">
        <v>184</v>
      </c>
      <c r="AK104" s="40">
        <v>1</v>
      </c>
      <c r="AL104" s="40">
        <v>348014</v>
      </c>
      <c r="AM104" s="40" t="s">
        <v>84</v>
      </c>
      <c r="AN104" s="40">
        <v>0</v>
      </c>
      <c r="AO104" s="40">
        <v>13</v>
      </c>
      <c r="AP104" s="33" t="s">
        <v>511</v>
      </c>
      <c r="AQ104" s="38" t="s">
        <v>86</v>
      </c>
      <c r="AR104" s="33" t="s">
        <v>87</v>
      </c>
      <c r="AS104" s="33" t="s">
        <v>88</v>
      </c>
      <c r="AT104" s="33" t="s">
        <v>89</v>
      </c>
      <c r="AU104" s="38"/>
      <c r="AV104" s="33"/>
    </row>
    <row r="105" spans="1:48" s="75" customFormat="1" ht="114.75" x14ac:dyDescent="0.2">
      <c r="A105" s="33" t="s">
        <v>512</v>
      </c>
      <c r="B105" s="33"/>
      <c r="C105" s="33" t="s">
        <v>513</v>
      </c>
      <c r="D105" s="33" t="s">
        <v>514</v>
      </c>
      <c r="E105" s="33"/>
      <c r="F105" s="33" t="s">
        <v>515</v>
      </c>
      <c r="G105" s="33" t="s">
        <v>70</v>
      </c>
      <c r="H105" s="33" t="s">
        <v>71</v>
      </c>
      <c r="I105" s="33" t="s">
        <v>515</v>
      </c>
      <c r="J105" s="33" t="s">
        <v>516</v>
      </c>
      <c r="K105" s="33" t="s">
        <v>517</v>
      </c>
      <c r="L105" s="33" t="s">
        <v>73</v>
      </c>
      <c r="M105" s="33"/>
      <c r="N105" s="33">
        <v>642</v>
      </c>
      <c r="O105" s="34" t="s">
        <v>74</v>
      </c>
      <c r="P105" s="34" t="s">
        <v>272</v>
      </c>
      <c r="Q105" s="33">
        <v>45000000000</v>
      </c>
      <c r="R105" s="33" t="s">
        <v>97</v>
      </c>
      <c r="S105" s="36">
        <v>116.251</v>
      </c>
      <c r="T105" s="36">
        <v>116.251</v>
      </c>
      <c r="U105" s="37">
        <f t="shared" si="48"/>
        <v>116251</v>
      </c>
      <c r="V105" s="33">
        <v>2019</v>
      </c>
      <c r="W105" s="33" t="s">
        <v>78</v>
      </c>
      <c r="X105" s="33">
        <v>2019</v>
      </c>
      <c r="Y105" s="33" t="s">
        <v>80</v>
      </c>
      <c r="Z105" s="38" t="s">
        <v>158</v>
      </c>
      <c r="AA105" s="39">
        <v>2019</v>
      </c>
      <c r="AB105" s="33" t="s">
        <v>81</v>
      </c>
      <c r="AC105" s="38">
        <v>2019</v>
      </c>
      <c r="AD105" s="38" t="s">
        <v>81</v>
      </c>
      <c r="AE105" s="38">
        <v>2019</v>
      </c>
      <c r="AF105" s="39" t="s">
        <v>107</v>
      </c>
      <c r="AG105" s="39">
        <v>2020</v>
      </c>
      <c r="AH105" s="39" t="s">
        <v>81</v>
      </c>
      <c r="AI105" s="39" t="s">
        <v>82</v>
      </c>
      <c r="AJ105" s="39" t="s">
        <v>151</v>
      </c>
      <c r="AK105" s="41">
        <v>0</v>
      </c>
      <c r="AL105" s="40">
        <v>348346</v>
      </c>
      <c r="AM105" s="40" t="s">
        <v>84</v>
      </c>
      <c r="AN105" s="40">
        <v>1</v>
      </c>
      <c r="AO105" s="40">
        <v>0</v>
      </c>
      <c r="AP105" s="33" t="s">
        <v>518</v>
      </c>
      <c r="AQ105" s="33"/>
      <c r="AR105" s="33" t="s">
        <v>87</v>
      </c>
      <c r="AS105" s="33" t="s">
        <v>88</v>
      </c>
      <c r="AT105" s="33" t="s">
        <v>316</v>
      </c>
      <c r="AU105" s="33"/>
      <c r="AV105" s="38" t="s">
        <v>519</v>
      </c>
    </row>
    <row r="106" spans="1:48" s="31" customFormat="1" ht="51" x14ac:dyDescent="0.2">
      <c r="A106" s="33" t="s">
        <v>520</v>
      </c>
      <c r="B106" s="33"/>
      <c r="C106" s="33" t="s">
        <v>521</v>
      </c>
      <c r="D106" s="33" t="s">
        <v>521</v>
      </c>
      <c r="E106" s="33"/>
      <c r="F106" s="33" t="s">
        <v>515</v>
      </c>
      <c r="G106" s="33" t="s">
        <v>70</v>
      </c>
      <c r="H106" s="33" t="s">
        <v>71</v>
      </c>
      <c r="I106" s="33" t="s">
        <v>515</v>
      </c>
      <c r="J106" s="33" t="s">
        <v>522</v>
      </c>
      <c r="K106" s="33" t="s">
        <v>523</v>
      </c>
      <c r="L106" s="33" t="s">
        <v>73</v>
      </c>
      <c r="M106" s="33"/>
      <c r="N106" s="33">
        <v>642</v>
      </c>
      <c r="O106" s="34" t="s">
        <v>74</v>
      </c>
      <c r="P106" s="34" t="s">
        <v>272</v>
      </c>
      <c r="Q106" s="33" t="s">
        <v>524</v>
      </c>
      <c r="R106" s="35" t="s">
        <v>525</v>
      </c>
      <c r="S106" s="36">
        <v>599.70000000000005</v>
      </c>
      <c r="T106" s="36">
        <v>599.70000000000005</v>
      </c>
      <c r="U106" s="37">
        <f t="shared" si="48"/>
        <v>599700</v>
      </c>
      <c r="V106" s="33">
        <v>2019</v>
      </c>
      <c r="W106" s="33" t="s">
        <v>146</v>
      </c>
      <c r="X106" s="33">
        <v>2019</v>
      </c>
      <c r="Y106" s="33" t="s">
        <v>109</v>
      </c>
      <c r="Z106" s="38" t="s">
        <v>147</v>
      </c>
      <c r="AA106" s="39">
        <v>2019</v>
      </c>
      <c r="AB106" s="33" t="s">
        <v>148</v>
      </c>
      <c r="AC106" s="38">
        <v>2019</v>
      </c>
      <c r="AD106" s="38" t="s">
        <v>148</v>
      </c>
      <c r="AE106" s="38" t="s">
        <v>273</v>
      </c>
      <c r="AF106" s="39" t="s">
        <v>119</v>
      </c>
      <c r="AG106" s="39" t="s">
        <v>273</v>
      </c>
      <c r="AH106" s="39" t="s">
        <v>274</v>
      </c>
      <c r="AI106" s="39" t="s">
        <v>275</v>
      </c>
      <c r="AJ106" s="41" t="s">
        <v>83</v>
      </c>
      <c r="AK106" s="40">
        <v>1</v>
      </c>
      <c r="AL106" s="40">
        <v>200611</v>
      </c>
      <c r="AM106" s="40" t="s">
        <v>84</v>
      </c>
      <c r="AN106" s="40">
        <v>1</v>
      </c>
      <c r="AO106" s="40">
        <v>0</v>
      </c>
      <c r="AP106" s="33"/>
      <c r="AQ106" s="38" t="s">
        <v>86</v>
      </c>
      <c r="AR106" s="33" t="s">
        <v>87</v>
      </c>
      <c r="AS106" s="33" t="s">
        <v>88</v>
      </c>
      <c r="AT106" s="33" t="s">
        <v>89</v>
      </c>
      <c r="AU106" s="33"/>
      <c r="AV106" s="33" t="s">
        <v>89</v>
      </c>
    </row>
    <row r="107" spans="1:48" s="75" customFormat="1" ht="51" x14ac:dyDescent="0.2">
      <c r="A107" s="33" t="s">
        <v>526</v>
      </c>
      <c r="B107" s="33"/>
      <c r="C107" s="33" t="s">
        <v>521</v>
      </c>
      <c r="D107" s="33" t="s">
        <v>521</v>
      </c>
      <c r="E107" s="33"/>
      <c r="F107" s="33" t="s">
        <v>515</v>
      </c>
      <c r="G107" s="33" t="s">
        <v>70</v>
      </c>
      <c r="H107" s="33" t="s">
        <v>71</v>
      </c>
      <c r="I107" s="33" t="s">
        <v>515</v>
      </c>
      <c r="J107" s="33" t="s">
        <v>527</v>
      </c>
      <c r="K107" s="33" t="s">
        <v>528</v>
      </c>
      <c r="L107" s="33" t="s">
        <v>73</v>
      </c>
      <c r="M107" s="33"/>
      <c r="N107" s="33">
        <v>642</v>
      </c>
      <c r="O107" s="34" t="s">
        <v>74</v>
      </c>
      <c r="P107" s="34">
        <v>1</v>
      </c>
      <c r="Q107" s="33" t="s">
        <v>403</v>
      </c>
      <c r="R107" s="35" t="s">
        <v>404</v>
      </c>
      <c r="S107" s="36">
        <v>298.35000000000002</v>
      </c>
      <c r="T107" s="36">
        <v>298.35000000000002</v>
      </c>
      <c r="U107" s="37">
        <f>S107*1000</f>
        <v>298350</v>
      </c>
      <c r="V107" s="33">
        <v>2019</v>
      </c>
      <c r="W107" s="33" t="s">
        <v>146</v>
      </c>
      <c r="X107" s="33">
        <v>2019</v>
      </c>
      <c r="Y107" s="33" t="s">
        <v>109</v>
      </c>
      <c r="Z107" s="38" t="s">
        <v>147</v>
      </c>
      <c r="AA107" s="39">
        <v>2019</v>
      </c>
      <c r="AB107" s="33" t="s">
        <v>148</v>
      </c>
      <c r="AC107" s="38">
        <v>2019</v>
      </c>
      <c r="AD107" s="38" t="s">
        <v>148</v>
      </c>
      <c r="AE107" s="38">
        <v>2019</v>
      </c>
      <c r="AF107" s="39" t="s">
        <v>119</v>
      </c>
      <c r="AG107" s="39">
        <v>2019</v>
      </c>
      <c r="AH107" s="39" t="s">
        <v>274</v>
      </c>
      <c r="AI107" s="39" t="s">
        <v>275</v>
      </c>
      <c r="AJ107" s="41" t="s">
        <v>83</v>
      </c>
      <c r="AK107" s="40">
        <v>1</v>
      </c>
      <c r="AL107" s="40">
        <v>200611</v>
      </c>
      <c r="AM107" s="40" t="s">
        <v>84</v>
      </c>
      <c r="AN107" s="40">
        <v>1</v>
      </c>
      <c r="AO107" s="40">
        <v>0</v>
      </c>
      <c r="AP107" s="33"/>
      <c r="AQ107" s="38" t="s">
        <v>86</v>
      </c>
      <c r="AR107" s="33" t="s">
        <v>87</v>
      </c>
      <c r="AS107" s="33" t="s">
        <v>88</v>
      </c>
      <c r="AT107" s="33" t="s">
        <v>89</v>
      </c>
      <c r="AU107" s="33"/>
      <c r="AV107" s="33" t="s">
        <v>89</v>
      </c>
    </row>
    <row r="108" spans="1:48" s="75" customFormat="1" ht="89.25" x14ac:dyDescent="0.2">
      <c r="A108" s="33" t="s">
        <v>529</v>
      </c>
      <c r="B108" s="33"/>
      <c r="C108" s="33" t="s">
        <v>530</v>
      </c>
      <c r="D108" s="33" t="s">
        <v>531</v>
      </c>
      <c r="E108" s="33"/>
      <c r="F108" s="33" t="s">
        <v>515</v>
      </c>
      <c r="G108" s="33" t="s">
        <v>70</v>
      </c>
      <c r="H108" s="33" t="s">
        <v>71</v>
      </c>
      <c r="I108" s="33" t="s">
        <v>515</v>
      </c>
      <c r="J108" s="33" t="s">
        <v>532</v>
      </c>
      <c r="K108" s="33" t="s">
        <v>532</v>
      </c>
      <c r="L108" s="33" t="s">
        <v>73</v>
      </c>
      <c r="M108" s="33"/>
      <c r="N108" s="33">
        <v>642</v>
      </c>
      <c r="O108" s="34" t="s">
        <v>74</v>
      </c>
      <c r="P108" s="34" t="s">
        <v>272</v>
      </c>
      <c r="Q108" s="33">
        <v>45000000000</v>
      </c>
      <c r="R108" s="33" t="s">
        <v>97</v>
      </c>
      <c r="S108" s="36">
        <v>1617.05</v>
      </c>
      <c r="T108" s="36">
        <v>800</v>
      </c>
      <c r="U108" s="37">
        <f t="shared" si="48"/>
        <v>1617050</v>
      </c>
      <c r="V108" s="33">
        <v>2019</v>
      </c>
      <c r="W108" s="33" t="s">
        <v>109</v>
      </c>
      <c r="X108" s="33">
        <v>2019</v>
      </c>
      <c r="Y108" s="33" t="s">
        <v>148</v>
      </c>
      <c r="Z108" s="38" t="s">
        <v>228</v>
      </c>
      <c r="AA108" s="39">
        <v>2019</v>
      </c>
      <c r="AB108" s="33" t="s">
        <v>119</v>
      </c>
      <c r="AC108" s="38">
        <v>2019</v>
      </c>
      <c r="AD108" s="38" t="s">
        <v>120</v>
      </c>
      <c r="AE108" s="38">
        <v>2019</v>
      </c>
      <c r="AF108" s="39" t="s">
        <v>77</v>
      </c>
      <c r="AG108" s="39">
        <v>2020</v>
      </c>
      <c r="AH108" s="39" t="s">
        <v>77</v>
      </c>
      <c r="AI108" s="39" t="s">
        <v>396</v>
      </c>
      <c r="AJ108" s="41" t="s">
        <v>83</v>
      </c>
      <c r="AK108" s="40">
        <v>1</v>
      </c>
      <c r="AL108" s="40">
        <v>348277</v>
      </c>
      <c r="AM108" s="40" t="s">
        <v>84</v>
      </c>
      <c r="AN108" s="40">
        <v>0</v>
      </c>
      <c r="AO108" s="33">
        <v>22</v>
      </c>
      <c r="AP108" s="33" t="s">
        <v>533</v>
      </c>
      <c r="AQ108" s="38" t="s">
        <v>86</v>
      </c>
      <c r="AR108" s="33" t="s">
        <v>87</v>
      </c>
      <c r="AS108" s="33" t="s">
        <v>88</v>
      </c>
      <c r="AT108" s="33" t="s">
        <v>316</v>
      </c>
      <c r="AU108" s="33"/>
      <c r="AV108" s="38" t="s">
        <v>534</v>
      </c>
    </row>
    <row r="109" spans="1:48" s="43" customFormat="1" ht="51" x14ac:dyDescent="0.2">
      <c r="A109" s="33" t="s">
        <v>535</v>
      </c>
      <c r="B109" s="33"/>
      <c r="C109" s="33" t="s">
        <v>536</v>
      </c>
      <c r="D109" s="33" t="s">
        <v>364</v>
      </c>
      <c r="E109" s="33"/>
      <c r="F109" s="33" t="s">
        <v>515</v>
      </c>
      <c r="G109" s="33" t="s">
        <v>70</v>
      </c>
      <c r="H109" s="33" t="s">
        <v>71</v>
      </c>
      <c r="I109" s="33" t="s">
        <v>515</v>
      </c>
      <c r="J109" s="33" t="s">
        <v>537</v>
      </c>
      <c r="K109" s="33" t="s">
        <v>537</v>
      </c>
      <c r="L109" s="33" t="s">
        <v>73</v>
      </c>
      <c r="M109" s="33"/>
      <c r="N109" s="33">
        <v>642</v>
      </c>
      <c r="O109" s="34" t="s">
        <v>74</v>
      </c>
      <c r="P109" s="34" t="s">
        <v>272</v>
      </c>
      <c r="Q109" s="33">
        <v>45000000000</v>
      </c>
      <c r="R109" s="33" t="s">
        <v>97</v>
      </c>
      <c r="S109" s="36">
        <v>367</v>
      </c>
      <c r="T109" s="36">
        <v>367</v>
      </c>
      <c r="U109" s="37">
        <f t="shared" si="48"/>
        <v>367000</v>
      </c>
      <c r="V109" s="33">
        <v>2019</v>
      </c>
      <c r="W109" s="33" t="s">
        <v>120</v>
      </c>
      <c r="X109" s="33">
        <v>2019</v>
      </c>
      <c r="Y109" s="33" t="s">
        <v>77</v>
      </c>
      <c r="Z109" s="38" t="s">
        <v>247</v>
      </c>
      <c r="AA109" s="39">
        <v>2019</v>
      </c>
      <c r="AB109" s="33" t="s">
        <v>78</v>
      </c>
      <c r="AC109" s="38">
        <v>2019</v>
      </c>
      <c r="AD109" s="38" t="s">
        <v>80</v>
      </c>
      <c r="AE109" s="38">
        <v>2019</v>
      </c>
      <c r="AF109" s="39" t="s">
        <v>81</v>
      </c>
      <c r="AG109" s="39">
        <v>2019</v>
      </c>
      <c r="AH109" s="39" t="s">
        <v>538</v>
      </c>
      <c r="AI109" s="39" t="s">
        <v>275</v>
      </c>
      <c r="AJ109" s="41" t="s">
        <v>83</v>
      </c>
      <c r="AK109" s="40">
        <v>1</v>
      </c>
      <c r="AL109" s="40">
        <v>200611</v>
      </c>
      <c r="AM109" s="40" t="s">
        <v>84</v>
      </c>
      <c r="AN109" s="40">
        <v>1</v>
      </c>
      <c r="AO109" s="40">
        <v>0</v>
      </c>
      <c r="AP109" s="33"/>
      <c r="AQ109" s="38" t="s">
        <v>86</v>
      </c>
      <c r="AR109" s="33" t="s">
        <v>87</v>
      </c>
      <c r="AS109" s="33" t="s">
        <v>88</v>
      </c>
      <c r="AT109" s="33" t="s">
        <v>316</v>
      </c>
      <c r="AU109" s="33"/>
      <c r="AV109" s="33" t="s">
        <v>89</v>
      </c>
    </row>
    <row r="110" spans="1:48" s="43" customFormat="1" ht="76.5" x14ac:dyDescent="0.2">
      <c r="A110" s="33" t="s">
        <v>539</v>
      </c>
      <c r="B110" s="33"/>
      <c r="C110" s="33" t="s">
        <v>540</v>
      </c>
      <c r="D110" s="33" t="s">
        <v>540</v>
      </c>
      <c r="E110" s="33"/>
      <c r="F110" s="33" t="s">
        <v>515</v>
      </c>
      <c r="G110" s="33" t="s">
        <v>70</v>
      </c>
      <c r="H110" s="33" t="s">
        <v>71</v>
      </c>
      <c r="I110" s="33" t="s">
        <v>515</v>
      </c>
      <c r="J110" s="33" t="s">
        <v>541</v>
      </c>
      <c r="K110" s="33" t="s">
        <v>541</v>
      </c>
      <c r="L110" s="33" t="s">
        <v>73</v>
      </c>
      <c r="M110" s="33"/>
      <c r="N110" s="33">
        <v>642</v>
      </c>
      <c r="O110" s="34" t="s">
        <v>74</v>
      </c>
      <c r="P110" s="34">
        <v>1</v>
      </c>
      <c r="Q110" s="33" t="s">
        <v>450</v>
      </c>
      <c r="R110" s="35" t="s">
        <v>451</v>
      </c>
      <c r="S110" s="36">
        <v>1882.33</v>
      </c>
      <c r="T110" s="36">
        <v>1882.33</v>
      </c>
      <c r="U110" s="37">
        <f t="shared" si="48"/>
        <v>1882330</v>
      </c>
      <c r="V110" s="33">
        <v>2019</v>
      </c>
      <c r="W110" s="33" t="s">
        <v>146</v>
      </c>
      <c r="X110" s="33">
        <v>2019</v>
      </c>
      <c r="Y110" s="33" t="s">
        <v>109</v>
      </c>
      <c r="Z110" s="38" t="s">
        <v>147</v>
      </c>
      <c r="AA110" s="39">
        <v>2019</v>
      </c>
      <c r="AB110" s="33" t="s">
        <v>148</v>
      </c>
      <c r="AC110" s="38">
        <v>2019</v>
      </c>
      <c r="AD110" s="38" t="s">
        <v>148</v>
      </c>
      <c r="AE110" s="38">
        <v>2019</v>
      </c>
      <c r="AF110" s="39" t="s">
        <v>119</v>
      </c>
      <c r="AG110" s="39">
        <v>2019</v>
      </c>
      <c r="AH110" s="39" t="s">
        <v>274</v>
      </c>
      <c r="AI110" s="39" t="s">
        <v>275</v>
      </c>
      <c r="AJ110" s="41" t="s">
        <v>83</v>
      </c>
      <c r="AK110" s="40">
        <v>1</v>
      </c>
      <c r="AL110" s="40">
        <v>348277</v>
      </c>
      <c r="AM110" s="40" t="s">
        <v>84</v>
      </c>
      <c r="AN110" s="40">
        <v>0</v>
      </c>
      <c r="AO110" s="40">
        <v>0</v>
      </c>
      <c r="AP110" s="33"/>
      <c r="AQ110" s="38" t="s">
        <v>86</v>
      </c>
      <c r="AR110" s="33" t="s">
        <v>87</v>
      </c>
      <c r="AS110" s="33" t="s">
        <v>88</v>
      </c>
      <c r="AT110" s="33" t="s">
        <v>89</v>
      </c>
      <c r="AU110" s="33"/>
      <c r="AV110" s="38" t="s">
        <v>542</v>
      </c>
    </row>
    <row r="111" spans="1:48" s="43" customFormat="1" ht="84" customHeight="1" x14ac:dyDescent="0.2">
      <c r="A111" s="33" t="s">
        <v>543</v>
      </c>
      <c r="B111" s="33" t="s">
        <v>216</v>
      </c>
      <c r="C111" s="33" t="s">
        <v>544</v>
      </c>
      <c r="D111" s="33" t="s">
        <v>545</v>
      </c>
      <c r="E111" s="33"/>
      <c r="F111" s="33" t="s">
        <v>515</v>
      </c>
      <c r="G111" s="33" t="s">
        <v>70</v>
      </c>
      <c r="H111" s="33" t="s">
        <v>71</v>
      </c>
      <c r="I111" s="33" t="s">
        <v>515</v>
      </c>
      <c r="J111" s="33" t="s">
        <v>546</v>
      </c>
      <c r="K111" s="33" t="str">
        <f>J111</f>
        <v>Поставка и работы по монтажу информационных экранов по охране труда</v>
      </c>
      <c r="L111" s="33" t="s">
        <v>73</v>
      </c>
      <c r="M111" s="33"/>
      <c r="N111" s="33">
        <v>642</v>
      </c>
      <c r="O111" s="34" t="s">
        <v>74</v>
      </c>
      <c r="P111" s="34">
        <v>1</v>
      </c>
      <c r="Q111" s="33" t="s">
        <v>96</v>
      </c>
      <c r="R111" s="33" t="s">
        <v>97</v>
      </c>
      <c r="S111" s="36">
        <v>67.67</v>
      </c>
      <c r="T111" s="36">
        <v>67.67</v>
      </c>
      <c r="U111" s="37">
        <f t="shared" si="48"/>
        <v>67670</v>
      </c>
      <c r="V111" s="33">
        <v>2019</v>
      </c>
      <c r="W111" s="33" t="s">
        <v>109</v>
      </c>
      <c r="X111" s="33">
        <v>2019</v>
      </c>
      <c r="Y111" s="33" t="s">
        <v>148</v>
      </c>
      <c r="Z111" s="38" t="s">
        <v>228</v>
      </c>
      <c r="AA111" s="39">
        <v>2019</v>
      </c>
      <c r="AB111" s="33" t="s">
        <v>119</v>
      </c>
      <c r="AC111" s="38">
        <v>2019</v>
      </c>
      <c r="AD111" s="38" t="s">
        <v>119</v>
      </c>
      <c r="AE111" s="38">
        <v>2019</v>
      </c>
      <c r="AF111" s="39" t="s">
        <v>120</v>
      </c>
      <c r="AG111" s="39">
        <v>2019</v>
      </c>
      <c r="AH111" s="39" t="s">
        <v>77</v>
      </c>
      <c r="AI111" s="39" t="s">
        <v>247</v>
      </c>
      <c r="AJ111" s="39" t="s">
        <v>280</v>
      </c>
      <c r="AK111" s="41">
        <v>0</v>
      </c>
      <c r="AL111" s="40">
        <v>97259</v>
      </c>
      <c r="AM111" s="40" t="s">
        <v>84</v>
      </c>
      <c r="AN111" s="40">
        <v>0</v>
      </c>
      <c r="AO111" s="40">
        <v>0</v>
      </c>
      <c r="AP111" s="33"/>
      <c r="AQ111" s="33"/>
      <c r="AR111" s="33" t="s">
        <v>87</v>
      </c>
      <c r="AS111" s="33" t="s">
        <v>88</v>
      </c>
      <c r="AT111" s="33" t="s">
        <v>89</v>
      </c>
      <c r="AU111" s="33"/>
      <c r="AV111" s="38" t="s">
        <v>547</v>
      </c>
    </row>
    <row r="112" spans="1:48" s="43" customFormat="1" ht="63.75" x14ac:dyDescent="0.2">
      <c r="A112" s="33" t="s">
        <v>548</v>
      </c>
      <c r="B112" s="33"/>
      <c r="C112" s="33" t="s">
        <v>530</v>
      </c>
      <c r="D112" s="33" t="s">
        <v>531</v>
      </c>
      <c r="E112" s="33"/>
      <c r="F112" s="33" t="s">
        <v>515</v>
      </c>
      <c r="G112" s="33" t="s">
        <v>70</v>
      </c>
      <c r="H112" s="33" t="s">
        <v>71</v>
      </c>
      <c r="I112" s="33" t="s">
        <v>515</v>
      </c>
      <c r="J112" s="33" t="s">
        <v>549</v>
      </c>
      <c r="K112" s="33" t="str">
        <f>J112</f>
        <v>Оказание услуг по обучению видам работ по монтажу, техническому обслуживанию и ремонту систем пожаротушения</v>
      </c>
      <c r="L112" s="33" t="s">
        <v>73</v>
      </c>
      <c r="M112" s="33"/>
      <c r="N112" s="33">
        <v>642</v>
      </c>
      <c r="O112" s="34" t="s">
        <v>74</v>
      </c>
      <c r="P112" s="34">
        <v>1</v>
      </c>
      <c r="Q112" s="33" t="s">
        <v>96</v>
      </c>
      <c r="R112" s="33" t="s">
        <v>97</v>
      </c>
      <c r="S112" s="36">
        <v>99.8</v>
      </c>
      <c r="T112" s="36">
        <v>99.8</v>
      </c>
      <c r="U112" s="37">
        <f t="shared" si="48"/>
        <v>99800</v>
      </c>
      <c r="V112" s="33">
        <v>2019</v>
      </c>
      <c r="W112" s="33" t="s">
        <v>109</v>
      </c>
      <c r="X112" s="33">
        <v>2019</v>
      </c>
      <c r="Y112" s="33" t="s">
        <v>148</v>
      </c>
      <c r="Z112" s="38" t="s">
        <v>228</v>
      </c>
      <c r="AA112" s="39">
        <v>2019</v>
      </c>
      <c r="AB112" s="33" t="s">
        <v>119</v>
      </c>
      <c r="AC112" s="38">
        <v>2019</v>
      </c>
      <c r="AD112" s="38" t="s">
        <v>119</v>
      </c>
      <c r="AE112" s="38">
        <v>2019</v>
      </c>
      <c r="AF112" s="39" t="s">
        <v>120</v>
      </c>
      <c r="AG112" s="39">
        <v>2019</v>
      </c>
      <c r="AH112" s="39" t="s">
        <v>274</v>
      </c>
      <c r="AI112" s="39" t="s">
        <v>275</v>
      </c>
      <c r="AJ112" s="39" t="s">
        <v>280</v>
      </c>
      <c r="AK112" s="41">
        <v>0</v>
      </c>
      <c r="AL112" s="40">
        <v>97259</v>
      </c>
      <c r="AM112" s="40" t="s">
        <v>84</v>
      </c>
      <c r="AN112" s="40">
        <v>0</v>
      </c>
      <c r="AO112" s="33">
        <v>22</v>
      </c>
      <c r="AP112" s="33"/>
      <c r="AQ112" s="33"/>
      <c r="AR112" s="33" t="s">
        <v>87</v>
      </c>
      <c r="AS112" s="33" t="s">
        <v>88</v>
      </c>
      <c r="AT112" s="33" t="s">
        <v>89</v>
      </c>
      <c r="AU112" s="33"/>
      <c r="AV112" s="38" t="s">
        <v>550</v>
      </c>
    </row>
    <row r="113" spans="1:16367" s="31" customFormat="1" ht="76.5" x14ac:dyDescent="0.2">
      <c r="A113" s="33" t="s">
        <v>551</v>
      </c>
      <c r="B113" s="33" t="s">
        <v>216</v>
      </c>
      <c r="C113" s="33" t="s">
        <v>552</v>
      </c>
      <c r="D113" s="33" t="s">
        <v>553</v>
      </c>
      <c r="E113" s="33"/>
      <c r="F113" s="33" t="s">
        <v>554</v>
      </c>
      <c r="G113" s="33" t="s">
        <v>70</v>
      </c>
      <c r="H113" s="33" t="s">
        <v>71</v>
      </c>
      <c r="I113" s="33" t="s">
        <v>554</v>
      </c>
      <c r="J113" s="33" t="s">
        <v>555</v>
      </c>
      <c r="K113" s="33" t="s">
        <v>555</v>
      </c>
      <c r="L113" s="33" t="s">
        <v>73</v>
      </c>
      <c r="M113" s="33"/>
      <c r="N113" s="33">
        <v>642</v>
      </c>
      <c r="O113" s="34" t="s">
        <v>74</v>
      </c>
      <c r="P113" s="34">
        <v>1</v>
      </c>
      <c r="Q113" s="33" t="s">
        <v>96</v>
      </c>
      <c r="R113" s="33" t="s">
        <v>97</v>
      </c>
      <c r="S113" s="36">
        <v>39.24</v>
      </c>
      <c r="T113" s="36">
        <f>S113</f>
        <v>39.24</v>
      </c>
      <c r="U113" s="37">
        <f t="shared" si="48"/>
        <v>39240</v>
      </c>
      <c r="V113" s="33">
        <v>2019</v>
      </c>
      <c r="W113" s="33" t="s">
        <v>77</v>
      </c>
      <c r="X113" s="33">
        <v>2019</v>
      </c>
      <c r="Y113" s="33" t="s">
        <v>77</v>
      </c>
      <c r="Z113" s="38" t="s">
        <v>247</v>
      </c>
      <c r="AA113" s="39">
        <v>2019</v>
      </c>
      <c r="AB113" s="33" t="s">
        <v>78</v>
      </c>
      <c r="AC113" s="38">
        <v>2019</v>
      </c>
      <c r="AD113" s="38" t="s">
        <v>78</v>
      </c>
      <c r="AE113" s="38" t="s">
        <v>273</v>
      </c>
      <c r="AF113" s="39" t="s">
        <v>80</v>
      </c>
      <c r="AG113" s="39" t="s">
        <v>149</v>
      </c>
      <c r="AH113" s="39" t="s">
        <v>78</v>
      </c>
      <c r="AI113" s="39" t="s">
        <v>212</v>
      </c>
      <c r="AJ113" s="39" t="s">
        <v>151</v>
      </c>
      <c r="AK113" s="41">
        <v>0</v>
      </c>
      <c r="AL113" s="40">
        <v>348346</v>
      </c>
      <c r="AM113" s="40" t="s">
        <v>84</v>
      </c>
      <c r="AN113" s="40">
        <v>0</v>
      </c>
      <c r="AO113" s="40">
        <v>0</v>
      </c>
      <c r="AP113" s="33" t="s">
        <v>556</v>
      </c>
      <c r="AQ113" s="33"/>
      <c r="AR113" s="33" t="s">
        <v>87</v>
      </c>
      <c r="AS113" s="33" t="s">
        <v>88</v>
      </c>
      <c r="AT113" s="33" t="s">
        <v>89</v>
      </c>
      <c r="AU113" s="33"/>
      <c r="AV113" s="38" t="s">
        <v>557</v>
      </c>
    </row>
    <row r="114" spans="1:16367" s="31" customFormat="1" ht="76.5" x14ac:dyDescent="0.2">
      <c r="A114" s="33" t="s">
        <v>558</v>
      </c>
      <c r="B114" s="33"/>
      <c r="C114" s="33" t="s">
        <v>559</v>
      </c>
      <c r="D114" s="33" t="s">
        <v>560</v>
      </c>
      <c r="E114" s="33"/>
      <c r="F114" s="33" t="s">
        <v>554</v>
      </c>
      <c r="G114" s="33" t="s">
        <v>70</v>
      </c>
      <c r="H114" s="33" t="s">
        <v>71</v>
      </c>
      <c r="I114" s="33" t="s">
        <v>554</v>
      </c>
      <c r="J114" s="33" t="s">
        <v>561</v>
      </c>
      <c r="K114" s="33" t="s">
        <v>561</v>
      </c>
      <c r="L114" s="33" t="s">
        <v>73</v>
      </c>
      <c r="M114" s="33"/>
      <c r="N114" s="33">
        <v>642</v>
      </c>
      <c r="O114" s="34" t="s">
        <v>74</v>
      </c>
      <c r="P114" s="34">
        <v>1</v>
      </c>
      <c r="Q114" s="33" t="s">
        <v>96</v>
      </c>
      <c r="R114" s="33" t="s">
        <v>97</v>
      </c>
      <c r="S114" s="36">
        <v>99.9</v>
      </c>
      <c r="T114" s="36">
        <v>80</v>
      </c>
      <c r="U114" s="37">
        <f t="shared" si="48"/>
        <v>99900</v>
      </c>
      <c r="V114" s="33">
        <v>2019</v>
      </c>
      <c r="W114" s="33" t="s">
        <v>146</v>
      </c>
      <c r="X114" s="33">
        <v>2019</v>
      </c>
      <c r="Y114" s="33" t="s">
        <v>109</v>
      </c>
      <c r="Z114" s="38" t="s">
        <v>147</v>
      </c>
      <c r="AA114" s="39">
        <v>2019</v>
      </c>
      <c r="AB114" s="33" t="s">
        <v>148</v>
      </c>
      <c r="AC114" s="38">
        <v>2019</v>
      </c>
      <c r="AD114" s="38" t="s">
        <v>148</v>
      </c>
      <c r="AE114" s="38" t="s">
        <v>273</v>
      </c>
      <c r="AF114" s="39" t="s">
        <v>119</v>
      </c>
      <c r="AG114" s="39" t="s">
        <v>149</v>
      </c>
      <c r="AH114" s="39" t="s">
        <v>148</v>
      </c>
      <c r="AI114" s="39" t="s">
        <v>150</v>
      </c>
      <c r="AJ114" s="39" t="s">
        <v>280</v>
      </c>
      <c r="AK114" s="41">
        <v>0</v>
      </c>
      <c r="AL114" s="40">
        <v>97259</v>
      </c>
      <c r="AM114" s="40" t="s">
        <v>84</v>
      </c>
      <c r="AN114" s="40">
        <v>0</v>
      </c>
      <c r="AO114" s="40">
        <v>0</v>
      </c>
      <c r="AP114" s="33" t="s">
        <v>562</v>
      </c>
      <c r="AQ114" s="33"/>
      <c r="AR114" s="33" t="s">
        <v>87</v>
      </c>
      <c r="AS114" s="33" t="s">
        <v>88</v>
      </c>
      <c r="AT114" s="33" t="s">
        <v>89</v>
      </c>
      <c r="AU114" s="33"/>
      <c r="AV114" s="38" t="s">
        <v>563</v>
      </c>
    </row>
    <row r="115" spans="1:16367" s="31" customFormat="1" ht="96.75" customHeight="1" x14ac:dyDescent="0.2">
      <c r="A115" s="33" t="s">
        <v>564</v>
      </c>
      <c r="B115" s="33"/>
      <c r="C115" s="33">
        <v>38</v>
      </c>
      <c r="D115" s="33" t="s">
        <v>565</v>
      </c>
      <c r="E115" s="33"/>
      <c r="F115" s="33" t="s">
        <v>554</v>
      </c>
      <c r="G115" s="33" t="s">
        <v>70</v>
      </c>
      <c r="H115" s="33" t="s">
        <v>71</v>
      </c>
      <c r="I115" s="33" t="s">
        <v>554</v>
      </c>
      <c r="J115" s="33" t="s">
        <v>566</v>
      </c>
      <c r="K115" s="33" t="s">
        <v>566</v>
      </c>
      <c r="L115" s="33" t="s">
        <v>73</v>
      </c>
      <c r="M115" s="33"/>
      <c r="N115" s="33">
        <v>642</v>
      </c>
      <c r="O115" s="34" t="s">
        <v>74</v>
      </c>
      <c r="P115" s="34">
        <v>1</v>
      </c>
      <c r="Q115" s="33" t="s">
        <v>96</v>
      </c>
      <c r="R115" s="33" t="s">
        <v>97</v>
      </c>
      <c r="S115" s="36">
        <v>8.48</v>
      </c>
      <c r="T115" s="36">
        <v>1.4139999999999999</v>
      </c>
      <c r="U115" s="37">
        <f t="shared" si="48"/>
        <v>8480</v>
      </c>
      <c r="V115" s="33">
        <v>2019</v>
      </c>
      <c r="W115" s="33" t="s">
        <v>80</v>
      </c>
      <c r="X115" s="33">
        <v>2019</v>
      </c>
      <c r="Y115" s="33" t="s">
        <v>81</v>
      </c>
      <c r="Z115" s="38" t="s">
        <v>127</v>
      </c>
      <c r="AA115" s="39" t="s">
        <v>273</v>
      </c>
      <c r="AB115" s="33" t="s">
        <v>107</v>
      </c>
      <c r="AC115" s="38">
        <v>2019</v>
      </c>
      <c r="AD115" s="38" t="s">
        <v>107</v>
      </c>
      <c r="AE115" s="38">
        <v>2019</v>
      </c>
      <c r="AF115" s="39" t="s">
        <v>108</v>
      </c>
      <c r="AG115" s="39" t="s">
        <v>149</v>
      </c>
      <c r="AH115" s="39" t="s">
        <v>107</v>
      </c>
      <c r="AI115" s="39" t="s">
        <v>236</v>
      </c>
      <c r="AJ115" s="39" t="s">
        <v>280</v>
      </c>
      <c r="AK115" s="41">
        <v>0</v>
      </c>
      <c r="AL115" s="40">
        <v>97259</v>
      </c>
      <c r="AM115" s="40" t="s">
        <v>84</v>
      </c>
      <c r="AN115" s="40">
        <v>0</v>
      </c>
      <c r="AO115" s="40">
        <v>0</v>
      </c>
      <c r="AP115" s="33" t="s">
        <v>567</v>
      </c>
      <c r="AQ115" s="33"/>
      <c r="AR115" s="33" t="s">
        <v>87</v>
      </c>
      <c r="AS115" s="33" t="s">
        <v>88</v>
      </c>
      <c r="AT115" s="33" t="s">
        <v>89</v>
      </c>
      <c r="AU115" s="33"/>
      <c r="AV115" s="38" t="s">
        <v>568</v>
      </c>
    </row>
    <row r="116" spans="1:16367" s="31" customFormat="1" ht="107.25" customHeight="1" x14ac:dyDescent="0.2">
      <c r="A116" s="33" t="s">
        <v>569</v>
      </c>
      <c r="B116" s="33"/>
      <c r="C116" s="33" t="s">
        <v>570</v>
      </c>
      <c r="D116" s="33" t="s">
        <v>571</v>
      </c>
      <c r="E116" s="33"/>
      <c r="F116" s="33" t="s">
        <v>554</v>
      </c>
      <c r="G116" s="33" t="s">
        <v>70</v>
      </c>
      <c r="H116" s="33" t="s">
        <v>71</v>
      </c>
      <c r="I116" s="33" t="s">
        <v>554</v>
      </c>
      <c r="J116" s="33" t="s">
        <v>572</v>
      </c>
      <c r="K116" s="33" t="s">
        <v>572</v>
      </c>
      <c r="L116" s="33" t="s">
        <v>73</v>
      </c>
      <c r="M116" s="33"/>
      <c r="N116" s="33">
        <v>642</v>
      </c>
      <c r="O116" s="34" t="s">
        <v>74</v>
      </c>
      <c r="P116" s="34">
        <v>1</v>
      </c>
      <c r="Q116" s="33">
        <v>45000000000</v>
      </c>
      <c r="R116" s="33" t="s">
        <v>97</v>
      </c>
      <c r="S116" s="36">
        <v>15.82</v>
      </c>
      <c r="T116" s="36">
        <v>0</v>
      </c>
      <c r="U116" s="37">
        <f t="shared" si="48"/>
        <v>15820</v>
      </c>
      <c r="V116" s="33">
        <v>2019</v>
      </c>
      <c r="W116" s="33" t="s">
        <v>107</v>
      </c>
      <c r="X116" s="33">
        <v>2019</v>
      </c>
      <c r="Y116" s="33" t="s">
        <v>108</v>
      </c>
      <c r="Z116" s="38" t="s">
        <v>304</v>
      </c>
      <c r="AA116" s="39">
        <v>2019</v>
      </c>
      <c r="AB116" s="33" t="s">
        <v>274</v>
      </c>
      <c r="AC116" s="38">
        <v>2019</v>
      </c>
      <c r="AD116" s="38" t="s">
        <v>274</v>
      </c>
      <c r="AE116" s="38" t="s">
        <v>149</v>
      </c>
      <c r="AF116" s="39" t="s">
        <v>148</v>
      </c>
      <c r="AG116" s="39" t="s">
        <v>573</v>
      </c>
      <c r="AH116" s="39" t="s">
        <v>109</v>
      </c>
      <c r="AI116" s="39" t="s">
        <v>574</v>
      </c>
      <c r="AJ116" s="39" t="s">
        <v>280</v>
      </c>
      <c r="AK116" s="41">
        <v>0</v>
      </c>
      <c r="AL116" s="40">
        <v>97259</v>
      </c>
      <c r="AM116" s="40" t="s">
        <v>84</v>
      </c>
      <c r="AN116" s="40">
        <v>0</v>
      </c>
      <c r="AO116" s="40">
        <v>0</v>
      </c>
      <c r="AP116" s="33" t="s">
        <v>575</v>
      </c>
      <c r="AQ116" s="33"/>
      <c r="AR116" s="33" t="s">
        <v>87</v>
      </c>
      <c r="AS116" s="33" t="s">
        <v>88</v>
      </c>
      <c r="AT116" s="33" t="s">
        <v>89</v>
      </c>
      <c r="AU116" s="33"/>
      <c r="AV116" s="38" t="s">
        <v>576</v>
      </c>
    </row>
    <row r="117" spans="1:16367" s="31" customFormat="1" ht="105.75" customHeight="1" x14ac:dyDescent="0.2">
      <c r="A117" s="33" t="s">
        <v>577</v>
      </c>
      <c r="B117" s="33"/>
      <c r="C117" s="33">
        <v>38</v>
      </c>
      <c r="D117" s="33" t="s">
        <v>578</v>
      </c>
      <c r="E117" s="33"/>
      <c r="F117" s="33" t="s">
        <v>554</v>
      </c>
      <c r="G117" s="33" t="s">
        <v>70</v>
      </c>
      <c r="H117" s="33" t="s">
        <v>71</v>
      </c>
      <c r="I117" s="33" t="s">
        <v>554</v>
      </c>
      <c r="J117" s="33" t="s">
        <v>579</v>
      </c>
      <c r="K117" s="33" t="s">
        <v>579</v>
      </c>
      <c r="L117" s="33" t="s">
        <v>73</v>
      </c>
      <c r="M117" s="33"/>
      <c r="N117" s="33">
        <v>642</v>
      </c>
      <c r="O117" s="34" t="s">
        <v>74</v>
      </c>
      <c r="P117" s="34">
        <v>1</v>
      </c>
      <c r="Q117" s="33" t="s">
        <v>96</v>
      </c>
      <c r="R117" s="33" t="s">
        <v>97</v>
      </c>
      <c r="S117" s="36">
        <v>10.15</v>
      </c>
      <c r="T117" s="36">
        <v>0</v>
      </c>
      <c r="U117" s="37">
        <f t="shared" si="48"/>
        <v>10150</v>
      </c>
      <c r="V117" s="33">
        <v>2019</v>
      </c>
      <c r="W117" s="33" t="s">
        <v>107</v>
      </c>
      <c r="X117" s="33">
        <v>2019</v>
      </c>
      <c r="Y117" s="33" t="s">
        <v>108</v>
      </c>
      <c r="Z117" s="38" t="s">
        <v>304</v>
      </c>
      <c r="AA117" s="39" t="s">
        <v>273</v>
      </c>
      <c r="AB117" s="33" t="s">
        <v>274</v>
      </c>
      <c r="AC117" s="38">
        <v>2019</v>
      </c>
      <c r="AD117" s="38" t="s">
        <v>274</v>
      </c>
      <c r="AE117" s="38">
        <v>2020</v>
      </c>
      <c r="AF117" s="39" t="s">
        <v>119</v>
      </c>
      <c r="AG117" s="39" t="s">
        <v>573</v>
      </c>
      <c r="AH117" s="39" t="s">
        <v>148</v>
      </c>
      <c r="AI117" s="39" t="s">
        <v>580</v>
      </c>
      <c r="AJ117" s="39" t="s">
        <v>280</v>
      </c>
      <c r="AK117" s="41">
        <v>0</v>
      </c>
      <c r="AL117" s="40">
        <v>97259</v>
      </c>
      <c r="AM117" s="40" t="s">
        <v>84</v>
      </c>
      <c r="AN117" s="40">
        <v>0</v>
      </c>
      <c r="AO117" s="40">
        <v>0</v>
      </c>
      <c r="AP117" s="33" t="s">
        <v>581</v>
      </c>
      <c r="AQ117" s="33"/>
      <c r="AR117" s="33" t="s">
        <v>87</v>
      </c>
      <c r="AS117" s="33" t="s">
        <v>88</v>
      </c>
      <c r="AT117" s="33" t="s">
        <v>89</v>
      </c>
      <c r="AU117" s="33"/>
      <c r="AV117" s="38" t="s">
        <v>582</v>
      </c>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row>
    <row r="118" spans="1:16367" s="31" customFormat="1" ht="118.5" customHeight="1" x14ac:dyDescent="0.2">
      <c r="A118" s="33" t="s">
        <v>583</v>
      </c>
      <c r="B118" s="33"/>
      <c r="C118" s="33">
        <v>38</v>
      </c>
      <c r="D118" s="33" t="s">
        <v>584</v>
      </c>
      <c r="E118" s="33"/>
      <c r="F118" s="33" t="s">
        <v>554</v>
      </c>
      <c r="G118" s="33" t="s">
        <v>70</v>
      </c>
      <c r="H118" s="33" t="s">
        <v>71</v>
      </c>
      <c r="I118" s="33" t="s">
        <v>554</v>
      </c>
      <c r="J118" s="33" t="s">
        <v>585</v>
      </c>
      <c r="K118" s="33" t="s">
        <v>585</v>
      </c>
      <c r="L118" s="33" t="s">
        <v>73</v>
      </c>
      <c r="M118" s="33"/>
      <c r="N118" s="33">
        <v>642</v>
      </c>
      <c r="O118" s="34" t="s">
        <v>74</v>
      </c>
      <c r="P118" s="34">
        <v>1</v>
      </c>
      <c r="Q118" s="33" t="s">
        <v>96</v>
      </c>
      <c r="R118" s="33" t="s">
        <v>97</v>
      </c>
      <c r="S118" s="36">
        <v>16.59</v>
      </c>
      <c r="T118" s="36">
        <v>4.1479999999999997</v>
      </c>
      <c r="U118" s="37">
        <f t="shared" si="48"/>
        <v>16590</v>
      </c>
      <c r="V118" s="33">
        <v>2019</v>
      </c>
      <c r="W118" s="33" t="s">
        <v>78</v>
      </c>
      <c r="X118" s="33">
        <v>2019</v>
      </c>
      <c r="Y118" s="33" t="s">
        <v>80</v>
      </c>
      <c r="Z118" s="38" t="s">
        <v>158</v>
      </c>
      <c r="AA118" s="39" t="s">
        <v>273</v>
      </c>
      <c r="AB118" s="33" t="s">
        <v>81</v>
      </c>
      <c r="AC118" s="38">
        <v>2019</v>
      </c>
      <c r="AD118" s="38" t="s">
        <v>81</v>
      </c>
      <c r="AE118" s="38">
        <v>2019</v>
      </c>
      <c r="AF118" s="39" t="s">
        <v>107</v>
      </c>
      <c r="AG118" s="39" t="s">
        <v>149</v>
      </c>
      <c r="AH118" s="39" t="s">
        <v>107</v>
      </c>
      <c r="AI118" s="39" t="s">
        <v>236</v>
      </c>
      <c r="AJ118" s="39" t="s">
        <v>280</v>
      </c>
      <c r="AK118" s="41">
        <v>0</v>
      </c>
      <c r="AL118" s="40">
        <v>97259</v>
      </c>
      <c r="AM118" s="40" t="s">
        <v>84</v>
      </c>
      <c r="AN118" s="40">
        <v>0</v>
      </c>
      <c r="AO118" s="40">
        <v>0</v>
      </c>
      <c r="AP118" s="33" t="s">
        <v>586</v>
      </c>
      <c r="AQ118" s="33"/>
      <c r="AR118" s="33" t="s">
        <v>87</v>
      </c>
      <c r="AS118" s="33" t="s">
        <v>88</v>
      </c>
      <c r="AT118" s="33" t="s">
        <v>89</v>
      </c>
      <c r="AU118" s="33"/>
      <c r="AV118" s="38" t="s">
        <v>587</v>
      </c>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row>
    <row r="119" spans="1:16367" ht="122.25" customHeight="1" x14ac:dyDescent="0.2">
      <c r="A119" s="33" t="s">
        <v>588</v>
      </c>
      <c r="B119" s="33"/>
      <c r="C119" s="33" t="s">
        <v>552</v>
      </c>
      <c r="D119" s="33" t="s">
        <v>553</v>
      </c>
      <c r="E119" s="33"/>
      <c r="F119" s="33" t="s">
        <v>554</v>
      </c>
      <c r="G119" s="33" t="s">
        <v>70</v>
      </c>
      <c r="H119" s="33" t="s">
        <v>71</v>
      </c>
      <c r="I119" s="33" t="s">
        <v>554</v>
      </c>
      <c r="J119" s="33" t="s">
        <v>589</v>
      </c>
      <c r="K119" s="33" t="s">
        <v>589</v>
      </c>
      <c r="L119" s="33" t="s">
        <v>73</v>
      </c>
      <c r="M119" s="33"/>
      <c r="N119" s="33">
        <v>642</v>
      </c>
      <c r="O119" s="34" t="s">
        <v>74</v>
      </c>
      <c r="P119" s="34">
        <v>1</v>
      </c>
      <c r="Q119" s="33">
        <v>45000000000</v>
      </c>
      <c r="R119" s="33" t="s">
        <v>97</v>
      </c>
      <c r="S119" s="36">
        <v>592.20000000000005</v>
      </c>
      <c r="T119" s="36">
        <v>0</v>
      </c>
      <c r="U119" s="37">
        <f t="shared" si="48"/>
        <v>592200</v>
      </c>
      <c r="V119" s="33">
        <v>2019</v>
      </c>
      <c r="W119" s="33" t="s">
        <v>81</v>
      </c>
      <c r="X119" s="33">
        <v>2019</v>
      </c>
      <c r="Y119" s="33" t="s">
        <v>107</v>
      </c>
      <c r="Z119" s="38" t="s">
        <v>159</v>
      </c>
      <c r="AA119" s="39">
        <v>2019</v>
      </c>
      <c r="AB119" s="33" t="s">
        <v>108</v>
      </c>
      <c r="AC119" s="38">
        <v>2019</v>
      </c>
      <c r="AD119" s="38" t="s">
        <v>274</v>
      </c>
      <c r="AE119" s="38">
        <v>2020</v>
      </c>
      <c r="AF119" s="39" t="s">
        <v>146</v>
      </c>
      <c r="AG119" s="39">
        <v>2020</v>
      </c>
      <c r="AH119" s="39" t="s">
        <v>274</v>
      </c>
      <c r="AI119" s="39" t="s">
        <v>391</v>
      </c>
      <c r="AJ119" s="41" t="s">
        <v>83</v>
      </c>
      <c r="AK119" s="40">
        <v>1</v>
      </c>
      <c r="AL119" s="40">
        <v>348277</v>
      </c>
      <c r="AM119" s="40" t="s">
        <v>84</v>
      </c>
      <c r="AN119" s="40">
        <v>0</v>
      </c>
      <c r="AO119" s="40">
        <v>0</v>
      </c>
      <c r="AP119" s="33" t="s">
        <v>590</v>
      </c>
      <c r="AQ119" s="38" t="s">
        <v>86</v>
      </c>
      <c r="AR119" s="33" t="s">
        <v>87</v>
      </c>
      <c r="AS119" s="33" t="s">
        <v>88</v>
      </c>
      <c r="AT119" s="33" t="s">
        <v>89</v>
      </c>
      <c r="AU119" s="33"/>
      <c r="AV119" s="38" t="s">
        <v>591</v>
      </c>
    </row>
    <row r="120" spans="1:16367" ht="122.25" customHeight="1" x14ac:dyDescent="0.2">
      <c r="A120" s="33" t="s">
        <v>592</v>
      </c>
      <c r="B120" s="33"/>
      <c r="C120" s="33" t="s">
        <v>593</v>
      </c>
      <c r="D120" s="33" t="s">
        <v>594</v>
      </c>
      <c r="E120" s="33"/>
      <c r="F120" s="33" t="s">
        <v>554</v>
      </c>
      <c r="G120" s="33" t="s">
        <v>70</v>
      </c>
      <c r="H120" s="33" t="s">
        <v>71</v>
      </c>
      <c r="I120" s="33" t="s">
        <v>554</v>
      </c>
      <c r="J120" s="33" t="s">
        <v>595</v>
      </c>
      <c r="K120" s="33" t="s">
        <v>595</v>
      </c>
      <c r="L120" s="33" t="s">
        <v>73</v>
      </c>
      <c r="M120" s="33"/>
      <c r="N120" s="33">
        <v>642</v>
      </c>
      <c r="O120" s="34" t="s">
        <v>74</v>
      </c>
      <c r="P120" s="34">
        <v>1</v>
      </c>
      <c r="Q120" s="33" t="s">
        <v>596</v>
      </c>
      <c r="R120" s="35" t="s">
        <v>597</v>
      </c>
      <c r="S120" s="36">
        <v>1326</v>
      </c>
      <c r="T120" s="36">
        <v>0</v>
      </c>
      <c r="U120" s="37">
        <f t="shared" si="48"/>
        <v>1326000</v>
      </c>
      <c r="V120" s="33">
        <v>2019</v>
      </c>
      <c r="W120" s="33" t="s">
        <v>81</v>
      </c>
      <c r="X120" s="33">
        <v>2019</v>
      </c>
      <c r="Y120" s="33" t="s">
        <v>107</v>
      </c>
      <c r="Z120" s="38" t="s">
        <v>159</v>
      </c>
      <c r="AA120" s="39">
        <v>2019</v>
      </c>
      <c r="AB120" s="33" t="s">
        <v>108</v>
      </c>
      <c r="AC120" s="38">
        <v>2019</v>
      </c>
      <c r="AD120" s="38" t="s">
        <v>274</v>
      </c>
      <c r="AE120" s="38">
        <v>2020</v>
      </c>
      <c r="AF120" s="39" t="s">
        <v>146</v>
      </c>
      <c r="AG120" s="39">
        <v>2020</v>
      </c>
      <c r="AH120" s="39" t="s">
        <v>274</v>
      </c>
      <c r="AI120" s="39" t="s">
        <v>391</v>
      </c>
      <c r="AJ120" s="41" t="s">
        <v>83</v>
      </c>
      <c r="AK120" s="40">
        <v>1</v>
      </c>
      <c r="AL120" s="40">
        <v>200611</v>
      </c>
      <c r="AM120" s="40" t="s">
        <v>84</v>
      </c>
      <c r="AN120" s="40">
        <v>1</v>
      </c>
      <c r="AO120" s="40">
        <v>0</v>
      </c>
      <c r="AP120" s="33" t="s">
        <v>598</v>
      </c>
      <c r="AQ120" s="38" t="s">
        <v>86</v>
      </c>
      <c r="AR120" s="33" t="s">
        <v>87</v>
      </c>
      <c r="AS120" s="33" t="s">
        <v>88</v>
      </c>
      <c r="AT120" s="33" t="s">
        <v>89</v>
      </c>
      <c r="AU120" s="33"/>
      <c r="AV120" s="38" t="s">
        <v>599</v>
      </c>
    </row>
    <row r="121" spans="1:16367" ht="99.75" customHeight="1" x14ac:dyDescent="0.2">
      <c r="A121" s="33" t="s">
        <v>600</v>
      </c>
      <c r="B121" s="33" t="s">
        <v>216</v>
      </c>
      <c r="C121" s="33" t="s">
        <v>371</v>
      </c>
      <c r="D121" s="33" t="s">
        <v>372</v>
      </c>
      <c r="E121" s="33"/>
      <c r="F121" s="33" t="s">
        <v>554</v>
      </c>
      <c r="G121" s="33" t="s">
        <v>70</v>
      </c>
      <c r="H121" s="33" t="s">
        <v>71</v>
      </c>
      <c r="I121" s="33" t="s">
        <v>554</v>
      </c>
      <c r="J121" s="33" t="s">
        <v>601</v>
      </c>
      <c r="K121" s="33" t="str">
        <f>J121</f>
        <v>Оказание услуг по обучению в области охраны окружающей среды и экологической безопасности</v>
      </c>
      <c r="L121" s="33" t="s">
        <v>73</v>
      </c>
      <c r="M121" s="33"/>
      <c r="N121" s="33">
        <v>792</v>
      </c>
      <c r="O121" s="33" t="s">
        <v>374</v>
      </c>
      <c r="P121" s="34">
        <v>1</v>
      </c>
      <c r="Q121" s="33">
        <v>45000000000</v>
      </c>
      <c r="R121" s="33" t="s">
        <v>97</v>
      </c>
      <c r="S121" s="36">
        <v>8.9</v>
      </c>
      <c r="T121" s="36">
        <f>S121</f>
        <v>8.9</v>
      </c>
      <c r="U121" s="37">
        <f t="shared" si="48"/>
        <v>8900</v>
      </c>
      <c r="V121" s="33">
        <v>2019</v>
      </c>
      <c r="W121" s="33" t="s">
        <v>146</v>
      </c>
      <c r="X121" s="33">
        <v>2019</v>
      </c>
      <c r="Y121" s="33" t="s">
        <v>109</v>
      </c>
      <c r="Z121" s="38" t="s">
        <v>147</v>
      </c>
      <c r="AA121" s="39">
        <v>2019</v>
      </c>
      <c r="AB121" s="33" t="s">
        <v>148</v>
      </c>
      <c r="AC121" s="38">
        <v>2019</v>
      </c>
      <c r="AD121" s="38" t="s">
        <v>148</v>
      </c>
      <c r="AE121" s="38">
        <v>2019</v>
      </c>
      <c r="AF121" s="39" t="s">
        <v>119</v>
      </c>
      <c r="AG121" s="39">
        <v>2019</v>
      </c>
      <c r="AH121" s="39" t="s">
        <v>119</v>
      </c>
      <c r="AI121" s="39" t="s">
        <v>223</v>
      </c>
      <c r="AJ121" s="39" t="s">
        <v>280</v>
      </c>
      <c r="AK121" s="41">
        <v>0</v>
      </c>
      <c r="AL121" s="40">
        <v>97259</v>
      </c>
      <c r="AM121" s="40" t="s">
        <v>84</v>
      </c>
      <c r="AN121" s="40">
        <v>0</v>
      </c>
      <c r="AO121" s="33">
        <v>22</v>
      </c>
      <c r="AP121" s="33"/>
      <c r="AQ121" s="33"/>
      <c r="AR121" s="33" t="s">
        <v>87</v>
      </c>
      <c r="AS121" s="33" t="s">
        <v>88</v>
      </c>
      <c r="AT121" s="33" t="s">
        <v>316</v>
      </c>
      <c r="AU121" s="33"/>
      <c r="AV121" s="33" t="s">
        <v>89</v>
      </c>
    </row>
    <row r="122" spans="1:16367" ht="96.75" customHeight="1" x14ac:dyDescent="0.2">
      <c r="A122" s="33" t="s">
        <v>602</v>
      </c>
      <c r="B122" s="33" t="s">
        <v>216</v>
      </c>
      <c r="C122" s="33" t="s">
        <v>603</v>
      </c>
      <c r="D122" s="33" t="s">
        <v>604</v>
      </c>
      <c r="E122" s="33"/>
      <c r="F122" s="33" t="s">
        <v>554</v>
      </c>
      <c r="G122" s="33" t="s">
        <v>70</v>
      </c>
      <c r="H122" s="33" t="s">
        <v>71</v>
      </c>
      <c r="I122" s="33" t="s">
        <v>554</v>
      </c>
      <c r="J122" s="33" t="s">
        <v>605</v>
      </c>
      <c r="K122" s="33" t="s">
        <v>605</v>
      </c>
      <c r="L122" s="33" t="s">
        <v>73</v>
      </c>
      <c r="M122" s="33"/>
      <c r="N122" s="33">
        <v>642</v>
      </c>
      <c r="O122" s="34" t="s">
        <v>74</v>
      </c>
      <c r="P122" s="34">
        <v>1</v>
      </c>
      <c r="Q122" s="33">
        <v>45000000000</v>
      </c>
      <c r="R122" s="33" t="s">
        <v>97</v>
      </c>
      <c r="S122" s="36">
        <v>76.47</v>
      </c>
      <c r="T122" s="36">
        <f>S122</f>
        <v>76.47</v>
      </c>
      <c r="U122" s="37">
        <f t="shared" si="48"/>
        <v>76470</v>
      </c>
      <c r="V122" s="33">
        <v>2019</v>
      </c>
      <c r="W122" s="33" t="s">
        <v>146</v>
      </c>
      <c r="X122" s="33">
        <v>2019</v>
      </c>
      <c r="Y122" s="33" t="s">
        <v>109</v>
      </c>
      <c r="Z122" s="38" t="s">
        <v>147</v>
      </c>
      <c r="AA122" s="39">
        <v>2019</v>
      </c>
      <c r="AB122" s="33" t="s">
        <v>148</v>
      </c>
      <c r="AC122" s="38">
        <v>2019</v>
      </c>
      <c r="AD122" s="38" t="s">
        <v>148</v>
      </c>
      <c r="AE122" s="38">
        <v>2019</v>
      </c>
      <c r="AF122" s="39" t="s">
        <v>119</v>
      </c>
      <c r="AG122" s="39">
        <v>2019</v>
      </c>
      <c r="AH122" s="39" t="s">
        <v>120</v>
      </c>
      <c r="AI122" s="39" t="s">
        <v>138</v>
      </c>
      <c r="AJ122" s="39" t="s">
        <v>280</v>
      </c>
      <c r="AK122" s="41">
        <v>0</v>
      </c>
      <c r="AL122" s="40">
        <v>97259</v>
      </c>
      <c r="AM122" s="40" t="s">
        <v>84</v>
      </c>
      <c r="AN122" s="40">
        <v>0</v>
      </c>
      <c r="AO122" s="40">
        <v>0</v>
      </c>
      <c r="AP122" s="33"/>
      <c r="AQ122" s="33"/>
      <c r="AR122" s="33" t="s">
        <v>87</v>
      </c>
      <c r="AS122" s="33" t="s">
        <v>88</v>
      </c>
      <c r="AT122" s="33" t="s">
        <v>89</v>
      </c>
      <c r="AU122" s="33"/>
      <c r="AV122" s="38" t="s">
        <v>606</v>
      </c>
    </row>
    <row r="123" spans="1:16367" s="31" customFormat="1" ht="120.75" customHeight="1" x14ac:dyDescent="0.2">
      <c r="A123" s="33" t="s">
        <v>607</v>
      </c>
      <c r="B123" s="33"/>
      <c r="C123" s="33" t="s">
        <v>608</v>
      </c>
      <c r="D123" s="33" t="s">
        <v>609</v>
      </c>
      <c r="E123" s="33"/>
      <c r="F123" s="33" t="s">
        <v>610</v>
      </c>
      <c r="G123" s="33" t="s">
        <v>70</v>
      </c>
      <c r="H123" s="33" t="s">
        <v>71</v>
      </c>
      <c r="I123" s="33" t="s">
        <v>611</v>
      </c>
      <c r="J123" s="33" t="s">
        <v>612</v>
      </c>
      <c r="K123" s="33" t="str">
        <f>J123</f>
        <v>Оказание услуг дополнительного профессионального образования в области юриспруденции</v>
      </c>
      <c r="L123" s="33" t="s">
        <v>73</v>
      </c>
      <c r="M123" s="33"/>
      <c r="N123" s="33">
        <v>642</v>
      </c>
      <c r="O123" s="34" t="s">
        <v>74</v>
      </c>
      <c r="P123" s="34">
        <v>1</v>
      </c>
      <c r="Q123" s="33">
        <v>45000000000</v>
      </c>
      <c r="R123" s="33" t="s">
        <v>97</v>
      </c>
      <c r="S123" s="36">
        <v>572</v>
      </c>
      <c r="T123" s="36">
        <v>572</v>
      </c>
      <c r="U123" s="37">
        <f t="shared" si="48"/>
        <v>572000</v>
      </c>
      <c r="V123" s="33">
        <v>2019</v>
      </c>
      <c r="W123" s="33" t="s">
        <v>146</v>
      </c>
      <c r="X123" s="33">
        <v>2019</v>
      </c>
      <c r="Y123" s="33" t="s">
        <v>109</v>
      </c>
      <c r="Z123" s="38" t="s">
        <v>147</v>
      </c>
      <c r="AA123" s="39">
        <v>2019</v>
      </c>
      <c r="AB123" s="33" t="s">
        <v>148</v>
      </c>
      <c r="AC123" s="38">
        <v>2019</v>
      </c>
      <c r="AD123" s="38" t="s">
        <v>119</v>
      </c>
      <c r="AE123" s="38" t="s">
        <v>273</v>
      </c>
      <c r="AF123" s="39" t="s">
        <v>119</v>
      </c>
      <c r="AG123" s="39">
        <v>2019</v>
      </c>
      <c r="AH123" s="39" t="s">
        <v>274</v>
      </c>
      <c r="AI123" s="39" t="s">
        <v>275</v>
      </c>
      <c r="AJ123" s="41" t="s">
        <v>83</v>
      </c>
      <c r="AK123" s="40">
        <v>1</v>
      </c>
      <c r="AL123" s="40">
        <v>348277</v>
      </c>
      <c r="AM123" s="40" t="s">
        <v>84</v>
      </c>
      <c r="AN123" s="40">
        <v>0</v>
      </c>
      <c r="AO123" s="33">
        <v>22</v>
      </c>
      <c r="AP123" s="33"/>
      <c r="AQ123" s="38" t="s">
        <v>86</v>
      </c>
      <c r="AR123" s="33" t="s">
        <v>87</v>
      </c>
      <c r="AS123" s="33" t="s">
        <v>88</v>
      </c>
      <c r="AT123" s="33" t="s">
        <v>316</v>
      </c>
      <c r="AU123" s="38"/>
      <c r="AV123" s="38" t="s">
        <v>613</v>
      </c>
    </row>
    <row r="124" spans="1:16367" s="31" customFormat="1" ht="81.75" customHeight="1" x14ac:dyDescent="0.2">
      <c r="A124" s="33" t="s">
        <v>614</v>
      </c>
      <c r="B124" s="33" t="s">
        <v>216</v>
      </c>
      <c r="C124" s="33" t="s">
        <v>615</v>
      </c>
      <c r="D124" s="33" t="s">
        <v>616</v>
      </c>
      <c r="E124" s="33"/>
      <c r="F124" s="33" t="s">
        <v>314</v>
      </c>
      <c r="G124" s="33" t="s">
        <v>314</v>
      </c>
      <c r="H124" s="33" t="s">
        <v>71</v>
      </c>
      <c r="I124" s="33" t="s">
        <v>617</v>
      </c>
      <c r="J124" s="33" t="s">
        <v>618</v>
      </c>
      <c r="K124" s="33" t="str">
        <f>J124</f>
        <v>Аренда земельного участка в г. Пушкино</v>
      </c>
      <c r="L124" s="33" t="s">
        <v>73</v>
      </c>
      <c r="M124" s="33"/>
      <c r="N124" s="33">
        <v>642</v>
      </c>
      <c r="O124" s="34" t="s">
        <v>74</v>
      </c>
      <c r="P124" s="34">
        <v>1</v>
      </c>
      <c r="Q124" s="33">
        <v>46000000000</v>
      </c>
      <c r="R124" s="33" t="s">
        <v>619</v>
      </c>
      <c r="S124" s="36">
        <v>1392.9158500000001</v>
      </c>
      <c r="T124" s="36">
        <v>1013.02971</v>
      </c>
      <c r="U124" s="37">
        <f t="shared" si="48"/>
        <v>1392915.85</v>
      </c>
      <c r="V124" s="33">
        <v>2019</v>
      </c>
      <c r="W124" s="33" t="s">
        <v>148</v>
      </c>
      <c r="X124" s="33">
        <v>2019</v>
      </c>
      <c r="Y124" s="33" t="s">
        <v>119</v>
      </c>
      <c r="Z124" s="38" t="s">
        <v>223</v>
      </c>
      <c r="AA124" s="39">
        <v>2019</v>
      </c>
      <c r="AB124" s="33" t="s">
        <v>119</v>
      </c>
      <c r="AC124" s="38">
        <v>2019</v>
      </c>
      <c r="AD124" s="38" t="s">
        <v>120</v>
      </c>
      <c r="AE124" s="38" t="s">
        <v>273</v>
      </c>
      <c r="AF124" s="39" t="s">
        <v>120</v>
      </c>
      <c r="AG124" s="39" t="s">
        <v>149</v>
      </c>
      <c r="AH124" s="39" t="s">
        <v>148</v>
      </c>
      <c r="AI124" s="39" t="s">
        <v>150</v>
      </c>
      <c r="AJ124" s="41" t="s">
        <v>151</v>
      </c>
      <c r="AK124" s="40">
        <v>0</v>
      </c>
      <c r="AL124" s="40">
        <v>348346</v>
      </c>
      <c r="AM124" s="40" t="s">
        <v>84</v>
      </c>
      <c r="AN124" s="40">
        <v>0</v>
      </c>
      <c r="AO124" s="33">
        <v>11</v>
      </c>
      <c r="AP124" s="33" t="s">
        <v>620</v>
      </c>
      <c r="AQ124" s="33"/>
      <c r="AR124" s="33" t="s">
        <v>87</v>
      </c>
      <c r="AS124" s="33" t="s">
        <v>88</v>
      </c>
      <c r="AT124" s="33" t="s">
        <v>89</v>
      </c>
      <c r="AU124" s="33"/>
      <c r="AV124" s="33" t="s">
        <v>621</v>
      </c>
    </row>
    <row r="125" spans="1:16367" s="31" customFormat="1" ht="89.25" customHeight="1" x14ac:dyDescent="0.2">
      <c r="A125" s="33" t="s">
        <v>622</v>
      </c>
      <c r="B125" s="33"/>
      <c r="C125" s="33" t="s">
        <v>615</v>
      </c>
      <c r="D125" s="33" t="s">
        <v>616</v>
      </c>
      <c r="E125" s="33"/>
      <c r="F125" s="33" t="s">
        <v>314</v>
      </c>
      <c r="G125" s="33" t="s">
        <v>314</v>
      </c>
      <c r="H125" s="33" t="s">
        <v>71</v>
      </c>
      <c r="I125" s="33" t="s">
        <v>617</v>
      </c>
      <c r="J125" s="33" t="s">
        <v>623</v>
      </c>
      <c r="K125" s="33" t="str">
        <f t="shared" ref="K125:K131" si="49">J125</f>
        <v xml:space="preserve">Аренда земельного участка в пос. Рублево </v>
      </c>
      <c r="L125" s="33" t="s">
        <v>73</v>
      </c>
      <c r="M125" s="33"/>
      <c r="N125" s="33">
        <v>642</v>
      </c>
      <c r="O125" s="34" t="s">
        <v>74</v>
      </c>
      <c r="P125" s="34">
        <v>1</v>
      </c>
      <c r="Q125" s="33" t="s">
        <v>624</v>
      </c>
      <c r="R125" s="33" t="s">
        <v>619</v>
      </c>
      <c r="S125" s="36">
        <v>1181.856</v>
      </c>
      <c r="T125" s="36">
        <v>196.97603000000001</v>
      </c>
      <c r="U125" s="37">
        <f t="shared" si="48"/>
        <v>1181856</v>
      </c>
      <c r="V125" s="33">
        <v>2019</v>
      </c>
      <c r="W125" s="33" t="s">
        <v>81</v>
      </c>
      <c r="X125" s="33">
        <v>2019</v>
      </c>
      <c r="Y125" s="33" t="s">
        <v>107</v>
      </c>
      <c r="Z125" s="38" t="s">
        <v>433</v>
      </c>
      <c r="AA125" s="39">
        <v>2019</v>
      </c>
      <c r="AB125" s="33" t="s">
        <v>107</v>
      </c>
      <c r="AC125" s="38">
        <v>2019</v>
      </c>
      <c r="AD125" s="38" t="s">
        <v>108</v>
      </c>
      <c r="AE125" s="38" t="s">
        <v>273</v>
      </c>
      <c r="AF125" s="39" t="s">
        <v>108</v>
      </c>
      <c r="AG125" s="39" t="s">
        <v>149</v>
      </c>
      <c r="AH125" s="39" t="s">
        <v>108</v>
      </c>
      <c r="AI125" s="39" t="s">
        <v>625</v>
      </c>
      <c r="AJ125" s="41" t="s">
        <v>151</v>
      </c>
      <c r="AK125" s="40">
        <v>0</v>
      </c>
      <c r="AL125" s="40">
        <v>348346</v>
      </c>
      <c r="AM125" s="40" t="s">
        <v>84</v>
      </c>
      <c r="AN125" s="40">
        <v>0</v>
      </c>
      <c r="AO125" s="33">
        <v>11</v>
      </c>
      <c r="AP125" s="33" t="s">
        <v>626</v>
      </c>
      <c r="AQ125" s="33"/>
      <c r="AR125" s="33" t="s">
        <v>87</v>
      </c>
      <c r="AS125" s="33" t="s">
        <v>88</v>
      </c>
      <c r="AT125" s="33" t="s">
        <v>89</v>
      </c>
      <c r="AU125" s="33"/>
      <c r="AV125" s="33" t="s">
        <v>627</v>
      </c>
    </row>
    <row r="126" spans="1:16367" s="31" customFormat="1" ht="118.5" customHeight="1" x14ac:dyDescent="0.2">
      <c r="A126" s="33" t="s">
        <v>628</v>
      </c>
      <c r="B126" s="33"/>
      <c r="C126" s="33" t="s">
        <v>615</v>
      </c>
      <c r="D126" s="33" t="s">
        <v>616</v>
      </c>
      <c r="E126" s="33"/>
      <c r="F126" s="33" t="s">
        <v>314</v>
      </c>
      <c r="G126" s="33" t="s">
        <v>314</v>
      </c>
      <c r="H126" s="33" t="s">
        <v>71</v>
      </c>
      <c r="I126" s="33" t="s">
        <v>617</v>
      </c>
      <c r="J126" s="33" t="s">
        <v>629</v>
      </c>
      <c r="K126" s="33" t="str">
        <f t="shared" si="49"/>
        <v>Аренда земельного участка в г. Дмитров</v>
      </c>
      <c r="L126" s="33" t="s">
        <v>73</v>
      </c>
      <c r="M126" s="33"/>
      <c r="N126" s="33">
        <v>642</v>
      </c>
      <c r="O126" s="34" t="s">
        <v>74</v>
      </c>
      <c r="P126" s="34">
        <v>1</v>
      </c>
      <c r="Q126" s="33" t="s">
        <v>624</v>
      </c>
      <c r="R126" s="33" t="s">
        <v>619</v>
      </c>
      <c r="S126" s="36">
        <v>440.96523999999999</v>
      </c>
      <c r="T126" s="36">
        <v>440.96523999999999</v>
      </c>
      <c r="U126" s="37">
        <f t="shared" si="48"/>
        <v>440965.24</v>
      </c>
      <c r="V126" s="33">
        <v>2019</v>
      </c>
      <c r="W126" s="33" t="s">
        <v>146</v>
      </c>
      <c r="X126" s="33">
        <v>2019</v>
      </c>
      <c r="Y126" s="33" t="s">
        <v>146</v>
      </c>
      <c r="Z126" s="38" t="s">
        <v>433</v>
      </c>
      <c r="AA126" s="39">
        <v>2019</v>
      </c>
      <c r="AB126" s="33" t="s">
        <v>146</v>
      </c>
      <c r="AC126" s="38">
        <v>2019</v>
      </c>
      <c r="AD126" s="38" t="s">
        <v>146</v>
      </c>
      <c r="AE126" s="38" t="s">
        <v>273</v>
      </c>
      <c r="AF126" s="39" t="s">
        <v>146</v>
      </c>
      <c r="AG126" s="39" t="s">
        <v>273</v>
      </c>
      <c r="AH126" s="39" t="s">
        <v>274</v>
      </c>
      <c r="AI126" s="39" t="s">
        <v>275</v>
      </c>
      <c r="AJ126" s="41" t="s">
        <v>151</v>
      </c>
      <c r="AK126" s="40">
        <v>0</v>
      </c>
      <c r="AL126" s="40">
        <v>348346</v>
      </c>
      <c r="AM126" s="40" t="s">
        <v>84</v>
      </c>
      <c r="AN126" s="40">
        <v>0</v>
      </c>
      <c r="AO126" s="33">
        <v>11</v>
      </c>
      <c r="AP126" s="33"/>
      <c r="AQ126" s="33"/>
      <c r="AR126" s="33" t="s">
        <v>87</v>
      </c>
      <c r="AS126" s="33" t="s">
        <v>88</v>
      </c>
      <c r="AT126" s="33" t="s">
        <v>316</v>
      </c>
      <c r="AU126" s="33"/>
      <c r="AV126" s="33" t="s">
        <v>630</v>
      </c>
    </row>
    <row r="127" spans="1:16367" s="31" customFormat="1" ht="105.75" customHeight="1" x14ac:dyDescent="0.2">
      <c r="A127" s="33" t="s">
        <v>631</v>
      </c>
      <c r="B127" s="33"/>
      <c r="C127" s="33" t="s">
        <v>615</v>
      </c>
      <c r="D127" s="33" t="s">
        <v>616</v>
      </c>
      <c r="E127" s="33"/>
      <c r="F127" s="33" t="s">
        <v>314</v>
      </c>
      <c r="G127" s="33" t="s">
        <v>314</v>
      </c>
      <c r="H127" s="33" t="s">
        <v>71</v>
      </c>
      <c r="I127" s="33" t="s">
        <v>617</v>
      </c>
      <c r="J127" s="33" t="s">
        <v>632</v>
      </c>
      <c r="K127" s="33" t="str">
        <f t="shared" si="49"/>
        <v>Аренда земельного участка  в Республике Крым, Симферопольский район, с. Денисовка вблизи подстанции ПС 330/220/110 кВ "Симферопольская"</v>
      </c>
      <c r="L127" s="33" t="s">
        <v>73</v>
      </c>
      <c r="M127" s="33"/>
      <c r="N127" s="33">
        <v>642</v>
      </c>
      <c r="O127" s="34" t="s">
        <v>74</v>
      </c>
      <c r="P127" s="34">
        <v>1</v>
      </c>
      <c r="Q127" s="33" t="s">
        <v>234</v>
      </c>
      <c r="R127" s="33" t="s">
        <v>235</v>
      </c>
      <c r="S127" s="36">
        <v>600</v>
      </c>
      <c r="T127" s="36">
        <v>20</v>
      </c>
      <c r="U127" s="37">
        <f t="shared" si="48"/>
        <v>600000</v>
      </c>
      <c r="V127" s="33">
        <v>2019</v>
      </c>
      <c r="W127" s="33" t="s">
        <v>81</v>
      </c>
      <c r="X127" s="33">
        <v>2019</v>
      </c>
      <c r="Y127" s="33" t="s">
        <v>107</v>
      </c>
      <c r="Z127" s="38" t="s">
        <v>159</v>
      </c>
      <c r="AA127" s="39">
        <v>2019</v>
      </c>
      <c r="AB127" s="33" t="s">
        <v>107</v>
      </c>
      <c r="AC127" s="38">
        <v>2019</v>
      </c>
      <c r="AD127" s="38" t="s">
        <v>108</v>
      </c>
      <c r="AE127" s="38" t="s">
        <v>273</v>
      </c>
      <c r="AF127" s="39" t="s">
        <v>108</v>
      </c>
      <c r="AG127" s="39" t="s">
        <v>633</v>
      </c>
      <c r="AH127" s="39" t="s">
        <v>108</v>
      </c>
      <c r="AI127" s="39" t="s">
        <v>634</v>
      </c>
      <c r="AJ127" s="41" t="s">
        <v>151</v>
      </c>
      <c r="AK127" s="40">
        <v>0</v>
      </c>
      <c r="AL127" s="40">
        <v>348346</v>
      </c>
      <c r="AM127" s="40" t="s">
        <v>84</v>
      </c>
      <c r="AN127" s="40">
        <v>0</v>
      </c>
      <c r="AO127" s="40">
        <v>0</v>
      </c>
      <c r="AP127" s="33" t="s">
        <v>635</v>
      </c>
      <c r="AQ127" s="33"/>
      <c r="AR127" s="33" t="s">
        <v>87</v>
      </c>
      <c r="AS127" s="33" t="s">
        <v>88</v>
      </c>
      <c r="AT127" s="33" t="s">
        <v>316</v>
      </c>
      <c r="AU127" s="33"/>
      <c r="AV127" s="33" t="s">
        <v>636</v>
      </c>
    </row>
    <row r="128" spans="1:16367" s="31" customFormat="1" ht="96" customHeight="1" x14ac:dyDescent="0.2">
      <c r="A128" s="33" t="s">
        <v>637</v>
      </c>
      <c r="B128" s="33"/>
      <c r="C128" s="33" t="s">
        <v>615</v>
      </c>
      <c r="D128" s="33" t="s">
        <v>616</v>
      </c>
      <c r="E128" s="33"/>
      <c r="F128" s="33" t="s">
        <v>314</v>
      </c>
      <c r="G128" s="33" t="s">
        <v>314</v>
      </c>
      <c r="H128" s="33" t="s">
        <v>71</v>
      </c>
      <c r="I128" s="33" t="s">
        <v>617</v>
      </c>
      <c r="J128" s="33" t="s">
        <v>638</v>
      </c>
      <c r="K128" s="33" t="str">
        <f t="shared" si="49"/>
        <v>Аренда земельного участка  в Республике Крым, Сакский район вблизи подстанции ПС 330/110 кВ "Западно-Крымская"</v>
      </c>
      <c r="L128" s="33" t="s">
        <v>73</v>
      </c>
      <c r="M128" s="33"/>
      <c r="N128" s="33">
        <v>642</v>
      </c>
      <c r="O128" s="34" t="s">
        <v>74</v>
      </c>
      <c r="P128" s="34">
        <v>1</v>
      </c>
      <c r="Q128" s="33" t="s">
        <v>234</v>
      </c>
      <c r="R128" s="33" t="s">
        <v>235</v>
      </c>
      <c r="S128" s="36">
        <v>420</v>
      </c>
      <c r="T128" s="36">
        <v>14</v>
      </c>
      <c r="U128" s="37">
        <f t="shared" si="48"/>
        <v>420000</v>
      </c>
      <c r="V128" s="33">
        <v>2019</v>
      </c>
      <c r="W128" s="33" t="s">
        <v>81</v>
      </c>
      <c r="X128" s="33">
        <v>2019</v>
      </c>
      <c r="Y128" s="33" t="s">
        <v>107</v>
      </c>
      <c r="Z128" s="38" t="s">
        <v>159</v>
      </c>
      <c r="AA128" s="39">
        <v>2019</v>
      </c>
      <c r="AB128" s="33" t="s">
        <v>107</v>
      </c>
      <c r="AC128" s="38">
        <v>2019</v>
      </c>
      <c r="AD128" s="38" t="s">
        <v>108</v>
      </c>
      <c r="AE128" s="38" t="s">
        <v>273</v>
      </c>
      <c r="AF128" s="39" t="s">
        <v>108</v>
      </c>
      <c r="AG128" s="39" t="s">
        <v>633</v>
      </c>
      <c r="AH128" s="39" t="s">
        <v>108</v>
      </c>
      <c r="AI128" s="39" t="s">
        <v>634</v>
      </c>
      <c r="AJ128" s="41" t="s">
        <v>151</v>
      </c>
      <c r="AK128" s="40">
        <v>0</v>
      </c>
      <c r="AL128" s="40">
        <v>348346</v>
      </c>
      <c r="AM128" s="40" t="s">
        <v>84</v>
      </c>
      <c r="AN128" s="40">
        <v>0</v>
      </c>
      <c r="AO128" s="33">
        <v>11</v>
      </c>
      <c r="AP128" s="33" t="s">
        <v>639</v>
      </c>
      <c r="AQ128" s="33"/>
      <c r="AR128" s="33" t="s">
        <v>87</v>
      </c>
      <c r="AS128" s="33" t="s">
        <v>88</v>
      </c>
      <c r="AT128" s="33" t="s">
        <v>316</v>
      </c>
      <c r="AU128" s="33"/>
      <c r="AV128" s="33" t="s">
        <v>636</v>
      </c>
    </row>
    <row r="129" spans="1:48" s="29" customFormat="1" ht="94.5" customHeight="1" x14ac:dyDescent="0.2">
      <c r="A129" s="29" t="s">
        <v>640</v>
      </c>
      <c r="C129" s="29" t="s">
        <v>615</v>
      </c>
      <c r="D129" s="29" t="s">
        <v>616</v>
      </c>
      <c r="F129" s="33" t="s">
        <v>314</v>
      </c>
      <c r="G129" s="29" t="s">
        <v>314</v>
      </c>
      <c r="H129" s="29" t="s">
        <v>71</v>
      </c>
      <c r="I129" s="29" t="s">
        <v>617</v>
      </c>
      <c r="J129" s="29" t="s">
        <v>632</v>
      </c>
      <c r="K129" s="29" t="str">
        <f t="shared" si="49"/>
        <v>Аренда земельного участка  в Республике Крым, Симферопольский район, с. Денисовка вблизи подстанции ПС 330/220/110 кВ "Симферопольская"</v>
      </c>
      <c r="L129" s="29" t="s">
        <v>73</v>
      </c>
      <c r="N129" s="29">
        <v>642</v>
      </c>
      <c r="O129" s="29" t="s">
        <v>74</v>
      </c>
      <c r="P129" s="29">
        <v>1</v>
      </c>
      <c r="Q129" s="29" t="s">
        <v>234</v>
      </c>
      <c r="R129" s="29" t="s">
        <v>235</v>
      </c>
      <c r="S129" s="36">
        <v>42.8</v>
      </c>
      <c r="T129" s="36">
        <v>4.8</v>
      </c>
      <c r="U129" s="37">
        <f t="shared" si="48"/>
        <v>42800</v>
      </c>
      <c r="V129" s="29">
        <v>2019</v>
      </c>
      <c r="W129" s="29" t="s">
        <v>146</v>
      </c>
      <c r="X129" s="29">
        <v>2019</v>
      </c>
      <c r="Y129" s="29" t="s">
        <v>146</v>
      </c>
      <c r="Z129" s="29" t="s">
        <v>433</v>
      </c>
      <c r="AA129" s="29">
        <v>2019</v>
      </c>
      <c r="AB129" s="29" t="s">
        <v>146</v>
      </c>
      <c r="AC129" s="29">
        <v>2019</v>
      </c>
      <c r="AD129" s="29" t="s">
        <v>146</v>
      </c>
      <c r="AE129" s="29" t="s">
        <v>273</v>
      </c>
      <c r="AF129" s="29" t="s">
        <v>146</v>
      </c>
      <c r="AG129" s="29" t="s">
        <v>641</v>
      </c>
      <c r="AH129" s="29" t="s">
        <v>108</v>
      </c>
      <c r="AI129" s="29" t="s">
        <v>642</v>
      </c>
      <c r="AJ129" s="29" t="s">
        <v>151</v>
      </c>
      <c r="AK129" s="29">
        <v>0</v>
      </c>
      <c r="AL129" s="40">
        <v>348346</v>
      </c>
      <c r="AM129" s="29" t="s">
        <v>84</v>
      </c>
      <c r="AN129" s="29">
        <v>0</v>
      </c>
      <c r="AO129" s="29">
        <v>11</v>
      </c>
      <c r="AP129" s="29" t="s">
        <v>643</v>
      </c>
      <c r="AR129" s="29" t="s">
        <v>87</v>
      </c>
      <c r="AS129" s="29" t="s">
        <v>88</v>
      </c>
      <c r="AT129" s="29" t="s">
        <v>316</v>
      </c>
      <c r="AV129" s="29" t="s">
        <v>644</v>
      </c>
    </row>
    <row r="130" spans="1:48" s="31" customFormat="1" ht="123.75" customHeight="1" x14ac:dyDescent="0.2">
      <c r="A130" s="33" t="s">
        <v>645</v>
      </c>
      <c r="B130" s="33"/>
      <c r="C130" s="33" t="s">
        <v>646</v>
      </c>
      <c r="D130" s="33" t="s">
        <v>647</v>
      </c>
      <c r="E130" s="33"/>
      <c r="F130" s="33" t="s">
        <v>314</v>
      </c>
      <c r="G130" s="33" t="s">
        <v>314</v>
      </c>
      <c r="H130" s="33" t="s">
        <v>71</v>
      </c>
      <c r="I130" s="33" t="s">
        <v>617</v>
      </c>
      <c r="J130" s="33" t="s">
        <v>648</v>
      </c>
      <c r="K130" s="33" t="str">
        <f t="shared" si="49"/>
        <v>Оказание информационных услуг по передаче сведений в АСВД ЦИТТУ</v>
      </c>
      <c r="L130" s="33" t="s">
        <v>73</v>
      </c>
      <c r="M130" s="33"/>
      <c r="N130" s="33">
        <v>642</v>
      </c>
      <c r="O130" s="34" t="s">
        <v>74</v>
      </c>
      <c r="P130" s="34">
        <v>1</v>
      </c>
      <c r="Q130" s="33" t="s">
        <v>96</v>
      </c>
      <c r="R130" s="33" t="s">
        <v>97</v>
      </c>
      <c r="S130" s="36">
        <v>67.31</v>
      </c>
      <c r="T130" s="36">
        <v>67.31</v>
      </c>
      <c r="U130" s="37">
        <f t="shared" si="48"/>
        <v>67310</v>
      </c>
      <c r="V130" s="33">
        <v>2019</v>
      </c>
      <c r="W130" s="33" t="s">
        <v>146</v>
      </c>
      <c r="X130" s="33">
        <v>2019</v>
      </c>
      <c r="Y130" s="33" t="s">
        <v>146</v>
      </c>
      <c r="Z130" s="38" t="s">
        <v>433</v>
      </c>
      <c r="AA130" s="39">
        <v>2019</v>
      </c>
      <c r="AB130" s="33" t="s">
        <v>146</v>
      </c>
      <c r="AC130" s="38">
        <v>2019</v>
      </c>
      <c r="AD130" s="38" t="s">
        <v>109</v>
      </c>
      <c r="AE130" s="38" t="s">
        <v>273</v>
      </c>
      <c r="AF130" s="39" t="s">
        <v>109</v>
      </c>
      <c r="AG130" s="39" t="s">
        <v>149</v>
      </c>
      <c r="AH130" s="39" t="s">
        <v>109</v>
      </c>
      <c r="AI130" s="39" t="s">
        <v>649</v>
      </c>
      <c r="AJ130" s="41" t="s">
        <v>151</v>
      </c>
      <c r="AK130" s="40">
        <v>0</v>
      </c>
      <c r="AL130" s="40">
        <v>348346</v>
      </c>
      <c r="AM130" s="40" t="s">
        <v>84</v>
      </c>
      <c r="AN130" s="40">
        <v>0</v>
      </c>
      <c r="AO130" s="40">
        <v>0</v>
      </c>
      <c r="AP130" s="33" t="s">
        <v>650</v>
      </c>
      <c r="AQ130" s="33"/>
      <c r="AR130" s="33" t="s">
        <v>87</v>
      </c>
      <c r="AS130" s="33" t="s">
        <v>88</v>
      </c>
      <c r="AT130" s="33" t="s">
        <v>316</v>
      </c>
      <c r="AU130" s="33"/>
      <c r="AV130" s="33" t="s">
        <v>651</v>
      </c>
    </row>
    <row r="131" spans="1:48" s="31" customFormat="1" ht="97.5" customHeight="1" x14ac:dyDescent="0.2">
      <c r="A131" s="33" t="s">
        <v>652</v>
      </c>
      <c r="B131" s="33" t="s">
        <v>133</v>
      </c>
      <c r="C131" s="33" t="s">
        <v>653</v>
      </c>
      <c r="D131" s="33" t="s">
        <v>480</v>
      </c>
      <c r="E131" s="33"/>
      <c r="F131" s="33" t="s">
        <v>314</v>
      </c>
      <c r="G131" s="33" t="s">
        <v>314</v>
      </c>
      <c r="H131" s="33" t="s">
        <v>71</v>
      </c>
      <c r="I131" s="33" t="s">
        <v>617</v>
      </c>
      <c r="J131" s="33" t="s">
        <v>654</v>
      </c>
      <c r="K131" s="33" t="str">
        <f t="shared" si="49"/>
        <v>Оказание услуг по организации хранения и обработки грузов, поступающих по международной сети UPS, на складе временного хранения</v>
      </c>
      <c r="L131" s="33" t="s">
        <v>73</v>
      </c>
      <c r="M131" s="33"/>
      <c r="N131" s="33">
        <v>642</v>
      </c>
      <c r="O131" s="34" t="s">
        <v>74</v>
      </c>
      <c r="P131" s="34">
        <v>1</v>
      </c>
      <c r="Q131" s="33" t="s">
        <v>96</v>
      </c>
      <c r="R131" s="33" t="s">
        <v>97</v>
      </c>
      <c r="S131" s="36">
        <v>43.220300000000002</v>
      </c>
      <c r="T131" s="36">
        <v>43.220300000000002</v>
      </c>
      <c r="U131" s="37">
        <f t="shared" si="48"/>
        <v>43220.3</v>
      </c>
      <c r="V131" s="33">
        <v>2019</v>
      </c>
      <c r="W131" s="33" t="s">
        <v>146</v>
      </c>
      <c r="X131" s="33">
        <v>2019</v>
      </c>
      <c r="Y131" s="33" t="s">
        <v>146</v>
      </c>
      <c r="Z131" s="38" t="s">
        <v>433</v>
      </c>
      <c r="AA131" s="39">
        <v>2019</v>
      </c>
      <c r="AB131" s="33" t="s">
        <v>146</v>
      </c>
      <c r="AC131" s="38">
        <v>2019</v>
      </c>
      <c r="AD131" s="38" t="s">
        <v>146</v>
      </c>
      <c r="AE131" s="38" t="s">
        <v>273</v>
      </c>
      <c r="AF131" s="39" t="s">
        <v>146</v>
      </c>
      <c r="AG131" s="39" t="s">
        <v>149</v>
      </c>
      <c r="AH131" s="39" t="s">
        <v>146</v>
      </c>
      <c r="AI131" s="39" t="s">
        <v>330</v>
      </c>
      <c r="AJ131" s="41" t="s">
        <v>151</v>
      </c>
      <c r="AK131" s="40">
        <v>0</v>
      </c>
      <c r="AL131" s="40">
        <v>348346</v>
      </c>
      <c r="AM131" s="40" t="s">
        <v>84</v>
      </c>
      <c r="AN131" s="40">
        <v>0</v>
      </c>
      <c r="AO131" s="40">
        <v>0</v>
      </c>
      <c r="AP131" s="33" t="s">
        <v>655</v>
      </c>
      <c r="AQ131" s="33"/>
      <c r="AR131" s="33" t="s">
        <v>87</v>
      </c>
      <c r="AS131" s="33" t="s">
        <v>88</v>
      </c>
      <c r="AT131" s="33" t="s">
        <v>316</v>
      </c>
      <c r="AU131" s="33"/>
      <c r="AV131" s="33" t="s">
        <v>636</v>
      </c>
    </row>
    <row r="132" spans="1:48" s="31" customFormat="1" ht="51" x14ac:dyDescent="0.2">
      <c r="A132" s="33" t="s">
        <v>656</v>
      </c>
      <c r="B132" s="33" t="s">
        <v>216</v>
      </c>
      <c r="C132" s="33" t="s">
        <v>530</v>
      </c>
      <c r="D132" s="33" t="s">
        <v>609</v>
      </c>
      <c r="E132" s="33"/>
      <c r="F132" s="33" t="s">
        <v>657</v>
      </c>
      <c r="G132" s="33" t="s">
        <v>70</v>
      </c>
      <c r="H132" s="33" t="s">
        <v>71</v>
      </c>
      <c r="I132" s="33" t="s">
        <v>657</v>
      </c>
      <c r="J132" s="33" t="s">
        <v>658</v>
      </c>
      <c r="K132" s="33" t="s">
        <v>658</v>
      </c>
      <c r="L132" s="33" t="s">
        <v>73</v>
      </c>
      <c r="M132" s="33" t="s">
        <v>320</v>
      </c>
      <c r="N132" s="33">
        <v>642</v>
      </c>
      <c r="O132" s="34" t="s">
        <v>74</v>
      </c>
      <c r="P132" s="34">
        <v>1</v>
      </c>
      <c r="Q132" s="33">
        <v>45000000000</v>
      </c>
      <c r="R132" s="33" t="s">
        <v>97</v>
      </c>
      <c r="S132" s="36">
        <v>37.5</v>
      </c>
      <c r="T132" s="36">
        <f t="shared" ref="T132:T139" si="50">S132</f>
        <v>37.5</v>
      </c>
      <c r="U132" s="37">
        <f t="shared" si="48"/>
        <v>37500</v>
      </c>
      <c r="V132" s="33">
        <v>2019</v>
      </c>
      <c r="W132" s="33" t="s">
        <v>77</v>
      </c>
      <c r="X132" s="33">
        <v>2019</v>
      </c>
      <c r="Y132" s="33" t="s">
        <v>78</v>
      </c>
      <c r="Z132" s="53" t="s">
        <v>79</v>
      </c>
      <c r="AA132" s="39">
        <v>2019</v>
      </c>
      <c r="AB132" s="33" t="s">
        <v>78</v>
      </c>
      <c r="AC132" s="38">
        <v>2019</v>
      </c>
      <c r="AD132" s="38" t="s">
        <v>80</v>
      </c>
      <c r="AE132" s="38" t="s">
        <v>273</v>
      </c>
      <c r="AF132" s="39" t="s">
        <v>81</v>
      </c>
      <c r="AG132" s="39" t="s">
        <v>273</v>
      </c>
      <c r="AH132" s="39" t="s">
        <v>81</v>
      </c>
      <c r="AI132" s="39" t="s">
        <v>127</v>
      </c>
      <c r="AJ132" s="39" t="s">
        <v>151</v>
      </c>
      <c r="AK132" s="41">
        <v>0</v>
      </c>
      <c r="AL132" s="40">
        <v>348346</v>
      </c>
      <c r="AM132" s="40" t="s">
        <v>84</v>
      </c>
      <c r="AN132" s="40">
        <v>0</v>
      </c>
      <c r="AO132" s="33">
        <v>22</v>
      </c>
      <c r="AP132" s="33"/>
      <c r="AQ132" s="33" t="s">
        <v>89</v>
      </c>
      <c r="AR132" s="33" t="s">
        <v>87</v>
      </c>
      <c r="AS132" s="33" t="s">
        <v>88</v>
      </c>
      <c r="AT132" s="33" t="s">
        <v>316</v>
      </c>
      <c r="AU132" s="33"/>
      <c r="AV132" s="33" t="s">
        <v>89</v>
      </c>
    </row>
    <row r="133" spans="1:48" s="31" customFormat="1" ht="51" x14ac:dyDescent="0.2">
      <c r="A133" s="33" t="s">
        <v>659</v>
      </c>
      <c r="B133" s="33"/>
      <c r="C133" s="33" t="s">
        <v>530</v>
      </c>
      <c r="D133" s="33" t="s">
        <v>609</v>
      </c>
      <c r="E133" s="33"/>
      <c r="F133" s="33" t="s">
        <v>657</v>
      </c>
      <c r="G133" s="33" t="s">
        <v>70</v>
      </c>
      <c r="H133" s="33" t="s">
        <v>71</v>
      </c>
      <c r="I133" s="33" t="s">
        <v>657</v>
      </c>
      <c r="J133" s="33" t="s">
        <v>660</v>
      </c>
      <c r="K133" s="33" t="s">
        <v>660</v>
      </c>
      <c r="L133" s="33" t="s">
        <v>73</v>
      </c>
      <c r="M133" s="33" t="s">
        <v>320</v>
      </c>
      <c r="N133" s="33">
        <v>642</v>
      </c>
      <c r="O133" s="34" t="s">
        <v>74</v>
      </c>
      <c r="P133" s="34">
        <v>1</v>
      </c>
      <c r="Q133" s="33">
        <v>45000000000</v>
      </c>
      <c r="R133" s="33" t="s">
        <v>97</v>
      </c>
      <c r="S133" s="36">
        <v>37.5</v>
      </c>
      <c r="T133" s="36">
        <f t="shared" si="50"/>
        <v>37.5</v>
      </c>
      <c r="U133" s="37">
        <f t="shared" si="48"/>
        <v>37500</v>
      </c>
      <c r="V133" s="33">
        <v>2019</v>
      </c>
      <c r="W133" s="33" t="s">
        <v>148</v>
      </c>
      <c r="X133" s="33">
        <v>2019</v>
      </c>
      <c r="Y133" s="33" t="s">
        <v>119</v>
      </c>
      <c r="Z133" s="53" t="s">
        <v>223</v>
      </c>
      <c r="AA133" s="39">
        <v>2019</v>
      </c>
      <c r="AB133" s="33" t="s">
        <v>119</v>
      </c>
      <c r="AC133" s="38">
        <v>2019</v>
      </c>
      <c r="AD133" s="38" t="s">
        <v>119</v>
      </c>
      <c r="AE133" s="38" t="s">
        <v>273</v>
      </c>
      <c r="AF133" s="39" t="s">
        <v>119</v>
      </c>
      <c r="AG133" s="39" t="s">
        <v>273</v>
      </c>
      <c r="AH133" s="39" t="s">
        <v>120</v>
      </c>
      <c r="AI133" s="39" t="s">
        <v>138</v>
      </c>
      <c r="AJ133" s="39" t="s">
        <v>151</v>
      </c>
      <c r="AK133" s="41">
        <v>0</v>
      </c>
      <c r="AL133" s="40">
        <v>348346</v>
      </c>
      <c r="AM133" s="40" t="s">
        <v>84</v>
      </c>
      <c r="AN133" s="40">
        <v>0</v>
      </c>
      <c r="AO133" s="33">
        <v>22</v>
      </c>
      <c r="AP133" s="33"/>
      <c r="AQ133" s="33" t="s">
        <v>89</v>
      </c>
      <c r="AR133" s="33" t="s">
        <v>87</v>
      </c>
      <c r="AS133" s="33" t="s">
        <v>88</v>
      </c>
      <c r="AT133" s="33" t="s">
        <v>316</v>
      </c>
      <c r="AU133" s="33"/>
      <c r="AV133" s="33" t="s">
        <v>89</v>
      </c>
    </row>
    <row r="134" spans="1:48" s="31" customFormat="1" ht="51" x14ac:dyDescent="0.2">
      <c r="A134" s="33" t="s">
        <v>661</v>
      </c>
      <c r="B134" s="33"/>
      <c r="C134" s="33" t="s">
        <v>530</v>
      </c>
      <c r="D134" s="33" t="s">
        <v>609</v>
      </c>
      <c r="E134" s="33"/>
      <c r="F134" s="33" t="s">
        <v>657</v>
      </c>
      <c r="G134" s="33" t="s">
        <v>70</v>
      </c>
      <c r="H134" s="33" t="s">
        <v>71</v>
      </c>
      <c r="I134" s="33" t="s">
        <v>657</v>
      </c>
      <c r="J134" s="33" t="s">
        <v>662</v>
      </c>
      <c r="K134" s="33" t="s">
        <v>662</v>
      </c>
      <c r="L134" s="33" t="s">
        <v>73</v>
      </c>
      <c r="M134" s="33" t="s">
        <v>320</v>
      </c>
      <c r="N134" s="33">
        <v>642</v>
      </c>
      <c r="O134" s="34" t="s">
        <v>74</v>
      </c>
      <c r="P134" s="34">
        <v>1</v>
      </c>
      <c r="Q134" s="33">
        <v>45000000000</v>
      </c>
      <c r="R134" s="33" t="s">
        <v>97</v>
      </c>
      <c r="S134" s="36">
        <v>37.5</v>
      </c>
      <c r="T134" s="36">
        <f t="shared" si="50"/>
        <v>37.5</v>
      </c>
      <c r="U134" s="37">
        <f t="shared" si="48"/>
        <v>37500</v>
      </c>
      <c r="V134" s="33">
        <v>2019</v>
      </c>
      <c r="W134" s="33" t="s">
        <v>78</v>
      </c>
      <c r="X134" s="33">
        <v>2019</v>
      </c>
      <c r="Y134" s="33" t="s">
        <v>80</v>
      </c>
      <c r="Z134" s="38" t="s">
        <v>158</v>
      </c>
      <c r="AA134" s="39">
        <v>2019</v>
      </c>
      <c r="AB134" s="33" t="s">
        <v>80</v>
      </c>
      <c r="AC134" s="38">
        <v>2019</v>
      </c>
      <c r="AD134" s="38" t="s">
        <v>80</v>
      </c>
      <c r="AE134" s="38" t="s">
        <v>273</v>
      </c>
      <c r="AF134" s="39" t="s">
        <v>80</v>
      </c>
      <c r="AG134" s="39" t="s">
        <v>273</v>
      </c>
      <c r="AH134" s="39" t="s">
        <v>81</v>
      </c>
      <c r="AI134" s="39" t="s">
        <v>127</v>
      </c>
      <c r="AJ134" s="39" t="s">
        <v>151</v>
      </c>
      <c r="AK134" s="41">
        <v>0</v>
      </c>
      <c r="AL134" s="40">
        <v>348346</v>
      </c>
      <c r="AM134" s="40" t="s">
        <v>84</v>
      </c>
      <c r="AN134" s="40">
        <v>0</v>
      </c>
      <c r="AO134" s="33">
        <v>22</v>
      </c>
      <c r="AP134" s="33"/>
      <c r="AQ134" s="33" t="s">
        <v>89</v>
      </c>
      <c r="AR134" s="33" t="s">
        <v>87</v>
      </c>
      <c r="AS134" s="33" t="s">
        <v>88</v>
      </c>
      <c r="AT134" s="33" t="s">
        <v>316</v>
      </c>
      <c r="AU134" s="33"/>
      <c r="AV134" s="33" t="s">
        <v>89</v>
      </c>
    </row>
    <row r="135" spans="1:48" s="31" customFormat="1" ht="111" customHeight="1" x14ac:dyDescent="0.2">
      <c r="A135" s="33" t="s">
        <v>663</v>
      </c>
      <c r="B135" s="33"/>
      <c r="C135" s="33" t="s">
        <v>530</v>
      </c>
      <c r="D135" s="33" t="s">
        <v>609</v>
      </c>
      <c r="E135" s="33"/>
      <c r="F135" s="33" t="s">
        <v>657</v>
      </c>
      <c r="G135" s="33" t="s">
        <v>70</v>
      </c>
      <c r="H135" s="33" t="s">
        <v>71</v>
      </c>
      <c r="I135" s="33" t="s">
        <v>657</v>
      </c>
      <c r="J135" s="33" t="s">
        <v>664</v>
      </c>
      <c r="K135" s="33" t="s">
        <v>664</v>
      </c>
      <c r="L135" s="33" t="s">
        <v>73</v>
      </c>
      <c r="M135" s="33" t="s">
        <v>320</v>
      </c>
      <c r="N135" s="33">
        <v>642</v>
      </c>
      <c r="O135" s="34" t="s">
        <v>74</v>
      </c>
      <c r="P135" s="34">
        <v>1</v>
      </c>
      <c r="Q135" s="33">
        <v>45000000000</v>
      </c>
      <c r="R135" s="33" t="s">
        <v>97</v>
      </c>
      <c r="S135" s="36">
        <v>28.75</v>
      </c>
      <c r="T135" s="36">
        <f t="shared" si="50"/>
        <v>28.75</v>
      </c>
      <c r="U135" s="37">
        <f t="shared" si="48"/>
        <v>28750</v>
      </c>
      <c r="V135" s="33">
        <v>2019</v>
      </c>
      <c r="W135" s="33" t="s">
        <v>80</v>
      </c>
      <c r="X135" s="33">
        <v>2019</v>
      </c>
      <c r="Y135" s="33" t="s">
        <v>81</v>
      </c>
      <c r="Z135" s="38" t="s">
        <v>127</v>
      </c>
      <c r="AA135" s="39">
        <v>2019</v>
      </c>
      <c r="AB135" s="33" t="s">
        <v>81</v>
      </c>
      <c r="AC135" s="38">
        <v>2019</v>
      </c>
      <c r="AD135" s="38" t="s">
        <v>81</v>
      </c>
      <c r="AE135" s="38" t="s">
        <v>273</v>
      </c>
      <c r="AF135" s="39" t="s">
        <v>81</v>
      </c>
      <c r="AG135" s="39">
        <v>2019</v>
      </c>
      <c r="AH135" s="39" t="s">
        <v>665</v>
      </c>
      <c r="AI135" s="39" t="s">
        <v>159</v>
      </c>
      <c r="AJ135" s="39" t="s">
        <v>151</v>
      </c>
      <c r="AK135" s="41">
        <v>0</v>
      </c>
      <c r="AL135" s="40">
        <v>348346</v>
      </c>
      <c r="AM135" s="40" t="s">
        <v>84</v>
      </c>
      <c r="AN135" s="40">
        <v>0</v>
      </c>
      <c r="AO135" s="33">
        <v>22</v>
      </c>
      <c r="AP135" s="33"/>
      <c r="AQ135" s="33" t="s">
        <v>89</v>
      </c>
      <c r="AR135" s="33" t="s">
        <v>87</v>
      </c>
      <c r="AS135" s="33" t="s">
        <v>88</v>
      </c>
      <c r="AT135" s="33" t="s">
        <v>316</v>
      </c>
      <c r="AU135" s="33"/>
      <c r="AV135" s="33" t="s">
        <v>89</v>
      </c>
    </row>
    <row r="136" spans="1:48" s="31" customFormat="1" ht="76.5" x14ac:dyDescent="0.2">
      <c r="A136" s="33" t="s">
        <v>666</v>
      </c>
      <c r="B136" s="33" t="s">
        <v>133</v>
      </c>
      <c r="C136" s="33" t="s">
        <v>530</v>
      </c>
      <c r="D136" s="33" t="s">
        <v>609</v>
      </c>
      <c r="E136" s="33"/>
      <c r="F136" s="33" t="s">
        <v>657</v>
      </c>
      <c r="G136" s="33" t="s">
        <v>70</v>
      </c>
      <c r="H136" s="33" t="s">
        <v>71</v>
      </c>
      <c r="I136" s="33" t="s">
        <v>657</v>
      </c>
      <c r="J136" s="33" t="s">
        <v>667</v>
      </c>
      <c r="K136" s="33" t="str">
        <f>J136</f>
        <v>Оказание услуг по организации и проведению семинара "Ценообразование (тарифообразование) на оптовом и розничных рынках электроэнергии" </v>
      </c>
      <c r="L136" s="33" t="s">
        <v>73</v>
      </c>
      <c r="M136" s="33" t="s">
        <v>320</v>
      </c>
      <c r="N136" s="33">
        <v>642</v>
      </c>
      <c r="O136" s="34" t="s">
        <v>74</v>
      </c>
      <c r="P136" s="34">
        <v>1</v>
      </c>
      <c r="Q136" s="33">
        <v>40000000000</v>
      </c>
      <c r="R136" s="35" t="s">
        <v>668</v>
      </c>
      <c r="S136" s="36">
        <v>37.5</v>
      </c>
      <c r="T136" s="36">
        <f t="shared" si="50"/>
        <v>37.5</v>
      </c>
      <c r="U136" s="37">
        <f t="shared" si="48"/>
        <v>37500</v>
      </c>
      <c r="V136" s="33">
        <v>2019</v>
      </c>
      <c r="W136" s="33" t="s">
        <v>146</v>
      </c>
      <c r="X136" s="33">
        <v>2019</v>
      </c>
      <c r="Y136" s="33" t="s">
        <v>109</v>
      </c>
      <c r="Z136" s="38" t="s">
        <v>147</v>
      </c>
      <c r="AA136" s="39">
        <v>2019</v>
      </c>
      <c r="AB136" s="33" t="s">
        <v>148</v>
      </c>
      <c r="AC136" s="38">
        <v>2019</v>
      </c>
      <c r="AD136" s="38" t="s">
        <v>119</v>
      </c>
      <c r="AE136" s="38" t="s">
        <v>273</v>
      </c>
      <c r="AF136" s="39" t="s">
        <v>119</v>
      </c>
      <c r="AG136" s="39">
        <v>2019</v>
      </c>
      <c r="AH136" s="39" t="s">
        <v>119</v>
      </c>
      <c r="AI136" s="39" t="s">
        <v>223</v>
      </c>
      <c r="AJ136" s="39" t="s">
        <v>151</v>
      </c>
      <c r="AK136" s="41">
        <v>0</v>
      </c>
      <c r="AL136" s="40">
        <v>348346</v>
      </c>
      <c r="AM136" s="40" t="s">
        <v>84</v>
      </c>
      <c r="AN136" s="40">
        <v>0</v>
      </c>
      <c r="AO136" s="40">
        <v>22</v>
      </c>
      <c r="AP136" s="33"/>
      <c r="AQ136" s="33" t="s">
        <v>89</v>
      </c>
      <c r="AR136" s="33" t="s">
        <v>87</v>
      </c>
      <c r="AS136" s="33" t="s">
        <v>88</v>
      </c>
      <c r="AT136" s="33" t="s">
        <v>316</v>
      </c>
      <c r="AU136" s="33"/>
      <c r="AV136" s="33" t="s">
        <v>89</v>
      </c>
    </row>
    <row r="137" spans="1:48" s="31" customFormat="1" ht="102" x14ac:dyDescent="0.2">
      <c r="A137" s="33" t="s">
        <v>669</v>
      </c>
      <c r="B137" s="33"/>
      <c r="C137" s="33" t="s">
        <v>670</v>
      </c>
      <c r="D137" s="33" t="s">
        <v>671</v>
      </c>
      <c r="E137" s="33"/>
      <c r="F137" s="33" t="s">
        <v>657</v>
      </c>
      <c r="G137" s="33" t="s">
        <v>70</v>
      </c>
      <c r="H137" s="33" t="s">
        <v>71</v>
      </c>
      <c r="I137" s="33" t="s">
        <v>657</v>
      </c>
      <c r="J137" s="33" t="s">
        <v>672</v>
      </c>
      <c r="K137" s="33" t="str">
        <f>J137</f>
        <v>Оказание услуг Удостоверяющего центра (оформление ключей и сертификатов ключей подписи ЕИАС Мониторинг ФАС России"</v>
      </c>
      <c r="L137" s="33" t="s">
        <v>73</v>
      </c>
      <c r="M137" s="33" t="s">
        <v>320</v>
      </c>
      <c r="N137" s="33">
        <v>796</v>
      </c>
      <c r="O137" s="34" t="s">
        <v>220</v>
      </c>
      <c r="P137" s="34">
        <v>2</v>
      </c>
      <c r="Q137" s="33">
        <v>45000000000</v>
      </c>
      <c r="R137" s="33" t="s">
        <v>97</v>
      </c>
      <c r="S137" s="36">
        <v>11.8</v>
      </c>
      <c r="T137" s="36">
        <f t="shared" si="50"/>
        <v>11.8</v>
      </c>
      <c r="U137" s="37">
        <f t="shared" si="48"/>
        <v>11800</v>
      </c>
      <c r="V137" s="33">
        <v>2019</v>
      </c>
      <c r="W137" s="33" t="s">
        <v>146</v>
      </c>
      <c r="X137" s="33">
        <v>2019</v>
      </c>
      <c r="Y137" s="33" t="s">
        <v>146</v>
      </c>
      <c r="Z137" s="38" t="s">
        <v>433</v>
      </c>
      <c r="AA137" s="39">
        <v>2019</v>
      </c>
      <c r="AB137" s="33" t="s">
        <v>109</v>
      </c>
      <c r="AC137" s="38">
        <v>2019</v>
      </c>
      <c r="AD137" s="38" t="s">
        <v>109</v>
      </c>
      <c r="AE137" s="38" t="s">
        <v>273</v>
      </c>
      <c r="AF137" s="39" t="s">
        <v>109</v>
      </c>
      <c r="AG137" s="39" t="s">
        <v>149</v>
      </c>
      <c r="AH137" s="39" t="s">
        <v>146</v>
      </c>
      <c r="AI137" s="39" t="s">
        <v>330</v>
      </c>
      <c r="AJ137" s="39" t="s">
        <v>280</v>
      </c>
      <c r="AK137" s="41">
        <v>0</v>
      </c>
      <c r="AL137" s="40">
        <v>97259</v>
      </c>
      <c r="AM137" s="40" t="s">
        <v>84</v>
      </c>
      <c r="AN137" s="40">
        <v>0</v>
      </c>
      <c r="AO137" s="40">
        <v>0</v>
      </c>
      <c r="AP137" s="33" t="s">
        <v>673</v>
      </c>
      <c r="AQ137" s="33"/>
      <c r="AR137" s="33" t="s">
        <v>87</v>
      </c>
      <c r="AS137" s="33" t="s">
        <v>88</v>
      </c>
      <c r="AT137" s="33" t="s">
        <v>89</v>
      </c>
      <c r="AU137" s="33"/>
      <c r="AV137" s="38" t="s">
        <v>674</v>
      </c>
    </row>
    <row r="138" spans="1:48" s="31" customFormat="1" ht="51" x14ac:dyDescent="0.2">
      <c r="A138" s="33" t="s">
        <v>675</v>
      </c>
      <c r="B138" s="33"/>
      <c r="C138" s="33" t="s">
        <v>371</v>
      </c>
      <c r="D138" s="33" t="s">
        <v>676</v>
      </c>
      <c r="E138" s="33"/>
      <c r="F138" s="33" t="s">
        <v>657</v>
      </c>
      <c r="G138" s="33" t="s">
        <v>70</v>
      </c>
      <c r="H138" s="33" t="s">
        <v>71</v>
      </c>
      <c r="I138" s="33" t="s">
        <v>657</v>
      </c>
      <c r="J138" s="33" t="s">
        <v>677</v>
      </c>
      <c r="K138" s="33" t="s">
        <v>678</v>
      </c>
      <c r="L138" s="33" t="s">
        <v>73</v>
      </c>
      <c r="M138" s="33" t="s">
        <v>320</v>
      </c>
      <c r="N138" s="33">
        <v>642</v>
      </c>
      <c r="O138" s="34" t="s">
        <v>74</v>
      </c>
      <c r="P138" s="34">
        <v>1</v>
      </c>
      <c r="Q138" s="33">
        <v>35000000000</v>
      </c>
      <c r="R138" s="33" t="s">
        <v>235</v>
      </c>
      <c r="S138" s="36">
        <v>375</v>
      </c>
      <c r="T138" s="36">
        <f t="shared" si="50"/>
        <v>375</v>
      </c>
      <c r="U138" s="37">
        <f t="shared" si="48"/>
        <v>375000</v>
      </c>
      <c r="V138" s="33" t="s">
        <v>273</v>
      </c>
      <c r="W138" s="33" t="s">
        <v>80</v>
      </c>
      <c r="X138" s="33" t="s">
        <v>273</v>
      </c>
      <c r="Y138" s="33" t="s">
        <v>80</v>
      </c>
      <c r="Z138" s="38" t="s">
        <v>158</v>
      </c>
      <c r="AA138" s="39" t="s">
        <v>273</v>
      </c>
      <c r="AB138" s="33" t="s">
        <v>81</v>
      </c>
      <c r="AC138" s="38" t="s">
        <v>273</v>
      </c>
      <c r="AD138" s="38" t="s">
        <v>81</v>
      </c>
      <c r="AE138" s="38" t="s">
        <v>273</v>
      </c>
      <c r="AF138" s="39" t="s">
        <v>107</v>
      </c>
      <c r="AG138" s="39" t="s">
        <v>273</v>
      </c>
      <c r="AH138" s="39" t="s">
        <v>665</v>
      </c>
      <c r="AI138" s="39" t="s">
        <v>159</v>
      </c>
      <c r="AJ138" s="39" t="s">
        <v>151</v>
      </c>
      <c r="AK138" s="41">
        <v>0</v>
      </c>
      <c r="AL138" s="40">
        <v>348346</v>
      </c>
      <c r="AM138" s="40" t="s">
        <v>84</v>
      </c>
      <c r="AN138" s="40">
        <v>0</v>
      </c>
      <c r="AO138" s="40">
        <v>0</v>
      </c>
      <c r="AP138" s="33"/>
      <c r="AQ138" s="33"/>
      <c r="AR138" s="33" t="s">
        <v>87</v>
      </c>
      <c r="AS138" s="33" t="s">
        <v>88</v>
      </c>
      <c r="AT138" s="33" t="s">
        <v>89</v>
      </c>
      <c r="AU138" s="33"/>
      <c r="AV138" s="33" t="s">
        <v>89</v>
      </c>
    </row>
    <row r="139" spans="1:48" s="31" customFormat="1" ht="51" x14ac:dyDescent="0.2">
      <c r="A139" s="33" t="s">
        <v>679</v>
      </c>
      <c r="B139" s="33" t="s">
        <v>133</v>
      </c>
      <c r="C139" s="33" t="s">
        <v>371</v>
      </c>
      <c r="D139" s="33" t="s">
        <v>676</v>
      </c>
      <c r="E139" s="33"/>
      <c r="F139" s="33" t="s">
        <v>657</v>
      </c>
      <c r="G139" s="33" t="s">
        <v>70</v>
      </c>
      <c r="H139" s="33" t="s">
        <v>71</v>
      </c>
      <c r="I139" s="33" t="s">
        <v>657</v>
      </c>
      <c r="J139" s="33" t="s">
        <v>677</v>
      </c>
      <c r="K139" s="33" t="str">
        <f>J139</f>
        <v>Оказание услуг по организации и проведению семинара - совещания ФБУ "ИТЦ ФАС России"</v>
      </c>
      <c r="L139" s="33" t="s">
        <v>73</v>
      </c>
      <c r="M139" s="33" t="s">
        <v>320</v>
      </c>
      <c r="N139" s="33">
        <v>642</v>
      </c>
      <c r="O139" s="34" t="s">
        <v>74</v>
      </c>
      <c r="P139" s="34">
        <v>1</v>
      </c>
      <c r="Q139" s="33">
        <v>45000000000</v>
      </c>
      <c r="R139" s="33" t="s">
        <v>97</v>
      </c>
      <c r="S139" s="36">
        <v>50</v>
      </c>
      <c r="T139" s="36">
        <f t="shared" si="50"/>
        <v>50</v>
      </c>
      <c r="U139" s="37">
        <f t="shared" si="48"/>
        <v>50000</v>
      </c>
      <c r="V139" s="33" t="s">
        <v>273</v>
      </c>
      <c r="W139" s="33" t="s">
        <v>146</v>
      </c>
      <c r="X139" s="33" t="s">
        <v>273</v>
      </c>
      <c r="Y139" s="33" t="s">
        <v>109</v>
      </c>
      <c r="Z139" s="38" t="s">
        <v>147</v>
      </c>
      <c r="AA139" s="39" t="s">
        <v>273</v>
      </c>
      <c r="AB139" s="33" t="s">
        <v>109</v>
      </c>
      <c r="AC139" s="38" t="s">
        <v>273</v>
      </c>
      <c r="AD139" s="38" t="s">
        <v>109</v>
      </c>
      <c r="AE139" s="38" t="s">
        <v>273</v>
      </c>
      <c r="AF139" s="39" t="s">
        <v>148</v>
      </c>
      <c r="AG139" s="39" t="s">
        <v>273</v>
      </c>
      <c r="AH139" s="39" t="s">
        <v>148</v>
      </c>
      <c r="AI139" s="39" t="s">
        <v>228</v>
      </c>
      <c r="AJ139" s="39" t="s">
        <v>151</v>
      </c>
      <c r="AK139" s="41">
        <v>0</v>
      </c>
      <c r="AL139" s="40">
        <v>348346</v>
      </c>
      <c r="AM139" s="40" t="s">
        <v>84</v>
      </c>
      <c r="AN139" s="40">
        <v>0</v>
      </c>
      <c r="AO139" s="40">
        <v>0</v>
      </c>
      <c r="AP139" s="33"/>
      <c r="AQ139" s="33"/>
      <c r="AR139" s="33" t="s">
        <v>87</v>
      </c>
      <c r="AS139" s="33" t="s">
        <v>88</v>
      </c>
      <c r="AT139" s="33" t="s">
        <v>89</v>
      </c>
      <c r="AU139" s="33"/>
      <c r="AV139" s="38" t="s">
        <v>680</v>
      </c>
    </row>
    <row r="140" spans="1:48" s="31" customFormat="1" ht="81.75" customHeight="1" x14ac:dyDescent="0.2">
      <c r="A140" s="33" t="s">
        <v>681</v>
      </c>
      <c r="B140" s="33" t="s">
        <v>133</v>
      </c>
      <c r="C140" s="33" t="s">
        <v>682</v>
      </c>
      <c r="D140" s="33" t="s">
        <v>609</v>
      </c>
      <c r="E140" s="33"/>
      <c r="F140" s="33" t="s">
        <v>683</v>
      </c>
      <c r="G140" s="33" t="s">
        <v>70</v>
      </c>
      <c r="H140" s="33" t="s">
        <v>71</v>
      </c>
      <c r="I140" s="33" t="s">
        <v>683</v>
      </c>
      <c r="J140" s="33" t="s">
        <v>684</v>
      </c>
      <c r="K140" s="33" t="s">
        <v>685</v>
      </c>
      <c r="L140" s="33" t="s">
        <v>73</v>
      </c>
      <c r="M140" s="33" t="s">
        <v>320</v>
      </c>
      <c r="N140" s="33">
        <v>642</v>
      </c>
      <c r="O140" s="34" t="s">
        <v>74</v>
      </c>
      <c r="P140" s="34" t="s">
        <v>272</v>
      </c>
      <c r="Q140" s="33">
        <v>45000000000</v>
      </c>
      <c r="R140" s="33" t="s">
        <v>97</v>
      </c>
      <c r="S140" s="36">
        <v>28</v>
      </c>
      <c r="T140" s="36">
        <v>28</v>
      </c>
      <c r="U140" s="37">
        <f t="shared" si="48"/>
        <v>28000</v>
      </c>
      <c r="V140" s="33">
        <v>2019</v>
      </c>
      <c r="W140" s="33" t="s">
        <v>109</v>
      </c>
      <c r="X140" s="33">
        <v>2019</v>
      </c>
      <c r="Y140" s="33" t="s">
        <v>148</v>
      </c>
      <c r="Z140" s="38" t="s">
        <v>228</v>
      </c>
      <c r="AA140" s="39">
        <v>2019</v>
      </c>
      <c r="AB140" s="33" t="s">
        <v>148</v>
      </c>
      <c r="AC140" s="38">
        <v>2019</v>
      </c>
      <c r="AD140" s="38" t="s">
        <v>148</v>
      </c>
      <c r="AE140" s="38" t="s">
        <v>273</v>
      </c>
      <c r="AF140" s="39" t="s">
        <v>148</v>
      </c>
      <c r="AG140" s="39" t="s">
        <v>273</v>
      </c>
      <c r="AH140" s="39" t="s">
        <v>274</v>
      </c>
      <c r="AI140" s="39" t="s">
        <v>275</v>
      </c>
      <c r="AJ140" s="39" t="s">
        <v>280</v>
      </c>
      <c r="AK140" s="41">
        <v>0</v>
      </c>
      <c r="AL140" s="40">
        <v>97259</v>
      </c>
      <c r="AM140" s="40" t="s">
        <v>84</v>
      </c>
      <c r="AN140" s="40">
        <v>0</v>
      </c>
      <c r="AO140" s="40">
        <v>22</v>
      </c>
      <c r="AP140" s="33"/>
      <c r="AQ140" s="33" t="s">
        <v>320</v>
      </c>
      <c r="AR140" s="33" t="s">
        <v>87</v>
      </c>
      <c r="AS140" s="33" t="s">
        <v>88</v>
      </c>
      <c r="AT140" s="33" t="s">
        <v>316</v>
      </c>
      <c r="AU140" s="33"/>
      <c r="AV140" s="38" t="s">
        <v>89</v>
      </c>
    </row>
    <row r="141" spans="1:48" s="31" customFormat="1" ht="87.75" customHeight="1" x14ac:dyDescent="0.2">
      <c r="A141" s="33" t="s">
        <v>686</v>
      </c>
      <c r="B141" s="33"/>
      <c r="C141" s="33" t="s">
        <v>687</v>
      </c>
      <c r="D141" s="33" t="s">
        <v>688</v>
      </c>
      <c r="E141" s="33"/>
      <c r="F141" s="33" t="s">
        <v>689</v>
      </c>
      <c r="G141" s="33" t="s">
        <v>70</v>
      </c>
      <c r="H141" s="33" t="s">
        <v>71</v>
      </c>
      <c r="I141" s="33" t="s">
        <v>689</v>
      </c>
      <c r="J141" s="33" t="s">
        <v>690</v>
      </c>
      <c r="K141" s="33" t="str">
        <f>J141</f>
        <v>Оказание услуг по ведению реестра акционеров</v>
      </c>
      <c r="L141" s="33" t="s">
        <v>73</v>
      </c>
      <c r="M141" s="33"/>
      <c r="N141" s="33">
        <v>642</v>
      </c>
      <c r="O141" s="34" t="s">
        <v>74</v>
      </c>
      <c r="P141" s="34" t="s">
        <v>272</v>
      </c>
      <c r="Q141" s="33">
        <v>45000000000</v>
      </c>
      <c r="R141" s="33" t="s">
        <v>97</v>
      </c>
      <c r="S141" s="36">
        <v>30</v>
      </c>
      <c r="T141" s="36">
        <v>8</v>
      </c>
      <c r="U141" s="37">
        <f t="shared" si="48"/>
        <v>30000</v>
      </c>
      <c r="V141" s="33">
        <v>2019</v>
      </c>
      <c r="W141" s="33" t="s">
        <v>78</v>
      </c>
      <c r="X141" s="33">
        <v>2019</v>
      </c>
      <c r="Y141" s="33" t="s">
        <v>80</v>
      </c>
      <c r="Z141" s="38" t="s">
        <v>158</v>
      </c>
      <c r="AA141" s="39">
        <v>2019</v>
      </c>
      <c r="AB141" s="33" t="s">
        <v>80</v>
      </c>
      <c r="AC141" s="38">
        <v>2019</v>
      </c>
      <c r="AD141" s="38" t="s">
        <v>81</v>
      </c>
      <c r="AE141" s="38" t="s">
        <v>273</v>
      </c>
      <c r="AF141" s="39" t="s">
        <v>107</v>
      </c>
      <c r="AG141" s="39" t="s">
        <v>149</v>
      </c>
      <c r="AH141" s="39" t="s">
        <v>81</v>
      </c>
      <c r="AI141" s="39" t="s">
        <v>82</v>
      </c>
      <c r="AJ141" s="39" t="s">
        <v>151</v>
      </c>
      <c r="AK141" s="41">
        <v>0</v>
      </c>
      <c r="AL141" s="40">
        <v>348346</v>
      </c>
      <c r="AM141" s="40" t="s">
        <v>84</v>
      </c>
      <c r="AN141" s="40">
        <v>0</v>
      </c>
      <c r="AO141" s="40">
        <v>0</v>
      </c>
      <c r="AP141" s="33" t="s">
        <v>691</v>
      </c>
      <c r="AQ141" s="33"/>
      <c r="AR141" s="33" t="s">
        <v>87</v>
      </c>
      <c r="AS141" s="33" t="s">
        <v>88</v>
      </c>
      <c r="AT141" s="33" t="s">
        <v>316</v>
      </c>
      <c r="AU141" s="38"/>
      <c r="AV141" s="1" t="s">
        <v>692</v>
      </c>
    </row>
    <row r="142" spans="1:48" s="31" customFormat="1" ht="87" customHeight="1" x14ac:dyDescent="0.2">
      <c r="A142" s="33" t="s">
        <v>693</v>
      </c>
      <c r="B142" s="33"/>
      <c r="C142" s="33" t="s">
        <v>671</v>
      </c>
      <c r="D142" s="33" t="s">
        <v>671</v>
      </c>
      <c r="E142" s="33"/>
      <c r="F142" s="33" t="s">
        <v>689</v>
      </c>
      <c r="G142" s="33" t="s">
        <v>70</v>
      </c>
      <c r="H142" s="33" t="s">
        <v>71</v>
      </c>
      <c r="I142" s="33" t="s">
        <v>689</v>
      </c>
      <c r="J142" s="33" t="s">
        <v>694</v>
      </c>
      <c r="K142" s="33" t="str">
        <f>J142</f>
        <v>Оказание информационных услуг с использованием Юридической справочной системы «Система Юрист»</v>
      </c>
      <c r="L142" s="33" t="s">
        <v>73</v>
      </c>
      <c r="M142" s="33"/>
      <c r="N142" s="33">
        <v>642</v>
      </c>
      <c r="O142" s="34" t="s">
        <v>74</v>
      </c>
      <c r="P142" s="34">
        <v>1</v>
      </c>
      <c r="Q142" s="33">
        <v>45000000000</v>
      </c>
      <c r="R142" s="33" t="s">
        <v>97</v>
      </c>
      <c r="S142" s="36">
        <v>290</v>
      </c>
      <c r="T142" s="36">
        <v>290</v>
      </c>
      <c r="U142" s="37">
        <f t="shared" si="48"/>
        <v>290000</v>
      </c>
      <c r="V142" s="33">
        <v>2019</v>
      </c>
      <c r="W142" s="33" t="s">
        <v>77</v>
      </c>
      <c r="X142" s="33">
        <v>2019</v>
      </c>
      <c r="Y142" s="33" t="s">
        <v>78</v>
      </c>
      <c r="Z142" s="38" t="s">
        <v>79</v>
      </c>
      <c r="AA142" s="39">
        <v>2019</v>
      </c>
      <c r="AB142" s="33" t="s">
        <v>80</v>
      </c>
      <c r="AC142" s="38">
        <v>2019</v>
      </c>
      <c r="AD142" s="38" t="s">
        <v>81</v>
      </c>
      <c r="AE142" s="38" t="s">
        <v>273</v>
      </c>
      <c r="AF142" s="39" t="s">
        <v>81</v>
      </c>
      <c r="AG142" s="39" t="s">
        <v>149</v>
      </c>
      <c r="AH142" s="39" t="s">
        <v>80</v>
      </c>
      <c r="AI142" s="39" t="s">
        <v>443</v>
      </c>
      <c r="AJ142" s="41" t="s">
        <v>83</v>
      </c>
      <c r="AK142" s="40">
        <v>1</v>
      </c>
      <c r="AL142" s="40">
        <v>348277</v>
      </c>
      <c r="AM142" s="40" t="s">
        <v>84</v>
      </c>
      <c r="AN142" s="40">
        <v>0</v>
      </c>
      <c r="AO142" s="40">
        <v>0</v>
      </c>
      <c r="AP142" s="33" t="s">
        <v>695</v>
      </c>
      <c r="AQ142" s="38" t="s">
        <v>86</v>
      </c>
      <c r="AR142" s="33" t="s">
        <v>87</v>
      </c>
      <c r="AS142" s="33" t="s">
        <v>88</v>
      </c>
      <c r="AT142" s="33" t="s">
        <v>89</v>
      </c>
      <c r="AU142" s="38"/>
      <c r="AV142" s="1" t="s">
        <v>696</v>
      </c>
    </row>
    <row r="143" spans="1:48" s="31" customFormat="1" ht="80.25" customHeight="1" x14ac:dyDescent="0.2">
      <c r="A143" s="33" t="s">
        <v>697</v>
      </c>
      <c r="B143" s="33"/>
      <c r="C143" s="33" t="s">
        <v>698</v>
      </c>
      <c r="D143" s="33" t="s">
        <v>699</v>
      </c>
      <c r="E143" s="33"/>
      <c r="F143" s="33" t="s">
        <v>689</v>
      </c>
      <c r="G143" s="33" t="s">
        <v>70</v>
      </c>
      <c r="H143" s="33" t="s">
        <v>71</v>
      </c>
      <c r="I143" s="33" t="s">
        <v>689</v>
      </c>
      <c r="J143" s="33" t="s">
        <v>700</v>
      </c>
      <c r="K143" s="33" t="s">
        <v>700</v>
      </c>
      <c r="L143" s="33" t="s">
        <v>73</v>
      </c>
      <c r="M143" s="33" t="s">
        <v>320</v>
      </c>
      <c r="N143" s="33">
        <v>642</v>
      </c>
      <c r="O143" s="34" t="s">
        <v>74</v>
      </c>
      <c r="P143" s="34">
        <v>1</v>
      </c>
      <c r="Q143" s="33">
        <v>45000000000</v>
      </c>
      <c r="R143" s="33" t="s">
        <v>97</v>
      </c>
      <c r="S143" s="36">
        <v>250</v>
      </c>
      <c r="T143" s="36">
        <v>187.5</v>
      </c>
      <c r="U143" s="37">
        <f t="shared" si="48"/>
        <v>250000</v>
      </c>
      <c r="V143" s="33">
        <v>2019</v>
      </c>
      <c r="W143" s="33" t="s">
        <v>109</v>
      </c>
      <c r="X143" s="33" t="s">
        <v>273</v>
      </c>
      <c r="Y143" s="33" t="s">
        <v>148</v>
      </c>
      <c r="Z143" s="38" t="s">
        <v>228</v>
      </c>
      <c r="AA143" s="39">
        <v>2019</v>
      </c>
      <c r="AB143" s="33" t="s">
        <v>148</v>
      </c>
      <c r="AC143" s="38">
        <v>2019</v>
      </c>
      <c r="AD143" s="38" t="s">
        <v>119</v>
      </c>
      <c r="AE143" s="38">
        <v>2019</v>
      </c>
      <c r="AF143" s="39" t="s">
        <v>119</v>
      </c>
      <c r="AG143" s="39" t="s">
        <v>149</v>
      </c>
      <c r="AH143" s="39" t="s">
        <v>148</v>
      </c>
      <c r="AI143" s="39" t="s">
        <v>150</v>
      </c>
      <c r="AJ143" s="39" t="s">
        <v>151</v>
      </c>
      <c r="AK143" s="41">
        <v>0</v>
      </c>
      <c r="AL143" s="40">
        <v>348346</v>
      </c>
      <c r="AM143" s="40" t="s">
        <v>84</v>
      </c>
      <c r="AN143" s="40">
        <v>0</v>
      </c>
      <c r="AO143" s="40">
        <v>0</v>
      </c>
      <c r="AP143" s="33" t="s">
        <v>701</v>
      </c>
      <c r="AQ143" s="33"/>
      <c r="AR143" s="33" t="s">
        <v>87</v>
      </c>
      <c r="AS143" s="33" t="s">
        <v>88</v>
      </c>
      <c r="AT143" s="33" t="s">
        <v>316</v>
      </c>
      <c r="AU143" s="38"/>
      <c r="AV143" s="1" t="s">
        <v>702</v>
      </c>
    </row>
    <row r="144" spans="1:48" s="31" customFormat="1" ht="51" x14ac:dyDescent="0.2">
      <c r="A144" s="33" t="s">
        <v>703</v>
      </c>
      <c r="B144" s="33"/>
      <c r="C144" s="33" t="s">
        <v>704</v>
      </c>
      <c r="D144" s="33" t="s">
        <v>705</v>
      </c>
      <c r="E144" s="33"/>
      <c r="F144" s="33" t="s">
        <v>706</v>
      </c>
      <c r="G144" s="33" t="s">
        <v>70</v>
      </c>
      <c r="H144" s="33" t="s">
        <v>71</v>
      </c>
      <c r="I144" s="33" t="str">
        <f>F144</f>
        <v>СБиР</v>
      </c>
      <c r="J144" s="33" t="s">
        <v>707</v>
      </c>
      <c r="K144" s="33" t="str">
        <f t="shared" ref="K144:K150" si="51">J144</f>
        <v>Поставка комплектующих систем видеонаблюдения</v>
      </c>
      <c r="L144" s="33" t="s">
        <v>73</v>
      </c>
      <c r="M144" s="33" t="s">
        <v>89</v>
      </c>
      <c r="N144" s="33">
        <v>642</v>
      </c>
      <c r="O144" s="34" t="s">
        <v>74</v>
      </c>
      <c r="P144" s="34">
        <v>1</v>
      </c>
      <c r="Q144" s="34" t="s">
        <v>234</v>
      </c>
      <c r="R144" s="33" t="s">
        <v>235</v>
      </c>
      <c r="S144" s="36">
        <v>353.2</v>
      </c>
      <c r="T144" s="36">
        <f>S144</f>
        <v>353.2</v>
      </c>
      <c r="U144" s="37">
        <f t="shared" si="48"/>
        <v>353200</v>
      </c>
      <c r="V144" s="33">
        <v>2019</v>
      </c>
      <c r="W144" s="33" t="s">
        <v>109</v>
      </c>
      <c r="X144" s="33">
        <v>2019</v>
      </c>
      <c r="Y144" s="33" t="s">
        <v>148</v>
      </c>
      <c r="Z144" s="33" t="s">
        <v>228</v>
      </c>
      <c r="AA144" s="38">
        <v>2019</v>
      </c>
      <c r="AB144" s="39" t="s">
        <v>119</v>
      </c>
      <c r="AC144" s="33">
        <v>2019</v>
      </c>
      <c r="AD144" s="38" t="s">
        <v>120</v>
      </c>
      <c r="AE144" s="38">
        <v>2019</v>
      </c>
      <c r="AF144" s="38" t="s">
        <v>120</v>
      </c>
      <c r="AG144" s="39" t="s">
        <v>273</v>
      </c>
      <c r="AH144" s="39" t="s">
        <v>120</v>
      </c>
      <c r="AI144" s="39" t="s">
        <v>138</v>
      </c>
      <c r="AJ144" s="41" t="s">
        <v>83</v>
      </c>
      <c r="AK144" s="40">
        <v>1</v>
      </c>
      <c r="AL144" s="40">
        <v>348277</v>
      </c>
      <c r="AM144" s="40" t="s">
        <v>84</v>
      </c>
      <c r="AN144" s="40">
        <v>0</v>
      </c>
      <c r="AO144" s="40">
        <v>0</v>
      </c>
      <c r="AP144" s="33"/>
      <c r="AQ144" s="33" t="s">
        <v>86</v>
      </c>
      <c r="AR144" s="38" t="s">
        <v>87</v>
      </c>
      <c r="AS144" s="33" t="s">
        <v>88</v>
      </c>
      <c r="AT144" s="33" t="s">
        <v>89</v>
      </c>
      <c r="AU144" s="33"/>
      <c r="AV144" s="38" t="s">
        <v>89</v>
      </c>
    </row>
    <row r="145" spans="1:48" s="31" customFormat="1" ht="123.75" customHeight="1" x14ac:dyDescent="0.2">
      <c r="A145" s="33" t="s">
        <v>708</v>
      </c>
      <c r="B145" s="33"/>
      <c r="C145" s="33" t="s">
        <v>709</v>
      </c>
      <c r="D145" s="33" t="s">
        <v>710</v>
      </c>
      <c r="E145" s="33"/>
      <c r="F145" s="33" t="s">
        <v>706</v>
      </c>
      <c r="G145" s="33" t="s">
        <v>70</v>
      </c>
      <c r="H145" s="33" t="s">
        <v>71</v>
      </c>
      <c r="I145" s="33" t="s">
        <v>706</v>
      </c>
      <c r="J145" s="33" t="s">
        <v>711</v>
      </c>
      <c r="K145" s="33" t="str">
        <f t="shared" si="51"/>
        <v>Сервисное обслуживание комплекса техсредств охраны "Тревожная кнопка" и услуги пультовой охраны</v>
      </c>
      <c r="L145" s="33" t="s">
        <v>73</v>
      </c>
      <c r="M145" s="33" t="s">
        <v>320</v>
      </c>
      <c r="N145" s="33" t="s">
        <v>118</v>
      </c>
      <c r="O145" s="34" t="s">
        <v>74</v>
      </c>
      <c r="P145" s="34">
        <v>1</v>
      </c>
      <c r="Q145" s="34" t="s">
        <v>712</v>
      </c>
      <c r="R145" s="33" t="s">
        <v>713</v>
      </c>
      <c r="S145" s="36">
        <v>115</v>
      </c>
      <c r="T145" s="36">
        <v>57.5</v>
      </c>
      <c r="U145" s="37">
        <f t="shared" si="48"/>
        <v>115000</v>
      </c>
      <c r="V145" s="33">
        <v>2019</v>
      </c>
      <c r="W145" s="33" t="s">
        <v>109</v>
      </c>
      <c r="X145" s="33">
        <v>2019</v>
      </c>
      <c r="Y145" s="33" t="s">
        <v>148</v>
      </c>
      <c r="Z145" s="33" t="s">
        <v>228</v>
      </c>
      <c r="AA145" s="38">
        <v>2019</v>
      </c>
      <c r="AB145" s="39" t="s">
        <v>119</v>
      </c>
      <c r="AC145" s="33">
        <v>2019</v>
      </c>
      <c r="AD145" s="38" t="s">
        <v>120</v>
      </c>
      <c r="AE145" s="38">
        <v>2019</v>
      </c>
      <c r="AF145" s="38" t="s">
        <v>77</v>
      </c>
      <c r="AG145" s="39" t="s">
        <v>149</v>
      </c>
      <c r="AH145" s="39" t="s">
        <v>77</v>
      </c>
      <c r="AI145" s="39" t="s">
        <v>396</v>
      </c>
      <c r="AJ145" s="41" t="s">
        <v>83</v>
      </c>
      <c r="AK145" s="40">
        <v>1</v>
      </c>
      <c r="AL145" s="40">
        <v>348277</v>
      </c>
      <c r="AM145" s="40" t="s">
        <v>84</v>
      </c>
      <c r="AN145" s="40">
        <v>0</v>
      </c>
      <c r="AO145" s="40">
        <v>0</v>
      </c>
      <c r="AP145" s="33" t="s">
        <v>714</v>
      </c>
      <c r="AQ145" s="33" t="s">
        <v>86</v>
      </c>
      <c r="AR145" s="38" t="s">
        <v>87</v>
      </c>
      <c r="AS145" s="33" t="s">
        <v>88</v>
      </c>
      <c r="AT145" s="33" t="s">
        <v>89</v>
      </c>
      <c r="AU145" s="33"/>
      <c r="AV145" s="33" t="s">
        <v>715</v>
      </c>
    </row>
    <row r="146" spans="1:48" s="31" customFormat="1" ht="93.75" customHeight="1" x14ac:dyDescent="0.2">
      <c r="A146" s="33" t="s">
        <v>716</v>
      </c>
      <c r="B146" s="33" t="s">
        <v>216</v>
      </c>
      <c r="C146" s="33" t="s">
        <v>709</v>
      </c>
      <c r="D146" s="33" t="s">
        <v>710</v>
      </c>
      <c r="E146" s="33"/>
      <c r="F146" s="33" t="s">
        <v>706</v>
      </c>
      <c r="G146" s="33" t="s">
        <v>70</v>
      </c>
      <c r="H146" s="33" t="s">
        <v>71</v>
      </c>
      <c r="I146" s="33" t="s">
        <v>706</v>
      </c>
      <c r="J146" s="33" t="s">
        <v>717</v>
      </c>
      <c r="K146" s="33" t="str">
        <f t="shared" si="51"/>
        <v>Сервисное обслуживание комплекса техсредств охраны "Тревожная кнопка" и услуги пультовой охраны на ПС №239 "Пушкино"</v>
      </c>
      <c r="L146" s="33" t="s">
        <v>73</v>
      </c>
      <c r="M146" s="33"/>
      <c r="N146" s="33">
        <v>642</v>
      </c>
      <c r="O146" s="34" t="s">
        <v>74</v>
      </c>
      <c r="P146" s="34" t="s">
        <v>272</v>
      </c>
      <c r="Q146" s="33">
        <v>46000000000</v>
      </c>
      <c r="R146" s="33" t="s">
        <v>619</v>
      </c>
      <c r="S146" s="36">
        <v>91.55</v>
      </c>
      <c r="T146" s="36">
        <v>45.774999999999999</v>
      </c>
      <c r="U146" s="37">
        <f t="shared" si="48"/>
        <v>91550</v>
      </c>
      <c r="V146" s="33">
        <v>2019</v>
      </c>
      <c r="W146" s="33" t="s">
        <v>109</v>
      </c>
      <c r="X146" s="33">
        <v>2019</v>
      </c>
      <c r="Y146" s="33" t="s">
        <v>148</v>
      </c>
      <c r="Z146" s="33" t="s">
        <v>228</v>
      </c>
      <c r="AA146" s="38">
        <v>2019</v>
      </c>
      <c r="AB146" s="39" t="s">
        <v>119</v>
      </c>
      <c r="AC146" s="33">
        <v>2019</v>
      </c>
      <c r="AD146" s="38" t="s">
        <v>120</v>
      </c>
      <c r="AE146" s="38">
        <v>2019</v>
      </c>
      <c r="AF146" s="38" t="s">
        <v>77</v>
      </c>
      <c r="AG146" s="39" t="s">
        <v>149</v>
      </c>
      <c r="AH146" s="39" t="s">
        <v>77</v>
      </c>
      <c r="AI146" s="39" t="s">
        <v>396</v>
      </c>
      <c r="AJ146" s="39" t="s">
        <v>280</v>
      </c>
      <c r="AK146" s="39">
        <v>0</v>
      </c>
      <c r="AL146" s="41">
        <v>97259</v>
      </c>
      <c r="AM146" s="40" t="s">
        <v>84</v>
      </c>
      <c r="AN146" s="40">
        <v>0</v>
      </c>
      <c r="AO146" s="40">
        <v>0</v>
      </c>
      <c r="AP146" s="33" t="s">
        <v>718</v>
      </c>
      <c r="AQ146" s="33" t="s">
        <v>320</v>
      </c>
      <c r="AR146" s="33" t="s">
        <v>87</v>
      </c>
      <c r="AS146" s="33" t="s">
        <v>88</v>
      </c>
      <c r="AT146" s="33" t="s">
        <v>89</v>
      </c>
      <c r="AU146" s="33"/>
      <c r="AV146" s="33" t="s">
        <v>719</v>
      </c>
    </row>
    <row r="147" spans="1:48" s="31" customFormat="1" ht="87" customHeight="1" x14ac:dyDescent="0.2">
      <c r="A147" s="33" t="s">
        <v>720</v>
      </c>
      <c r="B147" s="33"/>
      <c r="C147" s="33" t="s">
        <v>552</v>
      </c>
      <c r="D147" s="33" t="s">
        <v>721</v>
      </c>
      <c r="E147" s="33"/>
      <c r="F147" s="33" t="s">
        <v>706</v>
      </c>
      <c r="G147" s="33" t="s">
        <v>70</v>
      </c>
      <c r="H147" s="33" t="s">
        <v>71</v>
      </c>
      <c r="I147" s="33" t="s">
        <v>706</v>
      </c>
      <c r="J147" s="33" t="s">
        <v>722</v>
      </c>
      <c r="K147" s="33" t="str">
        <f t="shared" si="51"/>
        <v>Оказание информационно-справочных услуг в отношении юридических лиц и индивидуальных предпринимателей</v>
      </c>
      <c r="L147" s="33" t="s">
        <v>73</v>
      </c>
      <c r="M147" s="33"/>
      <c r="N147" s="33">
        <v>642</v>
      </c>
      <c r="O147" s="34" t="s">
        <v>74</v>
      </c>
      <c r="P147" s="34" t="s">
        <v>272</v>
      </c>
      <c r="Q147" s="33">
        <v>45000000000</v>
      </c>
      <c r="R147" s="33" t="s">
        <v>97</v>
      </c>
      <c r="S147" s="36">
        <v>493</v>
      </c>
      <c r="T147" s="36">
        <v>0</v>
      </c>
      <c r="U147" s="37">
        <f t="shared" si="48"/>
        <v>493000</v>
      </c>
      <c r="V147" s="33">
        <v>2019</v>
      </c>
      <c r="W147" s="33" t="s">
        <v>78</v>
      </c>
      <c r="X147" s="33">
        <v>2019</v>
      </c>
      <c r="Y147" s="33" t="s">
        <v>80</v>
      </c>
      <c r="Z147" s="33" t="s">
        <v>158</v>
      </c>
      <c r="AA147" s="38">
        <v>2019</v>
      </c>
      <c r="AB147" s="39" t="s">
        <v>81</v>
      </c>
      <c r="AC147" s="33">
        <v>2019</v>
      </c>
      <c r="AD147" s="38" t="s">
        <v>107</v>
      </c>
      <c r="AE147" s="38">
        <v>2019</v>
      </c>
      <c r="AF147" s="38" t="s">
        <v>108</v>
      </c>
      <c r="AG147" s="39" t="s">
        <v>149</v>
      </c>
      <c r="AH147" s="39" t="s">
        <v>107</v>
      </c>
      <c r="AI147" s="39" t="s">
        <v>236</v>
      </c>
      <c r="AJ147" s="41" t="s">
        <v>83</v>
      </c>
      <c r="AK147" s="40">
        <v>1</v>
      </c>
      <c r="AL147" s="40">
        <v>348277</v>
      </c>
      <c r="AM147" s="40" t="s">
        <v>84</v>
      </c>
      <c r="AN147" s="40">
        <v>0</v>
      </c>
      <c r="AO147" s="40">
        <v>0</v>
      </c>
      <c r="AP147" s="33" t="s">
        <v>723</v>
      </c>
      <c r="AQ147" s="33" t="s">
        <v>86</v>
      </c>
      <c r="AR147" s="38" t="s">
        <v>87</v>
      </c>
      <c r="AS147" s="33" t="s">
        <v>88</v>
      </c>
      <c r="AT147" s="33" t="s">
        <v>89</v>
      </c>
      <c r="AU147" s="33"/>
      <c r="AV147" s="33" t="s">
        <v>724</v>
      </c>
    </row>
    <row r="148" spans="1:48" s="31" customFormat="1" ht="79.5" customHeight="1" x14ac:dyDescent="0.2">
      <c r="A148" s="33" t="s">
        <v>725</v>
      </c>
      <c r="B148" s="33"/>
      <c r="C148" s="33" t="s">
        <v>552</v>
      </c>
      <c r="D148" s="33" t="s">
        <v>721</v>
      </c>
      <c r="E148" s="33"/>
      <c r="F148" s="33" t="s">
        <v>706</v>
      </c>
      <c r="G148" s="33" t="s">
        <v>70</v>
      </c>
      <c r="H148" s="33" t="s">
        <v>71</v>
      </c>
      <c r="I148" s="33" t="s">
        <v>706</v>
      </c>
      <c r="J148" s="33" t="s">
        <v>726</v>
      </c>
      <c r="K148" s="33" t="str">
        <f t="shared" si="51"/>
        <v>Оказание информационно-справочных услуг в отношении физических лиц</v>
      </c>
      <c r="L148" s="33" t="s">
        <v>73</v>
      </c>
      <c r="M148" s="33"/>
      <c r="N148" s="33">
        <v>642</v>
      </c>
      <c r="O148" s="34" t="s">
        <v>74</v>
      </c>
      <c r="P148" s="34" t="s">
        <v>272</v>
      </c>
      <c r="Q148" s="33">
        <v>45000000000</v>
      </c>
      <c r="R148" s="33" t="s">
        <v>97</v>
      </c>
      <c r="S148" s="36">
        <v>450</v>
      </c>
      <c r="T148" s="36">
        <v>19</v>
      </c>
      <c r="U148" s="37">
        <f t="shared" si="48"/>
        <v>450000</v>
      </c>
      <c r="V148" s="33">
        <v>2019</v>
      </c>
      <c r="W148" s="33" t="s">
        <v>78</v>
      </c>
      <c r="X148" s="33">
        <v>2019</v>
      </c>
      <c r="Y148" s="33" t="s">
        <v>80</v>
      </c>
      <c r="Z148" s="33" t="s">
        <v>158</v>
      </c>
      <c r="AA148" s="38">
        <v>2019</v>
      </c>
      <c r="AB148" s="39" t="s">
        <v>81</v>
      </c>
      <c r="AC148" s="33">
        <v>2019</v>
      </c>
      <c r="AD148" s="38" t="s">
        <v>107</v>
      </c>
      <c r="AE148" s="38">
        <v>2019</v>
      </c>
      <c r="AF148" s="38" t="s">
        <v>107</v>
      </c>
      <c r="AG148" s="39" t="s">
        <v>149</v>
      </c>
      <c r="AH148" s="39" t="s">
        <v>107</v>
      </c>
      <c r="AI148" s="39" t="s">
        <v>236</v>
      </c>
      <c r="AJ148" s="41" t="s">
        <v>83</v>
      </c>
      <c r="AK148" s="40">
        <v>1</v>
      </c>
      <c r="AL148" s="40">
        <v>348277</v>
      </c>
      <c r="AM148" s="40" t="s">
        <v>84</v>
      </c>
      <c r="AN148" s="40">
        <v>0</v>
      </c>
      <c r="AO148" s="40">
        <v>0</v>
      </c>
      <c r="AP148" s="33" t="s">
        <v>727</v>
      </c>
      <c r="AQ148" s="33" t="s">
        <v>86</v>
      </c>
      <c r="AR148" s="38" t="s">
        <v>87</v>
      </c>
      <c r="AS148" s="33" t="s">
        <v>88</v>
      </c>
      <c r="AT148" s="33" t="s">
        <v>89</v>
      </c>
      <c r="AU148" s="33"/>
      <c r="AV148" s="33" t="s">
        <v>728</v>
      </c>
    </row>
    <row r="149" spans="1:48" s="43" customFormat="1" ht="75" customHeight="1" x14ac:dyDescent="0.2">
      <c r="A149" s="33" t="s">
        <v>729</v>
      </c>
      <c r="B149" s="33"/>
      <c r="C149" s="33" t="s">
        <v>730</v>
      </c>
      <c r="D149" s="33" t="s">
        <v>731</v>
      </c>
      <c r="E149" s="33"/>
      <c r="F149" s="33" t="s">
        <v>706</v>
      </c>
      <c r="G149" s="33" t="s">
        <v>70</v>
      </c>
      <c r="H149" s="33" t="s">
        <v>71</v>
      </c>
      <c r="I149" s="33" t="s">
        <v>706</v>
      </c>
      <c r="J149" s="33" t="s">
        <v>732</v>
      </c>
      <c r="K149" s="33" t="str">
        <f t="shared" si="51"/>
        <v>Оказание услуг по обеспечению безопасности персонала и сохранности имущества на объектах</v>
      </c>
      <c r="L149" s="33" t="s">
        <v>73</v>
      </c>
      <c r="M149" s="33"/>
      <c r="N149" s="33">
        <v>642</v>
      </c>
      <c r="O149" s="34" t="s">
        <v>74</v>
      </c>
      <c r="P149" s="34" t="s">
        <v>272</v>
      </c>
      <c r="Q149" s="34" t="s">
        <v>733</v>
      </c>
      <c r="R149" s="33" t="s">
        <v>734</v>
      </c>
      <c r="S149" s="36">
        <v>47860.800000000003</v>
      </c>
      <c r="T149" s="36">
        <v>0</v>
      </c>
      <c r="U149" s="37">
        <f t="shared" si="48"/>
        <v>47860800</v>
      </c>
      <c r="V149" s="33">
        <v>2019</v>
      </c>
      <c r="W149" s="33" t="s">
        <v>80</v>
      </c>
      <c r="X149" s="33">
        <v>2019</v>
      </c>
      <c r="Y149" s="33" t="s">
        <v>81</v>
      </c>
      <c r="Z149" s="33" t="s">
        <v>127</v>
      </c>
      <c r="AA149" s="38">
        <v>2019</v>
      </c>
      <c r="AB149" s="39" t="s">
        <v>107</v>
      </c>
      <c r="AC149" s="33">
        <v>2019</v>
      </c>
      <c r="AD149" s="38" t="s">
        <v>108</v>
      </c>
      <c r="AE149" s="38">
        <v>2020</v>
      </c>
      <c r="AF149" s="38" t="s">
        <v>735</v>
      </c>
      <c r="AG149" s="39" t="s">
        <v>573</v>
      </c>
      <c r="AH149" s="39" t="s">
        <v>109</v>
      </c>
      <c r="AI149" s="39" t="s">
        <v>574</v>
      </c>
      <c r="AJ149" s="41" t="s">
        <v>184</v>
      </c>
      <c r="AK149" s="40">
        <v>1</v>
      </c>
      <c r="AL149" s="40">
        <v>348014</v>
      </c>
      <c r="AM149" s="40" t="s">
        <v>84</v>
      </c>
      <c r="AN149" s="40">
        <v>0</v>
      </c>
      <c r="AO149" s="40">
        <v>0</v>
      </c>
      <c r="AP149" s="33" t="s">
        <v>736</v>
      </c>
      <c r="AQ149" s="33" t="s">
        <v>86</v>
      </c>
      <c r="AR149" s="38" t="s">
        <v>87</v>
      </c>
      <c r="AS149" s="33" t="s">
        <v>88</v>
      </c>
      <c r="AT149" s="33" t="s">
        <v>89</v>
      </c>
      <c r="AU149" s="33"/>
      <c r="AV149" s="33" t="s">
        <v>737</v>
      </c>
    </row>
    <row r="150" spans="1:48" s="31" customFormat="1" ht="65.25" customHeight="1" x14ac:dyDescent="0.2">
      <c r="A150" s="33" t="s">
        <v>738</v>
      </c>
      <c r="B150" s="33"/>
      <c r="C150" s="33" t="s">
        <v>739</v>
      </c>
      <c r="D150" s="33" t="s">
        <v>740</v>
      </c>
      <c r="E150" s="33"/>
      <c r="F150" s="33" t="s">
        <v>706</v>
      </c>
      <c r="G150" s="33" t="s">
        <v>70</v>
      </c>
      <c r="H150" s="33" t="s">
        <v>71</v>
      </c>
      <c r="I150" s="33" t="s">
        <v>706</v>
      </c>
      <c r="J150" s="33" t="s">
        <v>741</v>
      </c>
      <c r="K150" s="33" t="str">
        <f t="shared" si="51"/>
        <v xml:space="preserve">Сервисное обслуживание и ремонт системы СКУД и видеонаблюдения в Головном офисе </v>
      </c>
      <c r="L150" s="33" t="s">
        <v>73</v>
      </c>
      <c r="M150" s="33"/>
      <c r="N150" s="33">
        <v>642</v>
      </c>
      <c r="O150" s="34" t="s">
        <v>74</v>
      </c>
      <c r="P150" s="34" t="s">
        <v>272</v>
      </c>
      <c r="Q150" s="33">
        <v>45000000000</v>
      </c>
      <c r="R150" s="33" t="s">
        <v>97</v>
      </c>
      <c r="S150" s="36">
        <v>550</v>
      </c>
      <c r="T150" s="36">
        <v>0</v>
      </c>
      <c r="U150" s="37">
        <f t="shared" si="48"/>
        <v>550000</v>
      </c>
      <c r="V150" s="33">
        <v>2019</v>
      </c>
      <c r="W150" s="33" t="s">
        <v>81</v>
      </c>
      <c r="X150" s="33">
        <v>2019</v>
      </c>
      <c r="Y150" s="33" t="s">
        <v>107</v>
      </c>
      <c r="Z150" s="33" t="s">
        <v>159</v>
      </c>
      <c r="AA150" s="38">
        <v>2019</v>
      </c>
      <c r="AB150" s="39" t="s">
        <v>108</v>
      </c>
      <c r="AC150" s="33">
        <v>2019</v>
      </c>
      <c r="AD150" s="38" t="s">
        <v>274</v>
      </c>
      <c r="AE150" s="38">
        <v>2019</v>
      </c>
      <c r="AF150" s="38" t="s">
        <v>274</v>
      </c>
      <c r="AG150" s="39" t="s">
        <v>149</v>
      </c>
      <c r="AH150" s="39" t="s">
        <v>274</v>
      </c>
      <c r="AI150" s="39" t="s">
        <v>391</v>
      </c>
      <c r="AJ150" s="41" t="s">
        <v>83</v>
      </c>
      <c r="AK150" s="40">
        <v>1</v>
      </c>
      <c r="AL150" s="40">
        <v>348277</v>
      </c>
      <c r="AM150" s="40" t="s">
        <v>84</v>
      </c>
      <c r="AN150" s="40">
        <v>0</v>
      </c>
      <c r="AO150" s="40">
        <v>0</v>
      </c>
      <c r="AP150" s="33" t="s">
        <v>742</v>
      </c>
      <c r="AQ150" s="33" t="s">
        <v>86</v>
      </c>
      <c r="AR150" s="38" t="s">
        <v>87</v>
      </c>
      <c r="AS150" s="33" t="s">
        <v>88</v>
      </c>
      <c r="AT150" s="33" t="s">
        <v>89</v>
      </c>
      <c r="AU150" s="33"/>
      <c r="AV150" s="33" t="s">
        <v>743</v>
      </c>
    </row>
    <row r="151" spans="1:48" s="31" customFormat="1" ht="107.25" customHeight="1" x14ac:dyDescent="0.2">
      <c r="A151" s="33" t="s">
        <v>744</v>
      </c>
      <c r="B151" s="33"/>
      <c r="C151" s="33" t="s">
        <v>745</v>
      </c>
      <c r="D151" s="33" t="s">
        <v>746</v>
      </c>
      <c r="E151" s="33"/>
      <c r="F151" s="33" t="s">
        <v>747</v>
      </c>
      <c r="G151" s="33" t="s">
        <v>70</v>
      </c>
      <c r="H151" s="33" t="s">
        <v>71</v>
      </c>
      <c r="I151" s="33" t="s">
        <v>747</v>
      </c>
      <c r="J151" s="33" t="s">
        <v>748</v>
      </c>
      <c r="K151" s="33" t="str">
        <f>J151</f>
        <v>Оказание услуг связи (резервные спутниковые каналы диспетчерской связи) на площадках размещения мобильных ГТЭС</v>
      </c>
      <c r="L151" s="33" t="s">
        <v>73</v>
      </c>
      <c r="M151" s="33"/>
      <c r="N151" s="33">
        <v>642</v>
      </c>
      <c r="O151" s="34" t="s">
        <v>74</v>
      </c>
      <c r="P151" s="34">
        <v>1</v>
      </c>
      <c r="Q151" s="33" t="s">
        <v>234</v>
      </c>
      <c r="R151" s="33" t="s">
        <v>235</v>
      </c>
      <c r="S151" s="36">
        <v>1000</v>
      </c>
      <c r="T151" s="36">
        <v>750</v>
      </c>
      <c r="U151" s="37">
        <f t="shared" si="48"/>
        <v>1000000</v>
      </c>
      <c r="V151" s="33">
        <v>2019</v>
      </c>
      <c r="W151" s="33" t="s">
        <v>146</v>
      </c>
      <c r="X151" s="33">
        <v>2019</v>
      </c>
      <c r="Y151" s="33" t="s">
        <v>109</v>
      </c>
      <c r="Z151" s="33" t="s">
        <v>147</v>
      </c>
      <c r="AA151" s="38">
        <v>2019</v>
      </c>
      <c r="AB151" s="39" t="s">
        <v>148</v>
      </c>
      <c r="AC151" s="33">
        <v>2019</v>
      </c>
      <c r="AD151" s="38" t="s">
        <v>148</v>
      </c>
      <c r="AE151" s="38" t="s">
        <v>273</v>
      </c>
      <c r="AF151" s="38" t="s">
        <v>119</v>
      </c>
      <c r="AG151" s="39" t="s">
        <v>149</v>
      </c>
      <c r="AH151" s="39" t="s">
        <v>148</v>
      </c>
      <c r="AI151" s="39" t="s">
        <v>150</v>
      </c>
      <c r="AJ151" s="41" t="s">
        <v>83</v>
      </c>
      <c r="AK151" s="40">
        <v>1</v>
      </c>
      <c r="AL151" s="40">
        <v>348277</v>
      </c>
      <c r="AM151" s="40" t="s">
        <v>84</v>
      </c>
      <c r="AN151" s="40">
        <v>0</v>
      </c>
      <c r="AO151" s="40">
        <v>0</v>
      </c>
      <c r="AP151" s="33" t="s">
        <v>749</v>
      </c>
      <c r="AQ151" s="33" t="s">
        <v>86</v>
      </c>
      <c r="AR151" s="38" t="s">
        <v>87</v>
      </c>
      <c r="AS151" s="33" t="s">
        <v>88</v>
      </c>
      <c r="AT151" s="33" t="s">
        <v>89</v>
      </c>
      <c r="AU151" s="33"/>
      <c r="AV151" s="33" t="s">
        <v>750</v>
      </c>
    </row>
    <row r="152" spans="1:48" s="31" customFormat="1" ht="93.75" customHeight="1" x14ac:dyDescent="0.2">
      <c r="A152" s="33" t="s">
        <v>751</v>
      </c>
      <c r="B152" s="33"/>
      <c r="C152" s="33" t="s">
        <v>752</v>
      </c>
      <c r="D152" s="33" t="s">
        <v>753</v>
      </c>
      <c r="E152" s="33"/>
      <c r="F152" s="33" t="s">
        <v>747</v>
      </c>
      <c r="G152" s="33" t="s">
        <v>70</v>
      </c>
      <c r="H152" s="33" t="s">
        <v>71</v>
      </c>
      <c r="I152" s="33" t="s">
        <v>747</v>
      </c>
      <c r="J152" s="33" t="s">
        <v>754</v>
      </c>
      <c r="K152" s="33" t="str">
        <f t="shared" ref="K152:K164" si="52">J152</f>
        <v>Оказание услуг по техническому обслуживанию системы спутниковой связи мобильных ГТЭС</v>
      </c>
      <c r="L152" s="33" t="s">
        <v>73</v>
      </c>
      <c r="M152" s="33"/>
      <c r="N152" s="33">
        <v>642</v>
      </c>
      <c r="O152" s="34" t="s">
        <v>74</v>
      </c>
      <c r="P152" s="34">
        <v>1</v>
      </c>
      <c r="Q152" s="33" t="s">
        <v>234</v>
      </c>
      <c r="R152" s="33" t="s">
        <v>235</v>
      </c>
      <c r="S152" s="36">
        <v>100</v>
      </c>
      <c r="T152" s="36">
        <v>8.3000000000000007</v>
      </c>
      <c r="U152" s="37">
        <f t="shared" si="48"/>
        <v>100000</v>
      </c>
      <c r="V152" s="33">
        <v>2019</v>
      </c>
      <c r="W152" s="33" t="s">
        <v>81</v>
      </c>
      <c r="X152" s="33">
        <v>2019</v>
      </c>
      <c r="Y152" s="33" t="s">
        <v>107</v>
      </c>
      <c r="Z152" s="33" t="s">
        <v>159</v>
      </c>
      <c r="AA152" s="38">
        <v>2019</v>
      </c>
      <c r="AB152" s="39" t="s">
        <v>108</v>
      </c>
      <c r="AC152" s="33">
        <v>2019</v>
      </c>
      <c r="AD152" s="38" t="s">
        <v>274</v>
      </c>
      <c r="AE152" s="38" t="s">
        <v>273</v>
      </c>
      <c r="AF152" s="38" t="s">
        <v>274</v>
      </c>
      <c r="AG152" s="39" t="s">
        <v>149</v>
      </c>
      <c r="AH152" s="39" t="s">
        <v>274</v>
      </c>
      <c r="AI152" s="39" t="s">
        <v>391</v>
      </c>
      <c r="AJ152" s="41" t="s">
        <v>83</v>
      </c>
      <c r="AK152" s="40">
        <v>1</v>
      </c>
      <c r="AL152" s="40">
        <v>348277</v>
      </c>
      <c r="AM152" s="40" t="s">
        <v>84</v>
      </c>
      <c r="AN152" s="40">
        <v>0</v>
      </c>
      <c r="AO152" s="40">
        <v>0</v>
      </c>
      <c r="AP152" s="33" t="s">
        <v>755</v>
      </c>
      <c r="AQ152" s="33" t="s">
        <v>86</v>
      </c>
      <c r="AR152" s="38" t="s">
        <v>87</v>
      </c>
      <c r="AS152" s="33" t="s">
        <v>88</v>
      </c>
      <c r="AT152" s="33" t="s">
        <v>89</v>
      </c>
      <c r="AU152" s="33"/>
      <c r="AV152" s="33" t="s">
        <v>756</v>
      </c>
    </row>
    <row r="153" spans="1:48" s="31" customFormat="1" ht="87.75" customHeight="1" x14ac:dyDescent="0.2">
      <c r="A153" s="33" t="s">
        <v>757</v>
      </c>
      <c r="B153" s="33" t="s">
        <v>216</v>
      </c>
      <c r="C153" s="33" t="s">
        <v>745</v>
      </c>
      <c r="D153" s="33" t="s">
        <v>746</v>
      </c>
      <c r="E153" s="33"/>
      <c r="F153" s="33" t="s">
        <v>747</v>
      </c>
      <c r="G153" s="33" t="s">
        <v>70</v>
      </c>
      <c r="H153" s="33" t="s">
        <v>71</v>
      </c>
      <c r="I153" s="33" t="s">
        <v>747</v>
      </c>
      <c r="J153" s="33" t="s">
        <v>758</v>
      </c>
      <c r="K153" s="33" t="str">
        <f t="shared" si="52"/>
        <v>Оказание услуг связи на площадке размещения мобильных ГТЭС ПС 220кВ "Кирилловская" (резервный канал диспетчерской связи)</v>
      </c>
      <c r="L153" s="33" t="s">
        <v>73</v>
      </c>
      <c r="M153" s="33"/>
      <c r="N153" s="33">
        <v>642</v>
      </c>
      <c r="O153" s="34" t="s">
        <v>74</v>
      </c>
      <c r="P153" s="34">
        <v>1</v>
      </c>
      <c r="Q153" s="33" t="s">
        <v>403</v>
      </c>
      <c r="R153" s="33" t="s">
        <v>404</v>
      </c>
      <c r="S153" s="36">
        <v>840</v>
      </c>
      <c r="T153" s="36">
        <v>350</v>
      </c>
      <c r="U153" s="37">
        <f t="shared" si="48"/>
        <v>840000</v>
      </c>
      <c r="V153" s="33">
        <v>2019</v>
      </c>
      <c r="W153" s="33" t="s">
        <v>119</v>
      </c>
      <c r="X153" s="33">
        <v>2019</v>
      </c>
      <c r="Y153" s="33" t="s">
        <v>120</v>
      </c>
      <c r="Z153" s="33" t="s">
        <v>138</v>
      </c>
      <c r="AA153" s="38">
        <v>2019</v>
      </c>
      <c r="AB153" s="39" t="s">
        <v>77</v>
      </c>
      <c r="AC153" s="33">
        <v>2019</v>
      </c>
      <c r="AD153" s="38" t="s">
        <v>78</v>
      </c>
      <c r="AE153" s="38" t="s">
        <v>273</v>
      </c>
      <c r="AF153" s="38" t="s">
        <v>80</v>
      </c>
      <c r="AG153" s="39" t="s">
        <v>149</v>
      </c>
      <c r="AH153" s="39" t="s">
        <v>78</v>
      </c>
      <c r="AI153" s="39" t="s">
        <v>212</v>
      </c>
      <c r="AJ153" s="41" t="s">
        <v>83</v>
      </c>
      <c r="AK153" s="40">
        <v>1</v>
      </c>
      <c r="AL153" s="40">
        <v>348277</v>
      </c>
      <c r="AM153" s="40" t="s">
        <v>84</v>
      </c>
      <c r="AN153" s="40">
        <v>0</v>
      </c>
      <c r="AO153" s="40">
        <v>0</v>
      </c>
      <c r="AP153" s="33" t="s">
        <v>759</v>
      </c>
      <c r="AQ153" s="33" t="s">
        <v>86</v>
      </c>
      <c r="AR153" s="38" t="s">
        <v>87</v>
      </c>
      <c r="AS153" s="33" t="s">
        <v>88</v>
      </c>
      <c r="AT153" s="33" t="s">
        <v>89</v>
      </c>
      <c r="AU153" s="33"/>
      <c r="AV153" s="33" t="s">
        <v>760</v>
      </c>
    </row>
    <row r="154" spans="1:48" s="31" customFormat="1" ht="96" customHeight="1" x14ac:dyDescent="0.2">
      <c r="A154" s="33" t="s">
        <v>761</v>
      </c>
      <c r="B154" s="33"/>
      <c r="C154" s="33" t="s">
        <v>762</v>
      </c>
      <c r="D154" s="33" t="s">
        <v>763</v>
      </c>
      <c r="E154" s="33"/>
      <c r="F154" s="33" t="s">
        <v>747</v>
      </c>
      <c r="G154" s="33" t="s">
        <v>70</v>
      </c>
      <c r="H154" s="33" t="s">
        <v>71</v>
      </c>
      <c r="I154" s="33" t="s">
        <v>747</v>
      </c>
      <c r="J154" s="33" t="s">
        <v>764</v>
      </c>
      <c r="K154" s="33" t="str">
        <f t="shared" si="52"/>
        <v>Метрологические работы (услуги) по поверке средств измерений</v>
      </c>
      <c r="L154" s="33" t="s">
        <v>73</v>
      </c>
      <c r="M154" s="33"/>
      <c r="N154" s="33">
        <v>642</v>
      </c>
      <c r="O154" s="34" t="s">
        <v>74</v>
      </c>
      <c r="P154" s="34">
        <v>1</v>
      </c>
      <c r="Q154" s="33">
        <v>45000000000</v>
      </c>
      <c r="R154" s="33" t="s">
        <v>97</v>
      </c>
      <c r="S154" s="36">
        <v>600</v>
      </c>
      <c r="T154" s="36">
        <v>240</v>
      </c>
      <c r="U154" s="37">
        <f t="shared" si="48"/>
        <v>600000</v>
      </c>
      <c r="V154" s="33">
        <v>2019</v>
      </c>
      <c r="W154" s="33" t="s">
        <v>119</v>
      </c>
      <c r="X154" s="33">
        <v>2019</v>
      </c>
      <c r="Y154" s="33" t="s">
        <v>120</v>
      </c>
      <c r="Z154" s="33" t="s">
        <v>138</v>
      </c>
      <c r="AA154" s="38">
        <v>2019</v>
      </c>
      <c r="AB154" s="39" t="s">
        <v>77</v>
      </c>
      <c r="AC154" s="33">
        <v>2019</v>
      </c>
      <c r="AD154" s="38" t="s">
        <v>78</v>
      </c>
      <c r="AE154" s="38" t="s">
        <v>273</v>
      </c>
      <c r="AF154" s="38" t="s">
        <v>78</v>
      </c>
      <c r="AG154" s="39" t="s">
        <v>149</v>
      </c>
      <c r="AH154" s="39" t="s">
        <v>77</v>
      </c>
      <c r="AI154" s="39" t="s">
        <v>396</v>
      </c>
      <c r="AJ154" s="41" t="s">
        <v>83</v>
      </c>
      <c r="AK154" s="40">
        <v>1</v>
      </c>
      <c r="AL154" s="40">
        <v>348277</v>
      </c>
      <c r="AM154" s="40" t="s">
        <v>84</v>
      </c>
      <c r="AN154" s="40">
        <v>0</v>
      </c>
      <c r="AO154" s="40">
        <v>0</v>
      </c>
      <c r="AP154" s="33" t="s">
        <v>765</v>
      </c>
      <c r="AQ154" s="33" t="s">
        <v>86</v>
      </c>
      <c r="AR154" s="38" t="s">
        <v>87</v>
      </c>
      <c r="AS154" s="33" t="s">
        <v>88</v>
      </c>
      <c r="AT154" s="33" t="s">
        <v>89</v>
      </c>
      <c r="AU154" s="33"/>
      <c r="AV154" s="33" t="s">
        <v>766</v>
      </c>
    </row>
    <row r="155" spans="1:48" s="31" customFormat="1" ht="51" x14ac:dyDescent="0.2">
      <c r="A155" s="33" t="s">
        <v>767</v>
      </c>
      <c r="B155" s="33" t="s">
        <v>216</v>
      </c>
      <c r="C155" s="33" t="s">
        <v>768</v>
      </c>
      <c r="D155" s="33" t="s">
        <v>763</v>
      </c>
      <c r="E155" s="33"/>
      <c r="F155" s="33" t="s">
        <v>747</v>
      </c>
      <c r="G155" s="33" t="s">
        <v>70</v>
      </c>
      <c r="H155" s="33" t="s">
        <v>71</v>
      </c>
      <c r="I155" s="33" t="s">
        <v>747</v>
      </c>
      <c r="J155" s="33" t="s">
        <v>769</v>
      </c>
      <c r="K155" s="33" t="str">
        <f t="shared" si="52"/>
        <v>Оказание услуг по инспекционному контролю выполнения калибровочных работ</v>
      </c>
      <c r="L155" s="33" t="s">
        <v>73</v>
      </c>
      <c r="M155" s="33"/>
      <c r="N155" s="33">
        <v>642</v>
      </c>
      <c r="O155" s="34" t="s">
        <v>74</v>
      </c>
      <c r="P155" s="34">
        <v>1</v>
      </c>
      <c r="Q155" s="33" t="s">
        <v>96</v>
      </c>
      <c r="R155" s="33" t="s">
        <v>97</v>
      </c>
      <c r="S155" s="36">
        <v>150</v>
      </c>
      <c r="T155" s="36">
        <f>S155</f>
        <v>150</v>
      </c>
      <c r="U155" s="37">
        <f t="shared" si="48"/>
        <v>150000</v>
      </c>
      <c r="V155" s="33">
        <v>2019</v>
      </c>
      <c r="W155" s="33" t="s">
        <v>146</v>
      </c>
      <c r="X155" s="33">
        <v>2019</v>
      </c>
      <c r="Y155" s="33" t="s">
        <v>146</v>
      </c>
      <c r="Z155" s="33" t="s">
        <v>433</v>
      </c>
      <c r="AA155" s="38">
        <v>2019</v>
      </c>
      <c r="AB155" s="39" t="s">
        <v>146</v>
      </c>
      <c r="AC155" s="33">
        <v>2019</v>
      </c>
      <c r="AD155" s="38" t="s">
        <v>146</v>
      </c>
      <c r="AE155" s="38" t="s">
        <v>273</v>
      </c>
      <c r="AF155" s="38" t="s">
        <v>109</v>
      </c>
      <c r="AG155" s="39" t="s">
        <v>273</v>
      </c>
      <c r="AH155" s="39" t="s">
        <v>109</v>
      </c>
      <c r="AI155" s="39" t="s">
        <v>147</v>
      </c>
      <c r="AJ155" s="39" t="s">
        <v>151</v>
      </c>
      <c r="AK155" s="39">
        <v>0</v>
      </c>
      <c r="AL155" s="40">
        <v>348346</v>
      </c>
      <c r="AM155" s="40" t="s">
        <v>84</v>
      </c>
      <c r="AN155" s="40">
        <v>0</v>
      </c>
      <c r="AO155" s="40">
        <v>0</v>
      </c>
      <c r="AP155" s="33"/>
      <c r="AQ155" s="33"/>
      <c r="AR155" s="33" t="s">
        <v>87</v>
      </c>
      <c r="AS155" s="33" t="s">
        <v>88</v>
      </c>
      <c r="AT155" s="33" t="s">
        <v>89</v>
      </c>
      <c r="AU155" s="33"/>
      <c r="AV155" s="33" t="s">
        <v>89</v>
      </c>
    </row>
    <row r="156" spans="1:48" ht="51" x14ac:dyDescent="0.2">
      <c r="A156" s="33" t="s">
        <v>770</v>
      </c>
      <c r="B156" s="33"/>
      <c r="C156" s="33" t="s">
        <v>771</v>
      </c>
      <c r="D156" s="33" t="s">
        <v>772</v>
      </c>
      <c r="E156" s="33"/>
      <c r="F156" s="33" t="s">
        <v>747</v>
      </c>
      <c r="G156" s="33" t="s">
        <v>70</v>
      </c>
      <c r="H156" s="33" t="s">
        <v>71</v>
      </c>
      <c r="I156" s="33" t="s">
        <v>747</v>
      </c>
      <c r="J156" s="33" t="s">
        <v>773</v>
      </c>
      <c r="K156" s="33" t="str">
        <f t="shared" si="52"/>
        <v>Поставка оборудования и материалов  для оснащения противоаварийных систем ГТУ</v>
      </c>
      <c r="L156" s="33" t="s">
        <v>73</v>
      </c>
      <c r="M156" s="33"/>
      <c r="N156" s="33">
        <v>642</v>
      </c>
      <c r="O156" s="34" t="s">
        <v>74</v>
      </c>
      <c r="P156" s="34">
        <v>1</v>
      </c>
      <c r="Q156" s="33" t="s">
        <v>234</v>
      </c>
      <c r="R156" s="33" t="s">
        <v>235</v>
      </c>
      <c r="S156" s="36">
        <v>2500</v>
      </c>
      <c r="T156" s="36">
        <v>2500</v>
      </c>
      <c r="U156" s="37">
        <f t="shared" si="48"/>
        <v>2500000</v>
      </c>
      <c r="V156" s="33">
        <v>2019</v>
      </c>
      <c r="W156" s="33" t="s">
        <v>109</v>
      </c>
      <c r="X156" s="33">
        <v>2019</v>
      </c>
      <c r="Y156" s="33" t="s">
        <v>148</v>
      </c>
      <c r="Z156" s="33" t="s">
        <v>228</v>
      </c>
      <c r="AA156" s="38">
        <v>2019</v>
      </c>
      <c r="AB156" s="39" t="s">
        <v>119</v>
      </c>
      <c r="AC156" s="33">
        <v>2019</v>
      </c>
      <c r="AD156" s="38" t="s">
        <v>120</v>
      </c>
      <c r="AE156" s="38" t="s">
        <v>273</v>
      </c>
      <c r="AF156" s="38" t="s">
        <v>120</v>
      </c>
      <c r="AG156" s="39" t="s">
        <v>273</v>
      </c>
      <c r="AH156" s="39" t="s">
        <v>78</v>
      </c>
      <c r="AI156" s="39" t="s">
        <v>79</v>
      </c>
      <c r="AJ156" s="41" t="s">
        <v>83</v>
      </c>
      <c r="AK156" s="40">
        <v>1</v>
      </c>
      <c r="AL156" s="40">
        <v>348277</v>
      </c>
      <c r="AM156" s="40" t="s">
        <v>84</v>
      </c>
      <c r="AN156" s="40">
        <v>0</v>
      </c>
      <c r="AO156" s="40">
        <v>0</v>
      </c>
      <c r="AP156" s="33"/>
      <c r="AQ156" s="33" t="s">
        <v>86</v>
      </c>
      <c r="AR156" s="38" t="s">
        <v>87</v>
      </c>
      <c r="AS156" s="33" t="s">
        <v>88</v>
      </c>
      <c r="AT156" s="33" t="s">
        <v>89</v>
      </c>
      <c r="AU156" s="33"/>
      <c r="AV156" s="33" t="s">
        <v>89</v>
      </c>
    </row>
    <row r="157" spans="1:48" s="31" customFormat="1" ht="51" x14ac:dyDescent="0.2">
      <c r="A157" s="33" t="s">
        <v>774</v>
      </c>
      <c r="B157" s="33"/>
      <c r="C157" s="33" t="s">
        <v>775</v>
      </c>
      <c r="D157" s="33" t="s">
        <v>776</v>
      </c>
      <c r="E157" s="33"/>
      <c r="F157" s="33" t="s">
        <v>747</v>
      </c>
      <c r="G157" s="33" t="s">
        <v>70</v>
      </c>
      <c r="H157" s="33" t="s">
        <v>71</v>
      </c>
      <c r="I157" s="33" t="s">
        <v>747</v>
      </c>
      <c r="J157" s="33" t="s">
        <v>777</v>
      </c>
      <c r="K157" s="33" t="str">
        <f t="shared" si="52"/>
        <v xml:space="preserve">Модернизация системы телемеханики </v>
      </c>
      <c r="L157" s="33" t="s">
        <v>73</v>
      </c>
      <c r="M157" s="33"/>
      <c r="N157" s="33">
        <v>642</v>
      </c>
      <c r="O157" s="34" t="s">
        <v>74</v>
      </c>
      <c r="P157" s="34">
        <v>1</v>
      </c>
      <c r="Q157" s="33" t="s">
        <v>234</v>
      </c>
      <c r="R157" s="33" t="s">
        <v>235</v>
      </c>
      <c r="S157" s="36">
        <v>10400</v>
      </c>
      <c r="T157" s="36">
        <v>10400</v>
      </c>
      <c r="U157" s="37">
        <f t="shared" si="48"/>
        <v>10400000</v>
      </c>
      <c r="V157" s="33">
        <v>2019</v>
      </c>
      <c r="W157" s="33" t="s">
        <v>119</v>
      </c>
      <c r="X157" s="33">
        <v>2019</v>
      </c>
      <c r="Y157" s="33" t="s">
        <v>120</v>
      </c>
      <c r="Z157" s="33" t="s">
        <v>138</v>
      </c>
      <c r="AA157" s="38">
        <v>2019</v>
      </c>
      <c r="AB157" s="39" t="s">
        <v>77</v>
      </c>
      <c r="AC157" s="33">
        <v>2019</v>
      </c>
      <c r="AD157" s="38" t="s">
        <v>78</v>
      </c>
      <c r="AE157" s="38" t="s">
        <v>273</v>
      </c>
      <c r="AF157" s="38" t="s">
        <v>78</v>
      </c>
      <c r="AG157" s="39" t="s">
        <v>273</v>
      </c>
      <c r="AH157" s="39" t="s">
        <v>274</v>
      </c>
      <c r="AI157" s="39" t="s">
        <v>275</v>
      </c>
      <c r="AJ157" s="41" t="s">
        <v>184</v>
      </c>
      <c r="AK157" s="40">
        <v>1</v>
      </c>
      <c r="AL157" s="40">
        <v>348014</v>
      </c>
      <c r="AM157" s="40" t="s">
        <v>84</v>
      </c>
      <c r="AN157" s="40">
        <v>0</v>
      </c>
      <c r="AO157" s="40">
        <v>0</v>
      </c>
      <c r="AP157" s="33"/>
      <c r="AQ157" s="33" t="s">
        <v>86</v>
      </c>
      <c r="AR157" s="38" t="s">
        <v>87</v>
      </c>
      <c r="AS157" s="33" t="s">
        <v>88</v>
      </c>
      <c r="AT157" s="33" t="s">
        <v>89</v>
      </c>
      <c r="AU157" s="33"/>
      <c r="AV157" s="33" t="s">
        <v>89</v>
      </c>
    </row>
    <row r="158" spans="1:48" s="31" customFormat="1" ht="63.75" x14ac:dyDescent="0.2">
      <c r="A158" s="33" t="s">
        <v>778</v>
      </c>
      <c r="B158" s="33"/>
      <c r="C158" s="33" t="s">
        <v>671</v>
      </c>
      <c r="D158" s="33" t="s">
        <v>779</v>
      </c>
      <c r="E158" s="33"/>
      <c r="F158" s="33" t="s">
        <v>747</v>
      </c>
      <c r="G158" s="33" t="s">
        <v>70</v>
      </c>
      <c r="H158" s="33" t="s">
        <v>71</v>
      </c>
      <c r="I158" s="33" t="s">
        <v>747</v>
      </c>
      <c r="J158" s="33" t="s">
        <v>780</v>
      </c>
      <c r="K158" s="33" t="str">
        <f t="shared" si="52"/>
        <v>Реализация системы сбора технологической информации с площадки  размещения мобильных ГТЭС ПС 220кВ "Кирилловская"</v>
      </c>
      <c r="L158" s="33" t="s">
        <v>73</v>
      </c>
      <c r="M158" s="33"/>
      <c r="N158" s="33">
        <v>642</v>
      </c>
      <c r="O158" s="34" t="s">
        <v>74</v>
      </c>
      <c r="P158" s="34">
        <v>1</v>
      </c>
      <c r="Q158" s="33" t="s">
        <v>378</v>
      </c>
      <c r="R158" s="33" t="s">
        <v>379</v>
      </c>
      <c r="S158" s="36">
        <v>3000</v>
      </c>
      <c r="T158" s="36">
        <v>3000</v>
      </c>
      <c r="U158" s="37">
        <f t="shared" si="48"/>
        <v>3000000</v>
      </c>
      <c r="V158" s="33">
        <v>2019</v>
      </c>
      <c r="W158" s="33" t="s">
        <v>120</v>
      </c>
      <c r="X158" s="33">
        <v>2019</v>
      </c>
      <c r="Y158" s="33" t="s">
        <v>77</v>
      </c>
      <c r="Z158" s="33" t="s">
        <v>247</v>
      </c>
      <c r="AA158" s="38">
        <v>2019</v>
      </c>
      <c r="AB158" s="39" t="s">
        <v>78</v>
      </c>
      <c r="AC158" s="33">
        <v>2019</v>
      </c>
      <c r="AD158" s="38" t="s">
        <v>80</v>
      </c>
      <c r="AE158" s="38" t="s">
        <v>273</v>
      </c>
      <c r="AF158" s="38" t="s">
        <v>80</v>
      </c>
      <c r="AG158" s="39" t="s">
        <v>273</v>
      </c>
      <c r="AH158" s="39" t="s">
        <v>274</v>
      </c>
      <c r="AI158" s="39" t="s">
        <v>275</v>
      </c>
      <c r="AJ158" s="41" t="s">
        <v>83</v>
      </c>
      <c r="AK158" s="40">
        <v>1</v>
      </c>
      <c r="AL158" s="40">
        <v>200611</v>
      </c>
      <c r="AM158" s="40" t="s">
        <v>84</v>
      </c>
      <c r="AN158" s="40">
        <v>1</v>
      </c>
      <c r="AO158" s="40">
        <v>0</v>
      </c>
      <c r="AP158" s="33"/>
      <c r="AQ158" s="33" t="s">
        <v>86</v>
      </c>
      <c r="AR158" s="38" t="s">
        <v>87</v>
      </c>
      <c r="AS158" s="33" t="s">
        <v>88</v>
      </c>
      <c r="AT158" s="33" t="s">
        <v>89</v>
      </c>
      <c r="AU158" s="33"/>
      <c r="AV158" s="33" t="s">
        <v>89</v>
      </c>
    </row>
    <row r="159" spans="1:48" s="31" customFormat="1" ht="68.25" customHeight="1" x14ac:dyDescent="0.2">
      <c r="A159" s="33" t="s">
        <v>781</v>
      </c>
      <c r="B159" s="33" t="s">
        <v>216</v>
      </c>
      <c r="C159" s="33" t="s">
        <v>358</v>
      </c>
      <c r="D159" s="64" t="s">
        <v>782</v>
      </c>
      <c r="E159" s="33"/>
      <c r="F159" s="33" t="s">
        <v>747</v>
      </c>
      <c r="G159" s="33" t="s">
        <v>70</v>
      </c>
      <c r="H159" s="33" t="s">
        <v>71</v>
      </c>
      <c r="I159" s="33" t="s">
        <v>747</v>
      </c>
      <c r="J159" s="33" t="s">
        <v>783</v>
      </c>
      <c r="K159" s="33" t="str">
        <f t="shared" si="52"/>
        <v>Предоставление доступа и сопровождение программного продукта «Электронный оперативный журнал»</v>
      </c>
      <c r="L159" s="33" t="s">
        <v>73</v>
      </c>
      <c r="M159" s="33"/>
      <c r="N159" s="33">
        <v>642</v>
      </c>
      <c r="O159" s="34" t="s">
        <v>74</v>
      </c>
      <c r="P159" s="34">
        <v>1</v>
      </c>
      <c r="Q159" s="33" t="s">
        <v>96</v>
      </c>
      <c r="R159" s="33" t="s">
        <v>97</v>
      </c>
      <c r="S159" s="36">
        <v>18000</v>
      </c>
      <c r="T159" s="36">
        <v>2500</v>
      </c>
      <c r="U159" s="37">
        <f t="shared" si="48"/>
        <v>18000000</v>
      </c>
      <c r="V159" s="33">
        <v>2019</v>
      </c>
      <c r="W159" s="33" t="s">
        <v>120</v>
      </c>
      <c r="X159" s="33">
        <v>2019</v>
      </c>
      <c r="Y159" s="33" t="s">
        <v>120</v>
      </c>
      <c r="Z159" s="53" t="s">
        <v>138</v>
      </c>
      <c r="AA159" s="39">
        <v>2019</v>
      </c>
      <c r="AB159" s="39" t="s">
        <v>77</v>
      </c>
      <c r="AC159" s="38">
        <v>2019</v>
      </c>
      <c r="AD159" s="39" t="s">
        <v>77</v>
      </c>
      <c r="AE159" s="38" t="s">
        <v>273</v>
      </c>
      <c r="AF159" s="38" t="s">
        <v>80</v>
      </c>
      <c r="AG159" s="39" t="s">
        <v>784</v>
      </c>
      <c r="AH159" s="39" t="s">
        <v>78</v>
      </c>
      <c r="AI159" s="39" t="s">
        <v>785</v>
      </c>
      <c r="AJ159" s="41" t="s">
        <v>184</v>
      </c>
      <c r="AK159" s="40">
        <v>1</v>
      </c>
      <c r="AL159" s="102">
        <v>348014</v>
      </c>
      <c r="AM159" s="40" t="s">
        <v>84</v>
      </c>
      <c r="AN159" s="40">
        <v>0</v>
      </c>
      <c r="AO159" s="40">
        <v>0</v>
      </c>
      <c r="AP159" s="33" t="s">
        <v>786</v>
      </c>
      <c r="AQ159" s="33" t="s">
        <v>86</v>
      </c>
      <c r="AR159" s="38" t="s">
        <v>87</v>
      </c>
      <c r="AS159" s="33" t="s">
        <v>88</v>
      </c>
      <c r="AT159" s="33" t="s">
        <v>89</v>
      </c>
      <c r="AU159" s="33"/>
      <c r="AV159" s="33" t="s">
        <v>89</v>
      </c>
    </row>
    <row r="160" spans="1:48" s="31" customFormat="1" ht="98.25" customHeight="1" x14ac:dyDescent="0.2">
      <c r="A160" s="33" t="s">
        <v>787</v>
      </c>
      <c r="B160" s="33" t="s">
        <v>216</v>
      </c>
      <c r="C160" s="33" t="s">
        <v>788</v>
      </c>
      <c r="D160" s="33" t="s">
        <v>609</v>
      </c>
      <c r="E160" s="33"/>
      <c r="F160" s="33" t="s">
        <v>747</v>
      </c>
      <c r="G160" s="33" t="s">
        <v>70</v>
      </c>
      <c r="H160" s="33" t="s">
        <v>71</v>
      </c>
      <c r="I160" s="33" t="s">
        <v>747</v>
      </c>
      <c r="J160" s="33" t="s">
        <v>789</v>
      </c>
      <c r="K160" s="33" t="str">
        <f t="shared" si="52"/>
        <v xml:space="preserve">Оказание услуг по повышению квалификации персонала в области обслуживания автоматических систем пожаротушения </v>
      </c>
      <c r="L160" s="33" t="s">
        <v>73</v>
      </c>
      <c r="M160" s="33"/>
      <c r="N160" s="33">
        <v>642</v>
      </c>
      <c r="O160" s="34" t="s">
        <v>74</v>
      </c>
      <c r="P160" s="34">
        <v>1</v>
      </c>
      <c r="Q160" s="33" t="s">
        <v>96</v>
      </c>
      <c r="R160" s="33" t="s">
        <v>97</v>
      </c>
      <c r="S160" s="36">
        <v>90</v>
      </c>
      <c r="T160" s="36">
        <v>90</v>
      </c>
      <c r="U160" s="37">
        <f t="shared" si="48"/>
        <v>90000</v>
      </c>
      <c r="V160" s="33">
        <v>2019</v>
      </c>
      <c r="W160" s="33" t="s">
        <v>119</v>
      </c>
      <c r="X160" s="33">
        <v>2019</v>
      </c>
      <c r="Y160" s="33" t="s">
        <v>120</v>
      </c>
      <c r="Z160" s="33" t="s">
        <v>138</v>
      </c>
      <c r="AA160" s="38">
        <v>2019</v>
      </c>
      <c r="AB160" s="39" t="s">
        <v>77</v>
      </c>
      <c r="AC160" s="33">
        <v>2019</v>
      </c>
      <c r="AD160" s="38" t="s">
        <v>78</v>
      </c>
      <c r="AE160" s="38" t="s">
        <v>273</v>
      </c>
      <c r="AF160" s="38" t="s">
        <v>80</v>
      </c>
      <c r="AG160" s="39" t="s">
        <v>273</v>
      </c>
      <c r="AH160" s="39" t="s">
        <v>274</v>
      </c>
      <c r="AI160" s="39" t="s">
        <v>275</v>
      </c>
      <c r="AJ160" s="39" t="s">
        <v>280</v>
      </c>
      <c r="AK160" s="39">
        <v>0</v>
      </c>
      <c r="AL160" s="41">
        <v>97259</v>
      </c>
      <c r="AM160" s="40" t="s">
        <v>84</v>
      </c>
      <c r="AN160" s="40">
        <v>0</v>
      </c>
      <c r="AO160" s="40">
        <v>22</v>
      </c>
      <c r="AP160" s="33"/>
      <c r="AQ160" s="33" t="s">
        <v>320</v>
      </c>
      <c r="AR160" s="33" t="s">
        <v>87</v>
      </c>
      <c r="AS160" s="33" t="s">
        <v>88</v>
      </c>
      <c r="AT160" s="33" t="s">
        <v>316</v>
      </c>
      <c r="AU160" s="33"/>
      <c r="AV160" s="33" t="s">
        <v>89</v>
      </c>
    </row>
    <row r="161" spans="1:48" s="31" customFormat="1" ht="51" x14ac:dyDescent="0.2">
      <c r="A161" s="33" t="s">
        <v>790</v>
      </c>
      <c r="B161" s="33"/>
      <c r="C161" s="33" t="s">
        <v>788</v>
      </c>
      <c r="D161" s="33" t="s">
        <v>609</v>
      </c>
      <c r="E161" s="33"/>
      <c r="F161" s="33" t="s">
        <v>747</v>
      </c>
      <c r="G161" s="33" t="s">
        <v>70</v>
      </c>
      <c r="H161" s="33" t="s">
        <v>71</v>
      </c>
      <c r="I161" s="33" t="s">
        <v>747</v>
      </c>
      <c r="J161" s="33" t="s">
        <v>791</v>
      </c>
      <c r="K161" s="33" t="str">
        <f t="shared" si="52"/>
        <v>Оказание услуг по повышению квалификации сотрудников в области проведения метрологических работ</v>
      </c>
      <c r="L161" s="33" t="s">
        <v>73</v>
      </c>
      <c r="M161" s="33"/>
      <c r="N161" s="33">
        <v>642</v>
      </c>
      <c r="O161" s="34" t="s">
        <v>74</v>
      </c>
      <c r="P161" s="34">
        <v>1</v>
      </c>
      <c r="Q161" s="33" t="s">
        <v>96</v>
      </c>
      <c r="R161" s="33" t="s">
        <v>97</v>
      </c>
      <c r="S161" s="36">
        <v>50</v>
      </c>
      <c r="T161" s="36">
        <v>50</v>
      </c>
      <c r="U161" s="37">
        <f t="shared" si="48"/>
        <v>50000</v>
      </c>
      <c r="V161" s="33">
        <v>2019</v>
      </c>
      <c r="W161" s="33" t="s">
        <v>119</v>
      </c>
      <c r="X161" s="33">
        <v>2019</v>
      </c>
      <c r="Y161" s="33" t="s">
        <v>120</v>
      </c>
      <c r="Z161" s="33" t="s">
        <v>138</v>
      </c>
      <c r="AA161" s="38">
        <v>2019</v>
      </c>
      <c r="AB161" s="39" t="s">
        <v>77</v>
      </c>
      <c r="AC161" s="33">
        <v>2019</v>
      </c>
      <c r="AD161" s="38" t="s">
        <v>78</v>
      </c>
      <c r="AE161" s="38" t="s">
        <v>273</v>
      </c>
      <c r="AF161" s="38" t="s">
        <v>80</v>
      </c>
      <c r="AG161" s="39" t="s">
        <v>273</v>
      </c>
      <c r="AH161" s="39" t="s">
        <v>81</v>
      </c>
      <c r="AI161" s="39" t="s">
        <v>127</v>
      </c>
      <c r="AJ161" s="39" t="s">
        <v>280</v>
      </c>
      <c r="AK161" s="39">
        <v>0</v>
      </c>
      <c r="AL161" s="41">
        <v>97259</v>
      </c>
      <c r="AM161" s="40" t="s">
        <v>84</v>
      </c>
      <c r="AN161" s="40">
        <v>0</v>
      </c>
      <c r="AO161" s="40">
        <v>22</v>
      </c>
      <c r="AP161" s="33"/>
      <c r="AQ161" s="33" t="s">
        <v>320</v>
      </c>
      <c r="AR161" s="33" t="s">
        <v>87</v>
      </c>
      <c r="AS161" s="33" t="s">
        <v>88</v>
      </c>
      <c r="AT161" s="33" t="s">
        <v>89</v>
      </c>
      <c r="AU161" s="33"/>
      <c r="AV161" s="33" t="s">
        <v>89</v>
      </c>
    </row>
    <row r="162" spans="1:48" s="31" customFormat="1" ht="51" x14ac:dyDescent="0.2">
      <c r="A162" s="33" t="s">
        <v>792</v>
      </c>
      <c r="B162" s="33" t="s">
        <v>216</v>
      </c>
      <c r="C162" s="33" t="s">
        <v>788</v>
      </c>
      <c r="D162" s="33" t="s">
        <v>609</v>
      </c>
      <c r="E162" s="33"/>
      <c r="F162" s="33" t="s">
        <v>747</v>
      </c>
      <c r="G162" s="33" t="s">
        <v>70</v>
      </c>
      <c r="H162" s="33" t="s">
        <v>71</v>
      </c>
      <c r="I162" s="33" t="s">
        <v>747</v>
      </c>
      <c r="J162" s="33" t="s">
        <v>793</v>
      </c>
      <c r="K162" s="33" t="str">
        <f t="shared" si="52"/>
        <v>Оказание услуг по обучению в области информационной безопасности</v>
      </c>
      <c r="L162" s="33" t="s">
        <v>73</v>
      </c>
      <c r="M162" s="33"/>
      <c r="N162" s="33">
        <v>642</v>
      </c>
      <c r="O162" s="34" t="s">
        <v>74</v>
      </c>
      <c r="P162" s="34">
        <v>1</v>
      </c>
      <c r="Q162" s="33" t="s">
        <v>96</v>
      </c>
      <c r="R162" s="33" t="s">
        <v>97</v>
      </c>
      <c r="S162" s="36">
        <v>580</v>
      </c>
      <c r="T162" s="36">
        <v>580</v>
      </c>
      <c r="U162" s="37">
        <f t="shared" si="48"/>
        <v>580000</v>
      </c>
      <c r="V162" s="33">
        <v>2019</v>
      </c>
      <c r="W162" s="33" t="s">
        <v>146</v>
      </c>
      <c r="X162" s="33">
        <v>2019</v>
      </c>
      <c r="Y162" s="33" t="s">
        <v>109</v>
      </c>
      <c r="Z162" s="33" t="s">
        <v>147</v>
      </c>
      <c r="AA162" s="38">
        <v>2019</v>
      </c>
      <c r="AB162" s="39" t="s">
        <v>148</v>
      </c>
      <c r="AC162" s="33">
        <v>2019</v>
      </c>
      <c r="AD162" s="38" t="s">
        <v>119</v>
      </c>
      <c r="AE162" s="38" t="s">
        <v>273</v>
      </c>
      <c r="AF162" s="38" t="s">
        <v>119</v>
      </c>
      <c r="AG162" s="39" t="s">
        <v>273</v>
      </c>
      <c r="AH162" s="39" t="s">
        <v>274</v>
      </c>
      <c r="AI162" s="39" t="s">
        <v>275</v>
      </c>
      <c r="AJ162" s="41" t="s">
        <v>83</v>
      </c>
      <c r="AK162" s="40">
        <v>1</v>
      </c>
      <c r="AL162" s="40">
        <v>348277</v>
      </c>
      <c r="AM162" s="40" t="s">
        <v>84</v>
      </c>
      <c r="AN162" s="40">
        <v>0</v>
      </c>
      <c r="AO162" s="40">
        <v>22</v>
      </c>
      <c r="AP162" s="33"/>
      <c r="AQ162" s="33" t="s">
        <v>86</v>
      </c>
      <c r="AR162" s="38" t="s">
        <v>87</v>
      </c>
      <c r="AS162" s="33" t="s">
        <v>88</v>
      </c>
      <c r="AT162" s="33" t="s">
        <v>316</v>
      </c>
      <c r="AU162" s="33"/>
      <c r="AV162" s="33" t="s">
        <v>89</v>
      </c>
    </row>
    <row r="163" spans="1:48" s="31" customFormat="1" ht="51" x14ac:dyDescent="0.2">
      <c r="A163" s="33" t="s">
        <v>794</v>
      </c>
      <c r="B163" s="33" t="s">
        <v>216</v>
      </c>
      <c r="C163" s="33" t="s">
        <v>670</v>
      </c>
      <c r="D163" s="33" t="s">
        <v>671</v>
      </c>
      <c r="E163" s="33"/>
      <c r="F163" s="33" t="s">
        <v>747</v>
      </c>
      <c r="G163" s="33" t="s">
        <v>70</v>
      </c>
      <c r="H163" s="33" t="s">
        <v>71</v>
      </c>
      <c r="I163" s="33" t="s">
        <v>747</v>
      </c>
      <c r="J163" s="33" t="s">
        <v>795</v>
      </c>
      <c r="K163" s="33" t="str">
        <f t="shared" si="52"/>
        <v>Оказание услуг по технической поддержке ПО "АльфаЦентр" серверов RTU-327</v>
      </c>
      <c r="L163" s="33" t="s">
        <v>73</v>
      </c>
      <c r="M163" s="33"/>
      <c r="N163" s="33">
        <v>642</v>
      </c>
      <c r="O163" s="34" t="s">
        <v>74</v>
      </c>
      <c r="P163" s="34">
        <v>1</v>
      </c>
      <c r="Q163" s="33" t="s">
        <v>96</v>
      </c>
      <c r="R163" s="33" t="s">
        <v>97</v>
      </c>
      <c r="S163" s="36">
        <v>355.68</v>
      </c>
      <c r="T163" s="36">
        <f>S163</f>
        <v>355.68</v>
      </c>
      <c r="U163" s="37">
        <f t="shared" si="48"/>
        <v>355680</v>
      </c>
      <c r="V163" s="33">
        <v>2019</v>
      </c>
      <c r="W163" s="33" t="s">
        <v>146</v>
      </c>
      <c r="X163" s="33">
        <v>2019</v>
      </c>
      <c r="Y163" s="33" t="s">
        <v>109</v>
      </c>
      <c r="Z163" s="38" t="s">
        <v>796</v>
      </c>
      <c r="AA163" s="38">
        <v>2019</v>
      </c>
      <c r="AB163" s="39" t="s">
        <v>148</v>
      </c>
      <c r="AC163" s="33">
        <v>2019</v>
      </c>
      <c r="AD163" s="38" t="s">
        <v>148</v>
      </c>
      <c r="AE163" s="38" t="s">
        <v>273</v>
      </c>
      <c r="AF163" s="38" t="s">
        <v>148</v>
      </c>
      <c r="AG163" s="39" t="s">
        <v>149</v>
      </c>
      <c r="AH163" s="39" t="s">
        <v>109</v>
      </c>
      <c r="AI163" s="39" t="s">
        <v>649</v>
      </c>
      <c r="AJ163" s="39" t="s">
        <v>151</v>
      </c>
      <c r="AK163" s="39">
        <v>0</v>
      </c>
      <c r="AL163" s="40">
        <v>348346</v>
      </c>
      <c r="AM163" s="40" t="s">
        <v>84</v>
      </c>
      <c r="AN163" s="40">
        <v>0</v>
      </c>
      <c r="AO163" s="40">
        <v>0</v>
      </c>
      <c r="AP163" s="33" t="s">
        <v>797</v>
      </c>
      <c r="AQ163" s="33"/>
      <c r="AR163" s="33" t="s">
        <v>87</v>
      </c>
      <c r="AS163" s="33" t="s">
        <v>88</v>
      </c>
      <c r="AT163" s="33" t="s">
        <v>89</v>
      </c>
      <c r="AU163" s="33"/>
      <c r="AV163" s="33" t="s">
        <v>89</v>
      </c>
    </row>
    <row r="164" spans="1:48" ht="51" x14ac:dyDescent="0.2">
      <c r="A164" s="33" t="s">
        <v>798</v>
      </c>
      <c r="B164" s="33" t="s">
        <v>216</v>
      </c>
      <c r="C164" s="33" t="s">
        <v>799</v>
      </c>
      <c r="D164" s="33" t="s">
        <v>800</v>
      </c>
      <c r="E164" s="33"/>
      <c r="F164" s="33" t="s">
        <v>747</v>
      </c>
      <c r="G164" s="33" t="s">
        <v>70</v>
      </c>
      <c r="H164" s="33" t="s">
        <v>71</v>
      </c>
      <c r="I164" s="33" t="s">
        <v>747</v>
      </c>
      <c r="J164" s="33" t="s">
        <v>801</v>
      </c>
      <c r="K164" s="33" t="str">
        <f t="shared" si="52"/>
        <v>Поставка оборудования для текущей эксплуатации системы телемеханики</v>
      </c>
      <c r="L164" s="33" t="s">
        <v>73</v>
      </c>
      <c r="M164" s="33"/>
      <c r="N164" s="33">
        <v>796</v>
      </c>
      <c r="O164" s="34" t="s">
        <v>220</v>
      </c>
      <c r="P164" s="34">
        <v>3</v>
      </c>
      <c r="Q164" s="33" t="s">
        <v>234</v>
      </c>
      <c r="R164" s="33" t="s">
        <v>802</v>
      </c>
      <c r="S164" s="36">
        <v>678.5</v>
      </c>
      <c r="T164" s="36">
        <f>S164</f>
        <v>678.5</v>
      </c>
      <c r="U164" s="37">
        <f t="shared" si="48"/>
        <v>678500</v>
      </c>
      <c r="V164" s="33">
        <v>2019</v>
      </c>
      <c r="W164" s="33" t="s">
        <v>148</v>
      </c>
      <c r="X164" s="33">
        <v>2019</v>
      </c>
      <c r="Y164" s="33" t="s">
        <v>119</v>
      </c>
      <c r="Z164" s="53" t="s">
        <v>223</v>
      </c>
      <c r="AA164" s="38">
        <v>2019</v>
      </c>
      <c r="AB164" s="39" t="s">
        <v>119</v>
      </c>
      <c r="AC164" s="33">
        <v>2019</v>
      </c>
      <c r="AD164" s="38" t="s">
        <v>120</v>
      </c>
      <c r="AE164" s="38" t="s">
        <v>273</v>
      </c>
      <c r="AF164" s="38" t="s">
        <v>120</v>
      </c>
      <c r="AG164" s="39" t="s">
        <v>273</v>
      </c>
      <c r="AH164" s="39" t="s">
        <v>78</v>
      </c>
      <c r="AI164" s="39" t="s">
        <v>79</v>
      </c>
      <c r="AJ164" s="41" t="s">
        <v>83</v>
      </c>
      <c r="AK164" s="40">
        <v>1</v>
      </c>
      <c r="AL164" s="40">
        <v>348277</v>
      </c>
      <c r="AM164" s="40" t="s">
        <v>84</v>
      </c>
      <c r="AN164" s="40">
        <v>0</v>
      </c>
      <c r="AO164" s="40">
        <v>0</v>
      </c>
      <c r="AP164" s="33"/>
      <c r="AQ164" s="33" t="s">
        <v>86</v>
      </c>
      <c r="AR164" s="38" t="s">
        <v>87</v>
      </c>
      <c r="AS164" s="33" t="s">
        <v>88</v>
      </c>
      <c r="AT164" s="33" t="s">
        <v>89</v>
      </c>
      <c r="AU164" s="33"/>
      <c r="AV164" s="33" t="s">
        <v>89</v>
      </c>
    </row>
    <row r="165" spans="1:48" s="31" customFormat="1" ht="81.75" customHeight="1" x14ac:dyDescent="0.2">
      <c r="A165" s="33" t="s">
        <v>803</v>
      </c>
      <c r="B165" s="33"/>
      <c r="C165" s="33" t="s">
        <v>804</v>
      </c>
      <c r="D165" s="33" t="s">
        <v>805</v>
      </c>
      <c r="E165" s="33"/>
      <c r="F165" s="33" t="s">
        <v>806</v>
      </c>
      <c r="G165" s="33" t="s">
        <v>71</v>
      </c>
      <c r="H165" s="33" t="s">
        <v>71</v>
      </c>
      <c r="I165" s="33" t="s">
        <v>806</v>
      </c>
      <c r="J165" s="33" t="s">
        <v>807</v>
      </c>
      <c r="K165" s="33" t="str">
        <f>J165</f>
        <v>Добровольное медицинское страхование</v>
      </c>
      <c r="L165" s="33" t="s">
        <v>73</v>
      </c>
      <c r="M165" s="33"/>
      <c r="N165" s="33">
        <v>642</v>
      </c>
      <c r="O165" s="34" t="s">
        <v>74</v>
      </c>
      <c r="P165" s="34" t="s">
        <v>272</v>
      </c>
      <c r="Q165" s="33">
        <v>45000000000</v>
      </c>
      <c r="R165" s="33" t="s">
        <v>97</v>
      </c>
      <c r="S165" s="36">
        <v>19000</v>
      </c>
      <c r="T165" s="36">
        <v>0</v>
      </c>
      <c r="U165" s="37">
        <f t="shared" si="48"/>
        <v>19000000</v>
      </c>
      <c r="V165" s="33">
        <v>2019</v>
      </c>
      <c r="W165" s="33" t="s">
        <v>80</v>
      </c>
      <c r="X165" s="33">
        <v>2019</v>
      </c>
      <c r="Y165" s="33" t="s">
        <v>107</v>
      </c>
      <c r="Z165" s="38" t="s">
        <v>159</v>
      </c>
      <c r="AA165" s="39">
        <v>2019</v>
      </c>
      <c r="AB165" s="33" t="s">
        <v>108</v>
      </c>
      <c r="AC165" s="38">
        <v>2019</v>
      </c>
      <c r="AD165" s="38" t="s">
        <v>274</v>
      </c>
      <c r="AE165" s="38" t="s">
        <v>149</v>
      </c>
      <c r="AF165" s="39" t="s">
        <v>146</v>
      </c>
      <c r="AG165" s="39" t="s">
        <v>149</v>
      </c>
      <c r="AH165" s="39" t="s">
        <v>274</v>
      </c>
      <c r="AI165" s="39" t="s">
        <v>391</v>
      </c>
      <c r="AJ165" s="41" t="s">
        <v>184</v>
      </c>
      <c r="AK165" s="40">
        <v>1</v>
      </c>
      <c r="AL165" s="40">
        <v>348014</v>
      </c>
      <c r="AM165" s="40" t="s">
        <v>84</v>
      </c>
      <c r="AN165" s="40">
        <v>0</v>
      </c>
      <c r="AO165" s="33">
        <v>5</v>
      </c>
      <c r="AP165" s="33" t="s">
        <v>808</v>
      </c>
      <c r="AQ165" s="38" t="s">
        <v>86</v>
      </c>
      <c r="AR165" s="33" t="s">
        <v>87</v>
      </c>
      <c r="AS165" s="33" t="s">
        <v>88</v>
      </c>
      <c r="AT165" s="33" t="s">
        <v>89</v>
      </c>
      <c r="AU165" s="33"/>
      <c r="AV165" s="33" t="s">
        <v>809</v>
      </c>
    </row>
    <row r="166" spans="1:48" s="31" customFormat="1" ht="189" customHeight="1" x14ac:dyDescent="0.2">
      <c r="A166" s="33" t="s">
        <v>810</v>
      </c>
      <c r="B166" s="33"/>
      <c r="C166" s="33" t="s">
        <v>811</v>
      </c>
      <c r="D166" s="33" t="s">
        <v>811</v>
      </c>
      <c r="E166" s="33"/>
      <c r="F166" s="33" t="s">
        <v>812</v>
      </c>
      <c r="G166" s="33" t="s">
        <v>70</v>
      </c>
      <c r="H166" s="33" t="s">
        <v>71</v>
      </c>
      <c r="I166" s="33" t="s">
        <v>812</v>
      </c>
      <c r="J166" s="33" t="s">
        <v>813</v>
      </c>
      <c r="K166" s="33" t="s">
        <v>813</v>
      </c>
      <c r="L166" s="33" t="s">
        <v>73</v>
      </c>
      <c r="M166" s="33"/>
      <c r="N166" s="33">
        <v>642</v>
      </c>
      <c r="O166" s="34" t="s">
        <v>74</v>
      </c>
      <c r="P166" s="34">
        <v>1</v>
      </c>
      <c r="Q166" s="33">
        <v>45000000000</v>
      </c>
      <c r="R166" s="33" t="s">
        <v>97</v>
      </c>
      <c r="S166" s="36">
        <v>24900</v>
      </c>
      <c r="T166" s="36">
        <v>17500</v>
      </c>
      <c r="U166" s="37">
        <f t="shared" si="48"/>
        <v>24900000</v>
      </c>
      <c r="V166" s="33">
        <v>2019</v>
      </c>
      <c r="W166" s="33" t="s">
        <v>146</v>
      </c>
      <c r="X166" s="33">
        <v>2019</v>
      </c>
      <c r="Y166" s="33" t="s">
        <v>109</v>
      </c>
      <c r="Z166" s="38" t="s">
        <v>147</v>
      </c>
      <c r="AA166" s="39">
        <v>2019</v>
      </c>
      <c r="AB166" s="33" t="s">
        <v>148</v>
      </c>
      <c r="AC166" s="38">
        <v>2019</v>
      </c>
      <c r="AD166" s="38" t="s">
        <v>119</v>
      </c>
      <c r="AE166" s="38">
        <v>2019</v>
      </c>
      <c r="AF166" s="39" t="s">
        <v>120</v>
      </c>
      <c r="AG166" s="39">
        <v>2020</v>
      </c>
      <c r="AH166" s="39" t="s">
        <v>120</v>
      </c>
      <c r="AI166" s="39" t="s">
        <v>229</v>
      </c>
      <c r="AJ166" s="41" t="s">
        <v>184</v>
      </c>
      <c r="AK166" s="40">
        <v>1</v>
      </c>
      <c r="AL166" s="40">
        <v>348014</v>
      </c>
      <c r="AM166" s="40" t="s">
        <v>84</v>
      </c>
      <c r="AN166" s="40">
        <v>0</v>
      </c>
      <c r="AO166" s="40">
        <v>0</v>
      </c>
      <c r="AP166" s="33" t="s">
        <v>814</v>
      </c>
      <c r="AQ166" s="38" t="s">
        <v>86</v>
      </c>
      <c r="AR166" s="33" t="s">
        <v>87</v>
      </c>
      <c r="AS166" s="33" t="s">
        <v>88</v>
      </c>
      <c r="AT166" s="33" t="s">
        <v>89</v>
      </c>
      <c r="AU166" s="38"/>
      <c r="AV166" s="33" t="s">
        <v>815</v>
      </c>
    </row>
    <row r="167" spans="1:48" s="31" customFormat="1" ht="85.5" customHeight="1" x14ac:dyDescent="0.2">
      <c r="A167" s="33" t="s">
        <v>816</v>
      </c>
      <c r="B167" s="33"/>
      <c r="C167" s="33" t="s">
        <v>817</v>
      </c>
      <c r="D167" s="33" t="s">
        <v>818</v>
      </c>
      <c r="E167" s="33"/>
      <c r="F167" s="33" t="s">
        <v>819</v>
      </c>
      <c r="G167" s="33" t="s">
        <v>70</v>
      </c>
      <c r="H167" s="33" t="s">
        <v>71</v>
      </c>
      <c r="I167" s="33" t="s">
        <v>819</v>
      </c>
      <c r="J167" s="33" t="s">
        <v>820</v>
      </c>
      <c r="K167" s="33" t="str">
        <f>J167</f>
        <v>Продление регистрации доменов</v>
      </c>
      <c r="L167" s="33" t="s">
        <v>73</v>
      </c>
      <c r="M167" s="33"/>
      <c r="N167" s="33">
        <v>642</v>
      </c>
      <c r="O167" s="34" t="s">
        <v>74</v>
      </c>
      <c r="P167" s="34" t="s">
        <v>272</v>
      </c>
      <c r="Q167" s="33">
        <v>45000000000</v>
      </c>
      <c r="R167" s="33" t="s">
        <v>97</v>
      </c>
      <c r="S167" s="36">
        <v>5.6</v>
      </c>
      <c r="T167" s="36">
        <v>5.6</v>
      </c>
      <c r="U167" s="37">
        <f t="shared" si="48"/>
        <v>5600</v>
      </c>
      <c r="V167" s="33">
        <v>2019</v>
      </c>
      <c r="W167" s="33" t="s">
        <v>78</v>
      </c>
      <c r="X167" s="33">
        <v>2019</v>
      </c>
      <c r="Y167" s="33" t="s">
        <v>80</v>
      </c>
      <c r="Z167" s="38" t="s">
        <v>158</v>
      </c>
      <c r="AA167" s="39">
        <v>2019</v>
      </c>
      <c r="AB167" s="33" t="s">
        <v>80</v>
      </c>
      <c r="AC167" s="38">
        <v>2019</v>
      </c>
      <c r="AD167" s="38" t="s">
        <v>81</v>
      </c>
      <c r="AE167" s="38" t="s">
        <v>273</v>
      </c>
      <c r="AF167" s="39" t="s">
        <v>107</v>
      </c>
      <c r="AG167" s="39" t="s">
        <v>149</v>
      </c>
      <c r="AH167" s="39" t="s">
        <v>107</v>
      </c>
      <c r="AI167" s="39" t="s">
        <v>236</v>
      </c>
      <c r="AJ167" s="39" t="s">
        <v>151</v>
      </c>
      <c r="AK167" s="41">
        <v>0</v>
      </c>
      <c r="AL167" s="40">
        <v>348346</v>
      </c>
      <c r="AM167" s="40" t="s">
        <v>84</v>
      </c>
      <c r="AN167" s="40">
        <v>0</v>
      </c>
      <c r="AO167" s="40">
        <v>0</v>
      </c>
      <c r="AP167" s="33" t="s">
        <v>821</v>
      </c>
      <c r="AQ167" s="38"/>
      <c r="AR167" s="33" t="s">
        <v>87</v>
      </c>
      <c r="AS167" s="33" t="s">
        <v>88</v>
      </c>
      <c r="AT167" s="33" t="s">
        <v>89</v>
      </c>
      <c r="AU167" s="38"/>
      <c r="AV167" s="33" t="s">
        <v>822</v>
      </c>
    </row>
    <row r="168" spans="1:48" s="31" customFormat="1" ht="63.75" customHeight="1" x14ac:dyDescent="0.2">
      <c r="A168" s="33" t="s">
        <v>823</v>
      </c>
      <c r="B168" s="33"/>
      <c r="C168" s="33" t="s">
        <v>671</v>
      </c>
      <c r="D168" s="33" t="s">
        <v>671</v>
      </c>
      <c r="E168" s="33"/>
      <c r="F168" s="33" t="s">
        <v>824</v>
      </c>
      <c r="G168" s="33" t="s">
        <v>70</v>
      </c>
      <c r="H168" s="33" t="s">
        <v>71</v>
      </c>
      <c r="I168" s="33" t="s">
        <v>824</v>
      </c>
      <c r="J168" s="33" t="s">
        <v>825</v>
      </c>
      <c r="K168" s="33" t="str">
        <f t="shared" ref="K168:K174" si="53">J168</f>
        <v>Оказание услуг по информационному обслуживанию ИПС «КонсультантПлюс»</v>
      </c>
      <c r="L168" s="33" t="s">
        <v>73</v>
      </c>
      <c r="M168" s="33" t="s">
        <v>826</v>
      </c>
      <c r="N168" s="33">
        <v>642</v>
      </c>
      <c r="O168" s="34" t="s">
        <v>74</v>
      </c>
      <c r="P168" s="34">
        <v>1</v>
      </c>
      <c r="Q168" s="33" t="s">
        <v>96</v>
      </c>
      <c r="R168" s="33" t="s">
        <v>97</v>
      </c>
      <c r="S168" s="36">
        <v>2328.33</v>
      </c>
      <c r="T168" s="36">
        <f>S168</f>
        <v>2328.33</v>
      </c>
      <c r="U168" s="37">
        <f t="shared" si="48"/>
        <v>2328330</v>
      </c>
      <c r="V168" s="33">
        <v>2019</v>
      </c>
      <c r="W168" s="33" t="s">
        <v>120</v>
      </c>
      <c r="X168" s="33">
        <v>2019</v>
      </c>
      <c r="Y168" s="33" t="s">
        <v>77</v>
      </c>
      <c r="Z168" s="38" t="s">
        <v>247</v>
      </c>
      <c r="AA168" s="39">
        <v>2019</v>
      </c>
      <c r="AB168" s="33" t="s">
        <v>78</v>
      </c>
      <c r="AC168" s="38">
        <v>2019</v>
      </c>
      <c r="AD168" s="38" t="s">
        <v>80</v>
      </c>
      <c r="AE168" s="38" t="s">
        <v>273</v>
      </c>
      <c r="AF168" s="39" t="s">
        <v>81</v>
      </c>
      <c r="AG168" s="39" t="s">
        <v>149</v>
      </c>
      <c r="AH168" s="39" t="s">
        <v>80</v>
      </c>
      <c r="AI168" s="39" t="s">
        <v>443</v>
      </c>
      <c r="AJ168" s="41" t="s">
        <v>83</v>
      </c>
      <c r="AK168" s="40">
        <v>1</v>
      </c>
      <c r="AL168" s="40">
        <v>348277</v>
      </c>
      <c r="AM168" s="40" t="s">
        <v>84</v>
      </c>
      <c r="AN168" s="40">
        <v>0</v>
      </c>
      <c r="AO168" s="40">
        <v>0</v>
      </c>
      <c r="AP168" s="33" t="s">
        <v>827</v>
      </c>
      <c r="AQ168" s="33" t="s">
        <v>86</v>
      </c>
      <c r="AR168" s="38" t="s">
        <v>87</v>
      </c>
      <c r="AS168" s="33" t="s">
        <v>88</v>
      </c>
      <c r="AT168" s="33" t="s">
        <v>89</v>
      </c>
      <c r="AU168" s="33"/>
      <c r="AV168" s="38" t="s">
        <v>828</v>
      </c>
    </row>
    <row r="169" spans="1:48" s="31" customFormat="1" ht="63.75" x14ac:dyDescent="0.2">
      <c r="A169" s="33" t="s">
        <v>829</v>
      </c>
      <c r="B169" s="33"/>
      <c r="C169" s="33" t="s">
        <v>830</v>
      </c>
      <c r="D169" s="33" t="s">
        <v>831</v>
      </c>
      <c r="E169" s="33"/>
      <c r="F169" s="33" t="s">
        <v>824</v>
      </c>
      <c r="G169" s="33" t="s">
        <v>70</v>
      </c>
      <c r="H169" s="33" t="s">
        <v>71</v>
      </c>
      <c r="I169" s="33" t="s">
        <v>824</v>
      </c>
      <c r="J169" s="33" t="s">
        <v>832</v>
      </c>
      <c r="K169" s="33" t="str">
        <f>J169</f>
        <v>Оказание консультационных услуг по вопросам ведения бухгалтерского учета и составления бухгалтерской отчетности</v>
      </c>
      <c r="L169" s="33" t="s">
        <v>73</v>
      </c>
      <c r="M169" s="33" t="s">
        <v>826</v>
      </c>
      <c r="N169" s="33">
        <v>642</v>
      </c>
      <c r="O169" s="34" t="s">
        <v>74</v>
      </c>
      <c r="P169" s="34">
        <v>1</v>
      </c>
      <c r="Q169" s="33" t="s">
        <v>96</v>
      </c>
      <c r="R169" s="33" t="s">
        <v>97</v>
      </c>
      <c r="S169" s="36">
        <v>803</v>
      </c>
      <c r="T169" s="36">
        <v>603</v>
      </c>
      <c r="U169" s="37">
        <f t="shared" si="48"/>
        <v>803000</v>
      </c>
      <c r="V169" s="33">
        <v>2019</v>
      </c>
      <c r="W169" s="33" t="s">
        <v>81</v>
      </c>
      <c r="X169" s="33">
        <v>2019</v>
      </c>
      <c r="Y169" s="33" t="s">
        <v>107</v>
      </c>
      <c r="Z169" s="38" t="s">
        <v>159</v>
      </c>
      <c r="AA169" s="39">
        <v>2019</v>
      </c>
      <c r="AB169" s="33" t="s">
        <v>108</v>
      </c>
      <c r="AC169" s="38">
        <v>2019</v>
      </c>
      <c r="AD169" s="38" t="s">
        <v>274</v>
      </c>
      <c r="AE169" s="38" t="s">
        <v>149</v>
      </c>
      <c r="AF169" s="39" t="s">
        <v>146</v>
      </c>
      <c r="AG169" s="39" t="s">
        <v>149</v>
      </c>
      <c r="AH169" s="39" t="s">
        <v>274</v>
      </c>
      <c r="AI169" s="39" t="s">
        <v>391</v>
      </c>
      <c r="AJ169" s="41" t="s">
        <v>83</v>
      </c>
      <c r="AK169" s="40">
        <v>1</v>
      </c>
      <c r="AL169" s="40">
        <v>200611</v>
      </c>
      <c r="AM169" s="40" t="s">
        <v>84</v>
      </c>
      <c r="AN169" s="40">
        <v>1</v>
      </c>
      <c r="AO169" s="40">
        <v>0</v>
      </c>
      <c r="AP169" s="33" t="s">
        <v>833</v>
      </c>
      <c r="AQ169" s="33" t="s">
        <v>86</v>
      </c>
      <c r="AR169" s="38" t="s">
        <v>87</v>
      </c>
      <c r="AS169" s="33" t="s">
        <v>88</v>
      </c>
      <c r="AT169" s="33" t="s">
        <v>89</v>
      </c>
      <c r="AU169" s="33"/>
      <c r="AV169" s="38" t="s">
        <v>834</v>
      </c>
    </row>
    <row r="170" spans="1:48" s="31" customFormat="1" ht="93.75" customHeight="1" x14ac:dyDescent="0.2">
      <c r="A170" s="33" t="s">
        <v>835</v>
      </c>
      <c r="B170" s="33"/>
      <c r="C170" s="33" t="s">
        <v>830</v>
      </c>
      <c r="D170" s="33" t="s">
        <v>836</v>
      </c>
      <c r="E170" s="33"/>
      <c r="F170" s="33" t="s">
        <v>824</v>
      </c>
      <c r="G170" s="33" t="s">
        <v>70</v>
      </c>
      <c r="H170" s="33" t="s">
        <v>837</v>
      </c>
      <c r="I170" s="33" t="s">
        <v>824</v>
      </c>
      <c r="J170" s="33" t="s">
        <v>838</v>
      </c>
      <c r="K170" s="33" t="str">
        <f>J170</f>
        <v>Оказание услуг по проведению обязательного аудита бухгалтерской (финансовой) отчетности дочерний зависимых обществ ПАО "ФСК ЕЭС" за 2019 год</v>
      </c>
      <c r="L170" s="33" t="s">
        <v>73</v>
      </c>
      <c r="M170" s="33" t="s">
        <v>826</v>
      </c>
      <c r="N170" s="33">
        <v>642</v>
      </c>
      <c r="O170" s="34" t="s">
        <v>74</v>
      </c>
      <c r="P170" s="34">
        <v>1</v>
      </c>
      <c r="Q170" s="33" t="s">
        <v>96</v>
      </c>
      <c r="R170" s="33" t="s">
        <v>97</v>
      </c>
      <c r="S170" s="36">
        <v>600</v>
      </c>
      <c r="T170" s="36">
        <v>350</v>
      </c>
      <c r="U170" s="37">
        <f t="shared" si="48"/>
        <v>600000</v>
      </c>
      <c r="V170" s="33">
        <v>2019</v>
      </c>
      <c r="W170" s="33" t="s">
        <v>120</v>
      </c>
      <c r="X170" s="33">
        <v>2019</v>
      </c>
      <c r="Y170" s="33" t="s">
        <v>77</v>
      </c>
      <c r="Z170" s="38" t="s">
        <v>247</v>
      </c>
      <c r="AA170" s="39">
        <v>2019</v>
      </c>
      <c r="AB170" s="33" t="s">
        <v>78</v>
      </c>
      <c r="AC170" s="38">
        <v>2019</v>
      </c>
      <c r="AD170" s="38" t="s">
        <v>80</v>
      </c>
      <c r="AE170" s="38" t="s">
        <v>273</v>
      </c>
      <c r="AF170" s="39" t="s">
        <v>107</v>
      </c>
      <c r="AG170" s="39" t="s">
        <v>149</v>
      </c>
      <c r="AH170" s="39" t="s">
        <v>109</v>
      </c>
      <c r="AI170" s="39" t="s">
        <v>649</v>
      </c>
      <c r="AJ170" s="41" t="s">
        <v>83</v>
      </c>
      <c r="AK170" s="40">
        <v>1</v>
      </c>
      <c r="AL170" s="40">
        <v>348277</v>
      </c>
      <c r="AM170" s="40" t="s">
        <v>84</v>
      </c>
      <c r="AN170" s="40">
        <v>0</v>
      </c>
      <c r="AO170" s="40">
        <v>0</v>
      </c>
      <c r="AP170" s="33" t="s">
        <v>839</v>
      </c>
      <c r="AQ170" s="38"/>
      <c r="AR170" s="33" t="s">
        <v>840</v>
      </c>
      <c r="AS170" s="33" t="s">
        <v>841</v>
      </c>
      <c r="AT170" s="33" t="s">
        <v>89</v>
      </c>
      <c r="AU170" s="33"/>
      <c r="AV170" s="38" t="s">
        <v>842</v>
      </c>
    </row>
    <row r="171" spans="1:48" s="31" customFormat="1" ht="112.5" customHeight="1" x14ac:dyDescent="0.2">
      <c r="A171" s="33" t="s">
        <v>843</v>
      </c>
      <c r="B171" s="33"/>
      <c r="C171" s="33" t="s">
        <v>844</v>
      </c>
      <c r="D171" s="33" t="s">
        <v>845</v>
      </c>
      <c r="E171" s="33"/>
      <c r="F171" s="33" t="s">
        <v>824</v>
      </c>
      <c r="G171" s="33" t="s">
        <v>70</v>
      </c>
      <c r="H171" s="33" t="s">
        <v>71</v>
      </c>
      <c r="I171" s="33" t="s">
        <v>824</v>
      </c>
      <c r="J171" s="33" t="s">
        <v>846</v>
      </c>
      <c r="K171" s="33" t="str">
        <f t="shared" si="53"/>
        <v>Поставка комплекта Бухгалтерской справочной системы «Система Главбух» (интернет-версия)</v>
      </c>
      <c r="L171" s="33" t="s">
        <v>73</v>
      </c>
      <c r="M171" s="33" t="s">
        <v>826</v>
      </c>
      <c r="N171" s="33">
        <v>839</v>
      </c>
      <c r="O171" s="34" t="s">
        <v>847</v>
      </c>
      <c r="P171" s="34">
        <v>1</v>
      </c>
      <c r="Q171" s="33" t="s">
        <v>96</v>
      </c>
      <c r="R171" s="33" t="s">
        <v>97</v>
      </c>
      <c r="S171" s="36">
        <v>283.2</v>
      </c>
      <c r="T171" s="36">
        <f>S171</f>
        <v>283.2</v>
      </c>
      <c r="U171" s="37">
        <f t="shared" si="48"/>
        <v>283200</v>
      </c>
      <c r="V171" s="33">
        <v>2019</v>
      </c>
      <c r="W171" s="33" t="s">
        <v>119</v>
      </c>
      <c r="X171" s="33">
        <v>2019</v>
      </c>
      <c r="Y171" s="33" t="s">
        <v>120</v>
      </c>
      <c r="Z171" s="38" t="s">
        <v>138</v>
      </c>
      <c r="AA171" s="39">
        <v>2019</v>
      </c>
      <c r="AB171" s="33" t="s">
        <v>77</v>
      </c>
      <c r="AC171" s="38">
        <v>2019</v>
      </c>
      <c r="AD171" s="38" t="s">
        <v>78</v>
      </c>
      <c r="AE171" s="38" t="s">
        <v>273</v>
      </c>
      <c r="AF171" s="39" t="s">
        <v>78</v>
      </c>
      <c r="AG171" s="39" t="s">
        <v>149</v>
      </c>
      <c r="AH171" s="39" t="s">
        <v>78</v>
      </c>
      <c r="AI171" s="39" t="s">
        <v>212</v>
      </c>
      <c r="AJ171" s="41" t="s">
        <v>83</v>
      </c>
      <c r="AK171" s="40">
        <v>1</v>
      </c>
      <c r="AL171" s="40">
        <v>348277</v>
      </c>
      <c r="AM171" s="40" t="s">
        <v>84</v>
      </c>
      <c r="AN171" s="40">
        <v>0</v>
      </c>
      <c r="AO171" s="40">
        <v>0</v>
      </c>
      <c r="AP171" s="33" t="s">
        <v>848</v>
      </c>
      <c r="AQ171" s="33" t="s">
        <v>86</v>
      </c>
      <c r="AR171" s="38" t="s">
        <v>87</v>
      </c>
      <c r="AS171" s="33" t="s">
        <v>88</v>
      </c>
      <c r="AT171" s="33" t="s">
        <v>89</v>
      </c>
      <c r="AU171" s="33"/>
      <c r="AV171" s="38" t="s">
        <v>849</v>
      </c>
    </row>
    <row r="172" spans="1:48" s="31" customFormat="1" ht="63.75" x14ac:dyDescent="0.2">
      <c r="A172" s="33" t="s">
        <v>850</v>
      </c>
      <c r="B172" s="33"/>
      <c r="C172" s="33" t="s">
        <v>358</v>
      </c>
      <c r="D172" s="33" t="s">
        <v>359</v>
      </c>
      <c r="E172" s="33"/>
      <c r="F172" s="33" t="s">
        <v>824</v>
      </c>
      <c r="G172" s="33" t="s">
        <v>70</v>
      </c>
      <c r="H172" s="33" t="s">
        <v>71</v>
      </c>
      <c r="I172" s="33" t="s">
        <v>824</v>
      </c>
      <c r="J172" s="33" t="s">
        <v>851</v>
      </c>
      <c r="K172" s="33" t="str">
        <f t="shared" si="53"/>
        <v>Предоставление неисключительных прав использования программы для ЭВМ "Диадок" (система электронного документооборота)</v>
      </c>
      <c r="L172" s="33" t="s">
        <v>73</v>
      </c>
      <c r="M172" s="33" t="s">
        <v>826</v>
      </c>
      <c r="N172" s="33">
        <v>642</v>
      </c>
      <c r="O172" s="34" t="s">
        <v>74</v>
      </c>
      <c r="P172" s="34">
        <v>1</v>
      </c>
      <c r="Q172" s="33" t="s">
        <v>96</v>
      </c>
      <c r="R172" s="33" t="s">
        <v>97</v>
      </c>
      <c r="S172" s="36">
        <v>120</v>
      </c>
      <c r="T172" s="36">
        <v>120</v>
      </c>
      <c r="U172" s="37">
        <f t="shared" si="48"/>
        <v>120000</v>
      </c>
      <c r="V172" s="33">
        <v>2019</v>
      </c>
      <c r="W172" s="33" t="s">
        <v>146</v>
      </c>
      <c r="X172" s="33">
        <v>2019</v>
      </c>
      <c r="Y172" s="33" t="s">
        <v>146</v>
      </c>
      <c r="Z172" s="38" t="s">
        <v>433</v>
      </c>
      <c r="AA172" s="39">
        <v>2019</v>
      </c>
      <c r="AB172" s="33" t="s">
        <v>146</v>
      </c>
      <c r="AC172" s="38">
        <v>2019</v>
      </c>
      <c r="AD172" s="38" t="s">
        <v>109</v>
      </c>
      <c r="AE172" s="38" t="s">
        <v>273</v>
      </c>
      <c r="AF172" s="39" t="s">
        <v>109</v>
      </c>
      <c r="AG172" s="39" t="s">
        <v>149</v>
      </c>
      <c r="AH172" s="39" t="s">
        <v>109</v>
      </c>
      <c r="AI172" s="39" t="s">
        <v>649</v>
      </c>
      <c r="AJ172" s="39" t="s">
        <v>151</v>
      </c>
      <c r="AK172" s="41">
        <v>0</v>
      </c>
      <c r="AL172" s="40">
        <v>348346</v>
      </c>
      <c r="AM172" s="40" t="s">
        <v>84</v>
      </c>
      <c r="AN172" s="40">
        <v>0</v>
      </c>
      <c r="AO172" s="40">
        <v>0</v>
      </c>
      <c r="AP172" s="33" t="s">
        <v>852</v>
      </c>
      <c r="AQ172" s="38"/>
      <c r="AR172" s="38" t="s">
        <v>87</v>
      </c>
      <c r="AS172" s="33" t="s">
        <v>88</v>
      </c>
      <c r="AT172" s="33" t="s">
        <v>89</v>
      </c>
      <c r="AU172" s="33"/>
      <c r="AV172" s="38" t="s">
        <v>853</v>
      </c>
    </row>
    <row r="173" spans="1:48" s="31" customFormat="1" ht="63.75" x14ac:dyDescent="0.2">
      <c r="A173" s="33" t="s">
        <v>854</v>
      </c>
      <c r="B173" s="33"/>
      <c r="C173" s="33" t="s">
        <v>358</v>
      </c>
      <c r="D173" s="33" t="s">
        <v>359</v>
      </c>
      <c r="E173" s="33"/>
      <c r="F173" s="33" t="s">
        <v>824</v>
      </c>
      <c r="G173" s="33" t="s">
        <v>70</v>
      </c>
      <c r="H173" s="33" t="s">
        <v>71</v>
      </c>
      <c r="I173" s="33" t="s">
        <v>824</v>
      </c>
      <c r="J173" s="33" t="s">
        <v>855</v>
      </c>
      <c r="K173" s="33" t="str">
        <f t="shared" si="53"/>
        <v>Предоставление права использования и абонентское обслуживание системы «Контур-Экстерн»</v>
      </c>
      <c r="L173" s="33" t="s">
        <v>73</v>
      </c>
      <c r="M173" s="33" t="s">
        <v>826</v>
      </c>
      <c r="N173" s="33">
        <v>642</v>
      </c>
      <c r="O173" s="34" t="s">
        <v>74</v>
      </c>
      <c r="P173" s="34">
        <v>1</v>
      </c>
      <c r="Q173" s="33" t="s">
        <v>96</v>
      </c>
      <c r="R173" s="33" t="s">
        <v>97</v>
      </c>
      <c r="S173" s="36">
        <v>80</v>
      </c>
      <c r="T173" s="36">
        <v>80</v>
      </c>
      <c r="U173" s="37">
        <f t="shared" si="48"/>
        <v>80000</v>
      </c>
      <c r="V173" s="33">
        <v>2019</v>
      </c>
      <c r="W173" s="33" t="s">
        <v>146</v>
      </c>
      <c r="X173" s="33">
        <v>2019</v>
      </c>
      <c r="Y173" s="33" t="s">
        <v>109</v>
      </c>
      <c r="Z173" s="38" t="s">
        <v>147</v>
      </c>
      <c r="AA173" s="39">
        <v>2019</v>
      </c>
      <c r="AB173" s="33" t="s">
        <v>109</v>
      </c>
      <c r="AC173" s="38">
        <v>2019</v>
      </c>
      <c r="AD173" s="38" t="s">
        <v>148</v>
      </c>
      <c r="AE173" s="38" t="s">
        <v>273</v>
      </c>
      <c r="AF173" s="39" t="s">
        <v>148</v>
      </c>
      <c r="AG173" s="39" t="s">
        <v>149</v>
      </c>
      <c r="AH173" s="39" t="s">
        <v>148</v>
      </c>
      <c r="AI173" s="39" t="s">
        <v>150</v>
      </c>
      <c r="AJ173" s="39" t="s">
        <v>151</v>
      </c>
      <c r="AK173" s="41">
        <v>0</v>
      </c>
      <c r="AL173" s="40">
        <v>348346</v>
      </c>
      <c r="AM173" s="40" t="s">
        <v>84</v>
      </c>
      <c r="AN173" s="40">
        <v>0</v>
      </c>
      <c r="AO173" s="40">
        <v>0</v>
      </c>
      <c r="AP173" s="33" t="s">
        <v>856</v>
      </c>
      <c r="AQ173" s="38"/>
      <c r="AR173" s="38" t="s">
        <v>87</v>
      </c>
      <c r="AS173" s="33" t="s">
        <v>88</v>
      </c>
      <c r="AT173" s="33" t="s">
        <v>89</v>
      </c>
      <c r="AU173" s="33"/>
      <c r="AV173" s="38" t="s">
        <v>857</v>
      </c>
    </row>
    <row r="174" spans="1:48" s="31" customFormat="1" ht="51" x14ac:dyDescent="0.2">
      <c r="A174" s="33" t="s">
        <v>858</v>
      </c>
      <c r="B174" s="33" t="s">
        <v>216</v>
      </c>
      <c r="C174" s="33" t="s">
        <v>530</v>
      </c>
      <c r="D174" s="33" t="s">
        <v>530</v>
      </c>
      <c r="E174" s="33"/>
      <c r="F174" s="33" t="s">
        <v>824</v>
      </c>
      <c r="G174" s="33" t="s">
        <v>70</v>
      </c>
      <c r="H174" s="33" t="s">
        <v>71</v>
      </c>
      <c r="I174" s="33" t="s">
        <v>824</v>
      </c>
      <c r="J174" s="33" t="s">
        <v>859</v>
      </c>
      <c r="K174" s="33" t="str">
        <f t="shared" si="53"/>
        <v>Оказание услуг по обучению сотрудников</v>
      </c>
      <c r="L174" s="33" t="s">
        <v>73</v>
      </c>
      <c r="M174" s="33" t="s">
        <v>826</v>
      </c>
      <c r="N174" s="33">
        <v>642</v>
      </c>
      <c r="O174" s="34" t="s">
        <v>74</v>
      </c>
      <c r="P174" s="34">
        <v>1</v>
      </c>
      <c r="Q174" s="33" t="s">
        <v>96</v>
      </c>
      <c r="R174" s="33" t="s">
        <v>97</v>
      </c>
      <c r="S174" s="36">
        <v>290.60000000000002</v>
      </c>
      <c r="T174" s="36">
        <v>240.6</v>
      </c>
      <c r="U174" s="37">
        <f t="shared" si="48"/>
        <v>290600</v>
      </c>
      <c r="V174" s="33">
        <v>2019</v>
      </c>
      <c r="W174" s="33" t="s">
        <v>120</v>
      </c>
      <c r="X174" s="33">
        <v>2019</v>
      </c>
      <c r="Y174" s="33" t="s">
        <v>77</v>
      </c>
      <c r="Z174" s="38" t="s">
        <v>247</v>
      </c>
      <c r="AA174" s="39">
        <v>2019</v>
      </c>
      <c r="AB174" s="33" t="s">
        <v>77</v>
      </c>
      <c r="AC174" s="38">
        <v>2019</v>
      </c>
      <c r="AD174" s="38" t="s">
        <v>78</v>
      </c>
      <c r="AE174" s="38" t="s">
        <v>273</v>
      </c>
      <c r="AF174" s="38" t="s">
        <v>78</v>
      </c>
      <c r="AG174" s="39" t="s">
        <v>149</v>
      </c>
      <c r="AH174" s="39" t="s">
        <v>274</v>
      </c>
      <c r="AI174" s="39" t="s">
        <v>391</v>
      </c>
      <c r="AJ174" s="41" t="s">
        <v>83</v>
      </c>
      <c r="AK174" s="40">
        <v>1</v>
      </c>
      <c r="AL174" s="40">
        <v>348277</v>
      </c>
      <c r="AM174" s="40" t="s">
        <v>84</v>
      </c>
      <c r="AN174" s="40">
        <v>0</v>
      </c>
      <c r="AO174" s="40">
        <v>0</v>
      </c>
      <c r="AP174" s="33" t="s">
        <v>860</v>
      </c>
      <c r="AQ174" s="33" t="s">
        <v>86</v>
      </c>
      <c r="AR174" s="38" t="s">
        <v>87</v>
      </c>
      <c r="AS174" s="33" t="s">
        <v>88</v>
      </c>
      <c r="AT174" s="33" t="s">
        <v>89</v>
      </c>
      <c r="AU174" s="33"/>
      <c r="AV174" s="38" t="s">
        <v>861</v>
      </c>
    </row>
    <row r="175" spans="1:48" s="31" customFormat="1" ht="51" x14ac:dyDescent="0.2">
      <c r="A175" s="33" t="s">
        <v>862</v>
      </c>
      <c r="B175" s="33"/>
      <c r="C175" s="33" t="s">
        <v>513</v>
      </c>
      <c r="D175" s="33" t="s">
        <v>863</v>
      </c>
      <c r="E175" s="33"/>
      <c r="F175" s="33" t="s">
        <v>824</v>
      </c>
      <c r="G175" s="33" t="s">
        <v>70</v>
      </c>
      <c r="H175" s="33" t="s">
        <v>71</v>
      </c>
      <c r="I175" s="33" t="s">
        <v>824</v>
      </c>
      <c r="J175" s="33" t="s">
        <v>864</v>
      </c>
      <c r="K175" s="33" t="str">
        <f>J175</f>
        <v xml:space="preserve">Оказание услуг по информационно-технологическому сопровождению программных продуктов системы «1С:Предприятие» </v>
      </c>
      <c r="L175" s="33" t="s">
        <v>73</v>
      </c>
      <c r="M175" s="33" t="s">
        <v>826</v>
      </c>
      <c r="N175" s="33">
        <v>839</v>
      </c>
      <c r="O175" s="34" t="s">
        <v>847</v>
      </c>
      <c r="P175" s="34">
        <v>1</v>
      </c>
      <c r="Q175" s="33" t="s">
        <v>96</v>
      </c>
      <c r="R175" s="33" t="s">
        <v>97</v>
      </c>
      <c r="S175" s="36">
        <v>160</v>
      </c>
      <c r="T175" s="36">
        <v>160</v>
      </c>
      <c r="U175" s="37">
        <f t="shared" si="48"/>
        <v>160000</v>
      </c>
      <c r="V175" s="33">
        <v>2019</v>
      </c>
      <c r="W175" s="33" t="s">
        <v>80</v>
      </c>
      <c r="X175" s="33">
        <v>2019</v>
      </c>
      <c r="Y175" s="33" t="s">
        <v>81</v>
      </c>
      <c r="Z175" s="38" t="s">
        <v>127</v>
      </c>
      <c r="AA175" s="39">
        <v>2019</v>
      </c>
      <c r="AB175" s="33" t="s">
        <v>107</v>
      </c>
      <c r="AC175" s="38">
        <v>2019</v>
      </c>
      <c r="AD175" s="38" t="s">
        <v>108</v>
      </c>
      <c r="AE175" s="38" t="s">
        <v>149</v>
      </c>
      <c r="AF175" s="39" t="s">
        <v>146</v>
      </c>
      <c r="AG175" s="39" t="s">
        <v>149</v>
      </c>
      <c r="AH175" s="39" t="s">
        <v>274</v>
      </c>
      <c r="AI175" s="39" t="s">
        <v>391</v>
      </c>
      <c r="AJ175" s="41" t="s">
        <v>83</v>
      </c>
      <c r="AK175" s="40">
        <v>1</v>
      </c>
      <c r="AL175" s="40">
        <v>348277</v>
      </c>
      <c r="AM175" s="40" t="s">
        <v>84</v>
      </c>
      <c r="AN175" s="40">
        <v>0</v>
      </c>
      <c r="AO175" s="40">
        <v>0</v>
      </c>
      <c r="AP175" s="33" t="s">
        <v>865</v>
      </c>
      <c r="AQ175" s="33" t="s">
        <v>86</v>
      </c>
      <c r="AR175" s="38" t="s">
        <v>87</v>
      </c>
      <c r="AS175" s="33" t="s">
        <v>88</v>
      </c>
      <c r="AT175" s="33" t="s">
        <v>316</v>
      </c>
      <c r="AU175" s="33"/>
      <c r="AV175" s="33" t="s">
        <v>89</v>
      </c>
    </row>
    <row r="176" spans="1:48" s="31" customFormat="1" ht="63.75" customHeight="1" x14ac:dyDescent="0.2">
      <c r="A176" s="33" t="s">
        <v>866</v>
      </c>
      <c r="B176" s="33" t="s">
        <v>133</v>
      </c>
      <c r="C176" s="33" t="s">
        <v>530</v>
      </c>
      <c r="D176" s="33" t="s">
        <v>609</v>
      </c>
      <c r="E176" s="33"/>
      <c r="F176" s="33" t="s">
        <v>824</v>
      </c>
      <c r="G176" s="33" t="s">
        <v>70</v>
      </c>
      <c r="H176" s="33" t="s">
        <v>71</v>
      </c>
      <c r="I176" s="33" t="s">
        <v>824</v>
      </c>
      <c r="J176" s="33" t="s">
        <v>867</v>
      </c>
      <c r="K176" s="33" t="str">
        <f>J176</f>
        <v>Оказание услуг по обучению IT-специалистов 1С:ERP Управление предприятием 2</v>
      </c>
      <c r="L176" s="33" t="s">
        <v>73</v>
      </c>
      <c r="M176" s="33" t="s">
        <v>826</v>
      </c>
      <c r="N176" s="33">
        <v>839</v>
      </c>
      <c r="O176" s="34" t="s">
        <v>847</v>
      </c>
      <c r="P176" s="34">
        <v>1</v>
      </c>
      <c r="Q176" s="33" t="s">
        <v>96</v>
      </c>
      <c r="R176" s="33" t="s">
        <v>97</v>
      </c>
      <c r="S176" s="36">
        <v>51</v>
      </c>
      <c r="T176" s="36">
        <v>51</v>
      </c>
      <c r="U176" s="37">
        <f t="shared" si="48"/>
        <v>51000</v>
      </c>
      <c r="V176" s="33">
        <v>2019</v>
      </c>
      <c r="W176" s="33" t="s">
        <v>146</v>
      </c>
      <c r="X176" s="33">
        <v>2019</v>
      </c>
      <c r="Y176" s="33" t="s">
        <v>109</v>
      </c>
      <c r="Z176" s="38" t="s">
        <v>147</v>
      </c>
      <c r="AA176" s="39">
        <v>2019</v>
      </c>
      <c r="AB176" s="33" t="s">
        <v>148</v>
      </c>
      <c r="AC176" s="38">
        <v>2019</v>
      </c>
      <c r="AD176" s="38" t="s">
        <v>148</v>
      </c>
      <c r="AE176" s="38" t="s">
        <v>273</v>
      </c>
      <c r="AF176" s="39" t="s">
        <v>148</v>
      </c>
      <c r="AG176" s="39" t="s">
        <v>273</v>
      </c>
      <c r="AH176" s="39" t="s">
        <v>148</v>
      </c>
      <c r="AI176" s="39" t="s">
        <v>228</v>
      </c>
      <c r="AJ176" s="39" t="s">
        <v>280</v>
      </c>
      <c r="AK176" s="41">
        <v>0</v>
      </c>
      <c r="AL176" s="41">
        <v>97259</v>
      </c>
      <c r="AM176" s="40" t="s">
        <v>84</v>
      </c>
      <c r="AN176" s="40">
        <v>0</v>
      </c>
      <c r="AO176" s="33">
        <v>22</v>
      </c>
      <c r="AP176" s="33"/>
      <c r="AQ176" s="33" t="s">
        <v>320</v>
      </c>
      <c r="AR176" s="33" t="s">
        <v>87</v>
      </c>
      <c r="AS176" s="33" t="s">
        <v>88</v>
      </c>
      <c r="AT176" s="33" t="s">
        <v>316</v>
      </c>
      <c r="AU176" s="33"/>
      <c r="AV176" s="33" t="s">
        <v>89</v>
      </c>
    </row>
    <row r="177" spans="1:48" s="31" customFormat="1" ht="69" customHeight="1" x14ac:dyDescent="0.2">
      <c r="A177" s="33" t="s">
        <v>868</v>
      </c>
      <c r="B177" s="33"/>
      <c r="C177" s="33" t="s">
        <v>530</v>
      </c>
      <c r="D177" s="33" t="s">
        <v>609</v>
      </c>
      <c r="E177" s="33"/>
      <c r="F177" s="33" t="s">
        <v>824</v>
      </c>
      <c r="G177" s="33" t="s">
        <v>70</v>
      </c>
      <c r="H177" s="33" t="s">
        <v>71</v>
      </c>
      <c r="I177" s="33" t="s">
        <v>824</v>
      </c>
      <c r="J177" s="33" t="s">
        <v>869</v>
      </c>
      <c r="K177" s="33" t="str">
        <f>J177</f>
        <v xml:space="preserve">Оказание услуг по обучению программе 1С </v>
      </c>
      <c r="L177" s="33" t="s">
        <v>73</v>
      </c>
      <c r="M177" s="33" t="s">
        <v>826</v>
      </c>
      <c r="N177" s="33">
        <v>839</v>
      </c>
      <c r="O177" s="34" t="s">
        <v>847</v>
      </c>
      <c r="P177" s="34">
        <v>1</v>
      </c>
      <c r="Q177" s="33" t="s">
        <v>96</v>
      </c>
      <c r="R177" s="33" t="s">
        <v>97</v>
      </c>
      <c r="S177" s="36">
        <v>397.05</v>
      </c>
      <c r="T177" s="36">
        <v>397.05</v>
      </c>
      <c r="U177" s="37">
        <f t="shared" si="48"/>
        <v>397050</v>
      </c>
      <c r="V177" s="33">
        <v>2019</v>
      </c>
      <c r="W177" s="33" t="s">
        <v>120</v>
      </c>
      <c r="X177" s="33">
        <v>2019</v>
      </c>
      <c r="Y177" s="33" t="s">
        <v>77</v>
      </c>
      <c r="Z177" s="38" t="s">
        <v>247</v>
      </c>
      <c r="AA177" s="39">
        <v>2019</v>
      </c>
      <c r="AB177" s="33" t="s">
        <v>78</v>
      </c>
      <c r="AC177" s="38">
        <v>2019</v>
      </c>
      <c r="AD177" s="38" t="s">
        <v>80</v>
      </c>
      <c r="AE177" s="38" t="s">
        <v>273</v>
      </c>
      <c r="AF177" s="39" t="s">
        <v>81</v>
      </c>
      <c r="AG177" s="39" t="s">
        <v>273</v>
      </c>
      <c r="AH177" s="39" t="s">
        <v>81</v>
      </c>
      <c r="AI177" s="39" t="s">
        <v>127</v>
      </c>
      <c r="AJ177" s="41" t="s">
        <v>83</v>
      </c>
      <c r="AK177" s="40">
        <v>1</v>
      </c>
      <c r="AL177" s="40">
        <v>348277</v>
      </c>
      <c r="AM177" s="40" t="s">
        <v>84</v>
      </c>
      <c r="AN177" s="40">
        <v>0</v>
      </c>
      <c r="AO177" s="33">
        <v>22</v>
      </c>
      <c r="AP177" s="33"/>
      <c r="AQ177" s="33" t="s">
        <v>86</v>
      </c>
      <c r="AR177" s="38" t="s">
        <v>87</v>
      </c>
      <c r="AS177" s="33" t="s">
        <v>88</v>
      </c>
      <c r="AT177" s="33" t="s">
        <v>316</v>
      </c>
      <c r="AU177" s="33"/>
      <c r="AV177" s="1"/>
    </row>
    <row r="178" spans="1:48" s="31" customFormat="1" ht="192" customHeight="1" x14ac:dyDescent="0.2">
      <c r="A178" s="33" t="s">
        <v>870</v>
      </c>
      <c r="B178" s="33"/>
      <c r="C178" s="33" t="s">
        <v>871</v>
      </c>
      <c r="D178" s="33" t="s">
        <v>799</v>
      </c>
      <c r="E178" s="33"/>
      <c r="F178" s="33" t="s">
        <v>872</v>
      </c>
      <c r="G178" s="33" t="s">
        <v>70</v>
      </c>
      <c r="H178" s="33" t="s">
        <v>71</v>
      </c>
      <c r="I178" s="33" t="s">
        <v>872</v>
      </c>
      <c r="J178" s="33" t="s">
        <v>873</v>
      </c>
      <c r="K178" s="33" t="s">
        <v>873</v>
      </c>
      <c r="L178" s="33" t="s">
        <v>73</v>
      </c>
      <c r="M178" s="33"/>
      <c r="N178" s="33">
        <v>839</v>
      </c>
      <c r="O178" s="34" t="s">
        <v>847</v>
      </c>
      <c r="P178" s="34">
        <v>1</v>
      </c>
      <c r="Q178" s="33">
        <v>45000000000</v>
      </c>
      <c r="R178" s="33" t="s">
        <v>97</v>
      </c>
      <c r="S178" s="36">
        <v>3900</v>
      </c>
      <c r="T178" s="36">
        <f>S178</f>
        <v>3900</v>
      </c>
      <c r="U178" s="37">
        <f t="shared" si="48"/>
        <v>3900000</v>
      </c>
      <c r="V178" s="33">
        <v>2019</v>
      </c>
      <c r="W178" s="33" t="s">
        <v>146</v>
      </c>
      <c r="X178" s="33">
        <v>2019</v>
      </c>
      <c r="Y178" s="33" t="s">
        <v>109</v>
      </c>
      <c r="Z178" s="38" t="s">
        <v>147</v>
      </c>
      <c r="AA178" s="39">
        <v>2019</v>
      </c>
      <c r="AB178" s="33" t="s">
        <v>148</v>
      </c>
      <c r="AC178" s="38">
        <v>2019</v>
      </c>
      <c r="AD178" s="38" t="s">
        <v>119</v>
      </c>
      <c r="AE178" s="38">
        <v>2019</v>
      </c>
      <c r="AF178" s="39" t="s">
        <v>119</v>
      </c>
      <c r="AG178" s="39">
        <v>2019</v>
      </c>
      <c r="AH178" s="39" t="s">
        <v>274</v>
      </c>
      <c r="AI178" s="39" t="s">
        <v>275</v>
      </c>
      <c r="AJ178" s="41" t="s">
        <v>83</v>
      </c>
      <c r="AK178" s="40">
        <v>1</v>
      </c>
      <c r="AL178" s="40">
        <v>200611</v>
      </c>
      <c r="AM178" s="40" t="s">
        <v>84</v>
      </c>
      <c r="AN178" s="40">
        <v>1</v>
      </c>
      <c r="AO178" s="40">
        <v>0</v>
      </c>
      <c r="AP178" s="33"/>
      <c r="AQ178" s="33" t="s">
        <v>86</v>
      </c>
      <c r="AR178" s="38" t="s">
        <v>87</v>
      </c>
      <c r="AS178" s="33" t="s">
        <v>88</v>
      </c>
      <c r="AT178" s="33" t="s">
        <v>89</v>
      </c>
      <c r="AU178" s="33"/>
      <c r="AV178" s="38" t="s">
        <v>89</v>
      </c>
    </row>
    <row r="179" spans="1:48" s="31" customFormat="1" ht="84.75" customHeight="1" x14ac:dyDescent="0.2">
      <c r="A179" s="33" t="s">
        <v>874</v>
      </c>
      <c r="B179" s="33" t="s">
        <v>216</v>
      </c>
      <c r="C179" s="33" t="s">
        <v>143</v>
      </c>
      <c r="D179" s="33" t="s">
        <v>875</v>
      </c>
      <c r="E179" s="33"/>
      <c r="F179" s="33" t="s">
        <v>872</v>
      </c>
      <c r="G179" s="33" t="s">
        <v>70</v>
      </c>
      <c r="H179" s="33" t="s">
        <v>71</v>
      </c>
      <c r="I179" s="33" t="s">
        <v>872</v>
      </c>
      <c r="J179" s="33" t="s">
        <v>876</v>
      </c>
      <c r="K179" s="33" t="s">
        <v>877</v>
      </c>
      <c r="L179" s="33" t="s">
        <v>73</v>
      </c>
      <c r="M179" s="33"/>
      <c r="N179" s="33">
        <v>642</v>
      </c>
      <c r="O179" s="34" t="s">
        <v>74</v>
      </c>
      <c r="P179" s="34">
        <v>1</v>
      </c>
      <c r="Q179" s="33">
        <v>45000000000</v>
      </c>
      <c r="R179" s="33" t="s">
        <v>97</v>
      </c>
      <c r="S179" s="36">
        <v>1300</v>
      </c>
      <c r="T179" s="36">
        <v>100</v>
      </c>
      <c r="U179" s="37">
        <f t="shared" si="48"/>
        <v>1300000</v>
      </c>
      <c r="V179" s="33">
        <v>2019</v>
      </c>
      <c r="W179" s="33" t="s">
        <v>80</v>
      </c>
      <c r="X179" s="33">
        <v>2019</v>
      </c>
      <c r="Y179" s="33" t="s">
        <v>81</v>
      </c>
      <c r="Z179" s="53" t="s">
        <v>127</v>
      </c>
      <c r="AA179" s="39">
        <v>2019</v>
      </c>
      <c r="AB179" s="33" t="s">
        <v>107</v>
      </c>
      <c r="AC179" s="38">
        <v>2019</v>
      </c>
      <c r="AD179" s="38" t="s">
        <v>108</v>
      </c>
      <c r="AE179" s="38">
        <v>2019</v>
      </c>
      <c r="AF179" s="39" t="s">
        <v>274</v>
      </c>
      <c r="AG179" s="39">
        <v>2020</v>
      </c>
      <c r="AH179" s="39" t="s">
        <v>108</v>
      </c>
      <c r="AI179" s="39" t="s">
        <v>625</v>
      </c>
      <c r="AJ179" s="41" t="s">
        <v>83</v>
      </c>
      <c r="AK179" s="40">
        <v>1</v>
      </c>
      <c r="AL179" s="40">
        <v>200611</v>
      </c>
      <c r="AM179" s="40" t="s">
        <v>84</v>
      </c>
      <c r="AN179" s="40">
        <v>1</v>
      </c>
      <c r="AO179" s="40">
        <v>0</v>
      </c>
      <c r="AP179" s="33" t="s">
        <v>878</v>
      </c>
      <c r="AQ179" s="33" t="s">
        <v>86</v>
      </c>
      <c r="AR179" s="38" t="s">
        <v>87</v>
      </c>
      <c r="AS179" s="33" t="s">
        <v>88</v>
      </c>
      <c r="AT179" s="33" t="s">
        <v>89</v>
      </c>
      <c r="AU179" s="38"/>
      <c r="AV179" s="3" t="s">
        <v>879</v>
      </c>
    </row>
    <row r="180" spans="1:48" s="31" customFormat="1" ht="70.5" customHeight="1" x14ac:dyDescent="0.2">
      <c r="A180" s="33" t="s">
        <v>880</v>
      </c>
      <c r="B180" s="33"/>
      <c r="C180" s="33" t="s">
        <v>881</v>
      </c>
      <c r="D180" s="33" t="s">
        <v>882</v>
      </c>
      <c r="E180" s="33"/>
      <c r="F180" s="33" t="s">
        <v>872</v>
      </c>
      <c r="G180" s="33" t="s">
        <v>70</v>
      </c>
      <c r="H180" s="33" t="s">
        <v>71</v>
      </c>
      <c r="I180" s="33" t="s">
        <v>872</v>
      </c>
      <c r="J180" s="33" t="s">
        <v>883</v>
      </c>
      <c r="K180" s="33" t="s">
        <v>884</v>
      </c>
      <c r="L180" s="33" t="s">
        <v>73</v>
      </c>
      <c r="M180" s="33"/>
      <c r="N180" s="33">
        <v>642</v>
      </c>
      <c r="O180" s="34" t="s">
        <v>74</v>
      </c>
      <c r="P180" s="34">
        <v>1</v>
      </c>
      <c r="Q180" s="33">
        <v>45000000000</v>
      </c>
      <c r="R180" s="33" t="s">
        <v>97</v>
      </c>
      <c r="S180" s="36">
        <v>120</v>
      </c>
      <c r="T180" s="36">
        <v>120</v>
      </c>
      <c r="U180" s="37">
        <f t="shared" si="48"/>
        <v>120000</v>
      </c>
      <c r="V180" s="33">
        <v>2019</v>
      </c>
      <c r="W180" s="33" t="s">
        <v>146</v>
      </c>
      <c r="X180" s="33">
        <v>2019</v>
      </c>
      <c r="Y180" s="33" t="s">
        <v>109</v>
      </c>
      <c r="Z180" s="38" t="s">
        <v>147</v>
      </c>
      <c r="AA180" s="39">
        <v>2019</v>
      </c>
      <c r="AB180" s="33" t="s">
        <v>148</v>
      </c>
      <c r="AC180" s="38">
        <v>2019</v>
      </c>
      <c r="AD180" s="38" t="s">
        <v>119</v>
      </c>
      <c r="AE180" s="38">
        <v>2019</v>
      </c>
      <c r="AF180" s="39" t="s">
        <v>119</v>
      </c>
      <c r="AG180" s="39">
        <v>2020</v>
      </c>
      <c r="AH180" s="39" t="s">
        <v>148</v>
      </c>
      <c r="AI180" s="39" t="s">
        <v>150</v>
      </c>
      <c r="AJ180" s="41" t="s">
        <v>83</v>
      </c>
      <c r="AK180" s="40">
        <v>1</v>
      </c>
      <c r="AL180" s="40">
        <v>348277</v>
      </c>
      <c r="AM180" s="40" t="s">
        <v>84</v>
      </c>
      <c r="AN180" s="40">
        <v>0</v>
      </c>
      <c r="AO180" s="40">
        <v>0</v>
      </c>
      <c r="AP180" s="33" t="s">
        <v>852</v>
      </c>
      <c r="AQ180" s="33" t="s">
        <v>86</v>
      </c>
      <c r="AR180" s="38" t="s">
        <v>87</v>
      </c>
      <c r="AS180" s="33" t="s">
        <v>88</v>
      </c>
      <c r="AT180" s="33" t="s">
        <v>89</v>
      </c>
      <c r="AU180" s="33"/>
      <c r="AV180" s="38" t="s">
        <v>89</v>
      </c>
    </row>
    <row r="181" spans="1:48" s="31" customFormat="1" ht="85.5" customHeight="1" x14ac:dyDescent="0.2">
      <c r="A181" s="33" t="s">
        <v>885</v>
      </c>
      <c r="B181" s="33" t="s">
        <v>216</v>
      </c>
      <c r="C181" s="33" t="s">
        <v>886</v>
      </c>
      <c r="D181" s="33" t="s">
        <v>671</v>
      </c>
      <c r="E181" s="33"/>
      <c r="F181" s="33" t="s">
        <v>872</v>
      </c>
      <c r="G181" s="33" t="s">
        <v>70</v>
      </c>
      <c r="H181" s="33" t="s">
        <v>71</v>
      </c>
      <c r="I181" s="33" t="s">
        <v>872</v>
      </c>
      <c r="J181" s="33" t="s">
        <v>887</v>
      </c>
      <c r="K181" s="33" t="str">
        <f>J181</f>
        <v>Оказание услуг по выпуску квалифицированного сертификата ключа подписи</v>
      </c>
      <c r="L181" s="33" t="s">
        <v>73</v>
      </c>
      <c r="M181" s="33"/>
      <c r="N181" s="33">
        <v>642</v>
      </c>
      <c r="O181" s="34" t="s">
        <v>74</v>
      </c>
      <c r="P181" s="34">
        <v>1</v>
      </c>
      <c r="Q181" s="33">
        <v>45000000000</v>
      </c>
      <c r="R181" s="33" t="s">
        <v>97</v>
      </c>
      <c r="S181" s="36">
        <v>85.1</v>
      </c>
      <c r="T181" s="36">
        <v>68</v>
      </c>
      <c r="U181" s="37">
        <f t="shared" si="48"/>
        <v>85100</v>
      </c>
      <c r="V181" s="33">
        <v>2019</v>
      </c>
      <c r="W181" s="33" t="s">
        <v>119</v>
      </c>
      <c r="X181" s="33">
        <v>2019</v>
      </c>
      <c r="Y181" s="33" t="s">
        <v>120</v>
      </c>
      <c r="Z181" s="38" t="s">
        <v>138</v>
      </c>
      <c r="AA181" s="39">
        <v>2019</v>
      </c>
      <c r="AB181" s="33" t="s">
        <v>77</v>
      </c>
      <c r="AC181" s="38">
        <v>2019</v>
      </c>
      <c r="AD181" s="38" t="s">
        <v>78</v>
      </c>
      <c r="AE181" s="38">
        <v>2019</v>
      </c>
      <c r="AF181" s="39" t="s">
        <v>80</v>
      </c>
      <c r="AG181" s="39">
        <v>2020</v>
      </c>
      <c r="AH181" s="39" t="s">
        <v>78</v>
      </c>
      <c r="AI181" s="39" t="s">
        <v>212</v>
      </c>
      <c r="AJ181" s="39" t="s">
        <v>280</v>
      </c>
      <c r="AK181" s="41">
        <v>0</v>
      </c>
      <c r="AL181" s="41">
        <v>97259</v>
      </c>
      <c r="AM181" s="40" t="s">
        <v>84</v>
      </c>
      <c r="AN181" s="40">
        <v>0</v>
      </c>
      <c r="AO181" s="40">
        <v>0</v>
      </c>
      <c r="AP181" s="33" t="s">
        <v>888</v>
      </c>
      <c r="AQ181" s="33"/>
      <c r="AR181" s="38" t="s">
        <v>87</v>
      </c>
      <c r="AS181" s="33" t="s">
        <v>88</v>
      </c>
      <c r="AT181" s="33" t="s">
        <v>89</v>
      </c>
      <c r="AU181" s="38"/>
      <c r="AV181" s="3" t="s">
        <v>889</v>
      </c>
    </row>
    <row r="182" spans="1:48" s="31" customFormat="1" ht="73.5" customHeight="1" x14ac:dyDescent="0.2">
      <c r="A182" s="33" t="s">
        <v>890</v>
      </c>
      <c r="B182" s="33" t="s">
        <v>216</v>
      </c>
      <c r="C182" s="33" t="s">
        <v>682</v>
      </c>
      <c r="D182" s="33" t="s">
        <v>609</v>
      </c>
      <c r="E182" s="33"/>
      <c r="F182" s="33" t="s">
        <v>872</v>
      </c>
      <c r="G182" s="33" t="s">
        <v>70</v>
      </c>
      <c r="H182" s="33" t="s">
        <v>71</v>
      </c>
      <c r="I182" s="33" t="s">
        <v>872</v>
      </c>
      <c r="J182" s="33" t="s">
        <v>891</v>
      </c>
      <c r="K182" s="33" t="s">
        <v>891</v>
      </c>
      <c r="L182" s="33" t="s">
        <v>73</v>
      </c>
      <c r="M182" s="33"/>
      <c r="N182" s="33">
        <v>642</v>
      </c>
      <c r="O182" s="34" t="s">
        <v>74</v>
      </c>
      <c r="P182" s="34">
        <v>1</v>
      </c>
      <c r="Q182" s="33">
        <v>45000000000</v>
      </c>
      <c r="R182" s="33" t="s">
        <v>97</v>
      </c>
      <c r="S182" s="36">
        <v>500</v>
      </c>
      <c r="T182" s="36">
        <v>0</v>
      </c>
      <c r="U182" s="37">
        <f t="shared" si="48"/>
        <v>500000</v>
      </c>
      <c r="V182" s="33">
        <v>2019</v>
      </c>
      <c r="W182" s="33" t="s">
        <v>80</v>
      </c>
      <c r="X182" s="33">
        <v>2019</v>
      </c>
      <c r="Y182" s="33" t="s">
        <v>81</v>
      </c>
      <c r="Z182" s="53" t="s">
        <v>127</v>
      </c>
      <c r="AA182" s="39">
        <v>2019</v>
      </c>
      <c r="AB182" s="33" t="s">
        <v>107</v>
      </c>
      <c r="AC182" s="38">
        <v>2019</v>
      </c>
      <c r="AD182" s="38" t="s">
        <v>108</v>
      </c>
      <c r="AE182" s="38">
        <v>2019</v>
      </c>
      <c r="AF182" s="39" t="s">
        <v>274</v>
      </c>
      <c r="AG182" s="39">
        <v>2020</v>
      </c>
      <c r="AH182" s="39" t="s">
        <v>108</v>
      </c>
      <c r="AI182" s="39" t="s">
        <v>625</v>
      </c>
      <c r="AJ182" s="41" t="s">
        <v>83</v>
      </c>
      <c r="AK182" s="40">
        <v>1</v>
      </c>
      <c r="AL182" s="40">
        <v>348277</v>
      </c>
      <c r="AM182" s="40" t="s">
        <v>84</v>
      </c>
      <c r="AN182" s="40">
        <v>0</v>
      </c>
      <c r="AO182" s="33">
        <v>22</v>
      </c>
      <c r="AP182" s="33" t="s">
        <v>892</v>
      </c>
      <c r="AQ182" s="33" t="s">
        <v>86</v>
      </c>
      <c r="AR182" s="38" t="s">
        <v>87</v>
      </c>
      <c r="AS182" s="33" t="s">
        <v>88</v>
      </c>
      <c r="AT182" s="33" t="s">
        <v>316</v>
      </c>
      <c r="AU182" s="33"/>
      <c r="AV182" s="38" t="s">
        <v>89</v>
      </c>
    </row>
    <row r="183" spans="1:48" s="31" customFormat="1" ht="113.25" customHeight="1" x14ac:dyDescent="0.2">
      <c r="A183" s="33" t="s">
        <v>893</v>
      </c>
      <c r="B183" s="33"/>
      <c r="C183" s="33" t="s">
        <v>894</v>
      </c>
      <c r="D183" s="33" t="s">
        <v>895</v>
      </c>
      <c r="E183" s="33"/>
      <c r="F183" s="33" t="s">
        <v>872</v>
      </c>
      <c r="G183" s="33" t="s">
        <v>70</v>
      </c>
      <c r="H183" s="33" t="s">
        <v>71</v>
      </c>
      <c r="I183" s="33" t="s">
        <v>872</v>
      </c>
      <c r="J183" s="33" t="s">
        <v>896</v>
      </c>
      <c r="K183" s="33" t="s">
        <v>896</v>
      </c>
      <c r="L183" s="33" t="s">
        <v>73</v>
      </c>
      <c r="M183" s="33"/>
      <c r="N183" s="33">
        <v>642</v>
      </c>
      <c r="O183" s="34" t="s">
        <v>74</v>
      </c>
      <c r="P183" s="34">
        <v>1</v>
      </c>
      <c r="Q183" s="33">
        <v>45000000000</v>
      </c>
      <c r="R183" s="33" t="s">
        <v>97</v>
      </c>
      <c r="S183" s="36">
        <v>420</v>
      </c>
      <c r="T183" s="36">
        <v>175</v>
      </c>
      <c r="U183" s="37">
        <f t="shared" si="48"/>
        <v>420000</v>
      </c>
      <c r="V183" s="33">
        <v>2019</v>
      </c>
      <c r="W183" s="33" t="s">
        <v>120</v>
      </c>
      <c r="X183" s="33">
        <v>2019</v>
      </c>
      <c r="Y183" s="33" t="s">
        <v>77</v>
      </c>
      <c r="Z183" s="38" t="s">
        <v>247</v>
      </c>
      <c r="AA183" s="39">
        <v>2019</v>
      </c>
      <c r="AB183" s="33" t="s">
        <v>78</v>
      </c>
      <c r="AC183" s="38">
        <v>2019</v>
      </c>
      <c r="AD183" s="38" t="s">
        <v>80</v>
      </c>
      <c r="AE183" s="38">
        <v>2019</v>
      </c>
      <c r="AF183" s="39" t="s">
        <v>80</v>
      </c>
      <c r="AG183" s="39">
        <v>2020</v>
      </c>
      <c r="AH183" s="39" t="s">
        <v>78</v>
      </c>
      <c r="AI183" s="39" t="s">
        <v>212</v>
      </c>
      <c r="AJ183" s="41" t="s">
        <v>83</v>
      </c>
      <c r="AK183" s="40">
        <v>1</v>
      </c>
      <c r="AL183" s="40">
        <v>348277</v>
      </c>
      <c r="AM183" s="40" t="s">
        <v>84</v>
      </c>
      <c r="AN183" s="40">
        <v>0</v>
      </c>
      <c r="AO183" s="40">
        <v>0</v>
      </c>
      <c r="AP183" s="33" t="s">
        <v>897</v>
      </c>
      <c r="AQ183" s="33" t="s">
        <v>86</v>
      </c>
      <c r="AR183" s="38" t="s">
        <v>87</v>
      </c>
      <c r="AS183" s="33" t="s">
        <v>88</v>
      </c>
      <c r="AT183" s="33" t="s">
        <v>89</v>
      </c>
      <c r="AU183" s="38"/>
      <c r="AV183" s="3" t="s">
        <v>898</v>
      </c>
    </row>
    <row r="184" spans="1:48" s="31" customFormat="1" ht="72.75" customHeight="1" x14ac:dyDescent="0.2">
      <c r="A184" s="33" t="s">
        <v>899</v>
      </c>
      <c r="B184" s="33"/>
      <c r="C184" s="33" t="s">
        <v>513</v>
      </c>
      <c r="D184" s="33" t="s">
        <v>779</v>
      </c>
      <c r="E184" s="33"/>
      <c r="F184" s="33" t="s">
        <v>872</v>
      </c>
      <c r="G184" s="33" t="s">
        <v>70</v>
      </c>
      <c r="H184" s="33" t="s">
        <v>71</v>
      </c>
      <c r="I184" s="33" t="s">
        <v>872</v>
      </c>
      <c r="J184" s="33" t="s">
        <v>900</v>
      </c>
      <c r="K184" s="33" t="s">
        <v>900</v>
      </c>
      <c r="L184" s="33" t="s">
        <v>73</v>
      </c>
      <c r="M184" s="33"/>
      <c r="N184" s="33">
        <v>642</v>
      </c>
      <c r="O184" s="34" t="s">
        <v>74</v>
      </c>
      <c r="P184" s="34">
        <v>1</v>
      </c>
      <c r="Q184" s="33">
        <v>45000000000</v>
      </c>
      <c r="R184" s="33" t="s">
        <v>97</v>
      </c>
      <c r="S184" s="36">
        <v>2700</v>
      </c>
      <c r="T184" s="36">
        <f>S184</f>
        <v>2700</v>
      </c>
      <c r="U184" s="37">
        <f t="shared" si="48"/>
        <v>2700000</v>
      </c>
      <c r="V184" s="33">
        <v>2019</v>
      </c>
      <c r="W184" s="33" t="s">
        <v>120</v>
      </c>
      <c r="X184" s="33">
        <v>2019</v>
      </c>
      <c r="Y184" s="33" t="s">
        <v>77</v>
      </c>
      <c r="Z184" s="38" t="s">
        <v>247</v>
      </c>
      <c r="AA184" s="39">
        <v>2019</v>
      </c>
      <c r="AB184" s="33" t="s">
        <v>78</v>
      </c>
      <c r="AC184" s="38">
        <v>2019</v>
      </c>
      <c r="AD184" s="38" t="s">
        <v>80</v>
      </c>
      <c r="AE184" s="38">
        <v>2019</v>
      </c>
      <c r="AF184" s="39" t="s">
        <v>80</v>
      </c>
      <c r="AG184" s="39">
        <v>2019</v>
      </c>
      <c r="AH184" s="39" t="s">
        <v>81</v>
      </c>
      <c r="AI184" s="39" t="s">
        <v>127</v>
      </c>
      <c r="AJ184" s="41" t="s">
        <v>83</v>
      </c>
      <c r="AK184" s="40">
        <v>1</v>
      </c>
      <c r="AL184" s="40">
        <v>200611</v>
      </c>
      <c r="AM184" s="40" t="s">
        <v>84</v>
      </c>
      <c r="AN184" s="40">
        <v>1</v>
      </c>
      <c r="AO184" s="40">
        <v>0</v>
      </c>
      <c r="AP184" s="33"/>
      <c r="AQ184" s="33" t="s">
        <v>86</v>
      </c>
      <c r="AR184" s="38" t="s">
        <v>87</v>
      </c>
      <c r="AS184" s="33" t="s">
        <v>88</v>
      </c>
      <c r="AT184" s="33" t="s">
        <v>316</v>
      </c>
      <c r="AU184" s="33"/>
      <c r="AV184" s="38" t="s">
        <v>89</v>
      </c>
    </row>
    <row r="185" spans="1:48" s="31" customFormat="1" ht="84.75" customHeight="1" x14ac:dyDescent="0.2">
      <c r="A185" s="33" t="s">
        <v>901</v>
      </c>
      <c r="B185" s="33"/>
      <c r="C185" s="33" t="s">
        <v>513</v>
      </c>
      <c r="D185" s="33" t="s">
        <v>779</v>
      </c>
      <c r="E185" s="33"/>
      <c r="F185" s="33" t="s">
        <v>872</v>
      </c>
      <c r="G185" s="33" t="s">
        <v>70</v>
      </c>
      <c r="H185" s="33" t="s">
        <v>71</v>
      </c>
      <c r="I185" s="33" t="s">
        <v>872</v>
      </c>
      <c r="J185" s="33" t="s">
        <v>902</v>
      </c>
      <c r="K185" s="33" t="s">
        <v>902</v>
      </c>
      <c r="L185" s="33" t="s">
        <v>73</v>
      </c>
      <c r="M185" s="33"/>
      <c r="N185" s="33">
        <v>642</v>
      </c>
      <c r="O185" s="34" t="s">
        <v>74</v>
      </c>
      <c r="P185" s="34">
        <v>1</v>
      </c>
      <c r="Q185" s="33">
        <v>45000000000</v>
      </c>
      <c r="R185" s="33" t="s">
        <v>97</v>
      </c>
      <c r="S185" s="36">
        <v>330</v>
      </c>
      <c r="T185" s="36">
        <v>330</v>
      </c>
      <c r="U185" s="37">
        <v>330000</v>
      </c>
      <c r="V185" s="33">
        <v>2019</v>
      </c>
      <c r="W185" s="33" t="s">
        <v>78</v>
      </c>
      <c r="X185" s="33">
        <v>2019</v>
      </c>
      <c r="Y185" s="33" t="s">
        <v>80</v>
      </c>
      <c r="Z185" s="38" t="s">
        <v>158</v>
      </c>
      <c r="AA185" s="39">
        <v>2019</v>
      </c>
      <c r="AB185" s="33" t="s">
        <v>81</v>
      </c>
      <c r="AC185" s="38">
        <v>2019</v>
      </c>
      <c r="AD185" s="38" t="s">
        <v>81</v>
      </c>
      <c r="AE185" s="38">
        <v>2019</v>
      </c>
      <c r="AF185" s="39" t="s">
        <v>107</v>
      </c>
      <c r="AG185" s="39">
        <v>2020</v>
      </c>
      <c r="AH185" s="39" t="s">
        <v>81</v>
      </c>
      <c r="AI185" s="39" t="s">
        <v>82</v>
      </c>
      <c r="AJ185" s="41" t="s">
        <v>83</v>
      </c>
      <c r="AK185" s="40">
        <v>1</v>
      </c>
      <c r="AL185" s="40">
        <v>200611</v>
      </c>
      <c r="AM185" s="40" t="s">
        <v>84</v>
      </c>
      <c r="AN185" s="33">
        <v>1</v>
      </c>
      <c r="AO185" s="40">
        <v>0</v>
      </c>
      <c r="AP185" s="33" t="s">
        <v>903</v>
      </c>
      <c r="AQ185" s="33" t="s">
        <v>86</v>
      </c>
      <c r="AR185" s="38" t="s">
        <v>87</v>
      </c>
      <c r="AS185" s="33" t="s">
        <v>88</v>
      </c>
      <c r="AT185" s="33" t="s">
        <v>316</v>
      </c>
      <c r="AU185" s="33"/>
      <c r="AV185" s="38" t="s">
        <v>89</v>
      </c>
    </row>
    <row r="186" spans="1:48" s="31" customFormat="1" ht="111.75" customHeight="1" x14ac:dyDescent="0.2">
      <c r="A186" s="33" t="s">
        <v>904</v>
      </c>
      <c r="B186" s="33"/>
      <c r="C186" s="33" t="s">
        <v>513</v>
      </c>
      <c r="D186" s="33" t="s">
        <v>779</v>
      </c>
      <c r="E186" s="33"/>
      <c r="F186" s="33" t="s">
        <v>872</v>
      </c>
      <c r="G186" s="33" t="s">
        <v>70</v>
      </c>
      <c r="H186" s="33" t="s">
        <v>71</v>
      </c>
      <c r="I186" s="33" t="s">
        <v>872</v>
      </c>
      <c r="J186" s="33" t="s">
        <v>905</v>
      </c>
      <c r="K186" s="33" t="s">
        <v>905</v>
      </c>
      <c r="L186" s="33" t="s">
        <v>73</v>
      </c>
      <c r="M186" s="33"/>
      <c r="N186" s="33">
        <v>642</v>
      </c>
      <c r="O186" s="34" t="s">
        <v>74</v>
      </c>
      <c r="P186" s="34">
        <v>1</v>
      </c>
      <c r="Q186" s="33">
        <v>45000000000</v>
      </c>
      <c r="R186" s="33" t="s">
        <v>97</v>
      </c>
      <c r="S186" s="36">
        <v>4270</v>
      </c>
      <c r="T186" s="36">
        <v>1067.5</v>
      </c>
      <c r="U186" s="37">
        <f t="shared" si="48"/>
        <v>4270000</v>
      </c>
      <c r="V186" s="33">
        <v>2019</v>
      </c>
      <c r="W186" s="33" t="s">
        <v>78</v>
      </c>
      <c r="X186" s="33">
        <v>2019</v>
      </c>
      <c r="Y186" s="33" t="s">
        <v>80</v>
      </c>
      <c r="Z186" s="38" t="s">
        <v>158</v>
      </c>
      <c r="AA186" s="39">
        <v>2019</v>
      </c>
      <c r="AB186" s="33" t="s">
        <v>81</v>
      </c>
      <c r="AC186" s="38">
        <v>2019</v>
      </c>
      <c r="AD186" s="38" t="s">
        <v>81</v>
      </c>
      <c r="AE186" s="38">
        <v>2019</v>
      </c>
      <c r="AF186" s="39" t="s">
        <v>107</v>
      </c>
      <c r="AG186" s="39">
        <v>2020</v>
      </c>
      <c r="AH186" s="39" t="s">
        <v>81</v>
      </c>
      <c r="AI186" s="39" t="s">
        <v>82</v>
      </c>
      <c r="AJ186" s="41" t="s">
        <v>83</v>
      </c>
      <c r="AK186" s="40">
        <v>1</v>
      </c>
      <c r="AL186" s="40">
        <v>200611</v>
      </c>
      <c r="AM186" s="40" t="s">
        <v>84</v>
      </c>
      <c r="AN186" s="40">
        <v>1</v>
      </c>
      <c r="AO186" s="40">
        <v>0</v>
      </c>
      <c r="AP186" s="33" t="s">
        <v>906</v>
      </c>
      <c r="AQ186" s="33" t="s">
        <v>86</v>
      </c>
      <c r="AR186" s="38" t="s">
        <v>87</v>
      </c>
      <c r="AS186" s="33" t="s">
        <v>88</v>
      </c>
      <c r="AT186" s="33" t="s">
        <v>89</v>
      </c>
      <c r="AU186" s="23"/>
      <c r="AV186" s="23" t="s">
        <v>907</v>
      </c>
    </row>
    <row r="187" spans="1:48" s="31" customFormat="1" ht="84.75" customHeight="1" x14ac:dyDescent="0.2">
      <c r="A187" s="33" t="s">
        <v>908</v>
      </c>
      <c r="B187" s="33"/>
      <c r="C187" s="33" t="s">
        <v>909</v>
      </c>
      <c r="D187" s="33" t="s">
        <v>910</v>
      </c>
      <c r="E187" s="33"/>
      <c r="F187" s="33" t="s">
        <v>872</v>
      </c>
      <c r="G187" s="33" t="s">
        <v>70</v>
      </c>
      <c r="H187" s="33" t="s">
        <v>71</v>
      </c>
      <c r="I187" s="33" t="s">
        <v>872</v>
      </c>
      <c r="J187" s="33" t="s">
        <v>911</v>
      </c>
      <c r="K187" s="33" t="str">
        <f>J187</f>
        <v>Оказание услуг по диагностике и выполнение работ по ремонту офисной техники</v>
      </c>
      <c r="L187" s="33" t="s">
        <v>73</v>
      </c>
      <c r="M187" s="33"/>
      <c r="N187" s="33">
        <v>642</v>
      </c>
      <c r="O187" s="34" t="s">
        <v>74</v>
      </c>
      <c r="P187" s="34">
        <v>1</v>
      </c>
      <c r="Q187" s="33">
        <v>45000000000</v>
      </c>
      <c r="R187" s="33" t="s">
        <v>97</v>
      </c>
      <c r="S187" s="36">
        <v>250</v>
      </c>
      <c r="T187" s="36">
        <v>210</v>
      </c>
      <c r="U187" s="37">
        <f>S187*1000</f>
        <v>250000</v>
      </c>
      <c r="V187" s="33">
        <v>2019</v>
      </c>
      <c r="W187" s="33" t="s">
        <v>80</v>
      </c>
      <c r="X187" s="33">
        <v>2019</v>
      </c>
      <c r="Y187" s="33" t="s">
        <v>81</v>
      </c>
      <c r="Z187" s="53" t="s">
        <v>127</v>
      </c>
      <c r="AA187" s="39">
        <v>2019</v>
      </c>
      <c r="AB187" s="33" t="s">
        <v>107</v>
      </c>
      <c r="AC187" s="38">
        <v>2019</v>
      </c>
      <c r="AD187" s="38" t="s">
        <v>108</v>
      </c>
      <c r="AE187" s="38">
        <v>2019</v>
      </c>
      <c r="AF187" s="39" t="s">
        <v>274</v>
      </c>
      <c r="AG187" s="39">
        <v>2020</v>
      </c>
      <c r="AH187" s="39" t="s">
        <v>108</v>
      </c>
      <c r="AI187" s="39" t="s">
        <v>625</v>
      </c>
      <c r="AJ187" s="41" t="s">
        <v>83</v>
      </c>
      <c r="AK187" s="40">
        <v>1</v>
      </c>
      <c r="AL187" s="40">
        <v>348277</v>
      </c>
      <c r="AM187" s="40" t="s">
        <v>84</v>
      </c>
      <c r="AN187" s="40">
        <v>0</v>
      </c>
      <c r="AO187" s="40">
        <v>0</v>
      </c>
      <c r="AP187" s="33" t="s">
        <v>912</v>
      </c>
      <c r="AQ187" s="33" t="s">
        <v>86</v>
      </c>
      <c r="AR187" s="38" t="s">
        <v>87</v>
      </c>
      <c r="AS187" s="33" t="s">
        <v>88</v>
      </c>
      <c r="AT187" s="33" t="s">
        <v>89</v>
      </c>
      <c r="AU187" s="33"/>
      <c r="AV187" s="38" t="s">
        <v>89</v>
      </c>
    </row>
    <row r="188" spans="1:48" s="31" customFormat="1" ht="84.75" customHeight="1" x14ac:dyDescent="0.2">
      <c r="A188" s="33" t="s">
        <v>913</v>
      </c>
      <c r="B188" s="33"/>
      <c r="C188" s="33" t="s">
        <v>871</v>
      </c>
      <c r="D188" s="33" t="s">
        <v>799</v>
      </c>
      <c r="E188" s="33"/>
      <c r="F188" s="33" t="s">
        <v>872</v>
      </c>
      <c r="G188" s="33" t="s">
        <v>70</v>
      </c>
      <c r="H188" s="33" t="s">
        <v>71</v>
      </c>
      <c r="I188" s="33" t="s">
        <v>872</v>
      </c>
      <c r="J188" s="33" t="s">
        <v>873</v>
      </c>
      <c r="K188" s="33" t="s">
        <v>873</v>
      </c>
      <c r="L188" s="33" t="s">
        <v>73</v>
      </c>
      <c r="M188" s="33"/>
      <c r="N188" s="33">
        <v>839</v>
      </c>
      <c r="O188" s="34" t="s">
        <v>847</v>
      </c>
      <c r="P188" s="34">
        <v>1</v>
      </c>
      <c r="Q188" s="33">
        <v>45000000000</v>
      </c>
      <c r="R188" s="33" t="s">
        <v>97</v>
      </c>
      <c r="S188" s="36">
        <v>3000</v>
      </c>
      <c r="T188" s="36">
        <v>3000</v>
      </c>
      <c r="U188" s="37">
        <f>S188*1000</f>
        <v>3000000</v>
      </c>
      <c r="V188" s="33">
        <v>2019</v>
      </c>
      <c r="W188" s="33" t="s">
        <v>80</v>
      </c>
      <c r="X188" s="33">
        <v>2019</v>
      </c>
      <c r="Y188" s="33" t="s">
        <v>81</v>
      </c>
      <c r="Z188" s="53" t="s">
        <v>127</v>
      </c>
      <c r="AA188" s="39">
        <v>2019</v>
      </c>
      <c r="AB188" s="33" t="s">
        <v>107</v>
      </c>
      <c r="AC188" s="38">
        <v>2019</v>
      </c>
      <c r="AD188" s="38" t="s">
        <v>108</v>
      </c>
      <c r="AE188" s="38">
        <v>2019</v>
      </c>
      <c r="AF188" s="39" t="s">
        <v>108</v>
      </c>
      <c r="AG188" s="39">
        <v>2019</v>
      </c>
      <c r="AH188" s="39" t="s">
        <v>274</v>
      </c>
      <c r="AI188" s="39" t="s">
        <v>275</v>
      </c>
      <c r="AJ188" s="41" t="s">
        <v>83</v>
      </c>
      <c r="AK188" s="40">
        <v>1</v>
      </c>
      <c r="AL188" s="40">
        <v>200611</v>
      </c>
      <c r="AM188" s="40" t="s">
        <v>84</v>
      </c>
      <c r="AN188" s="40">
        <v>1</v>
      </c>
      <c r="AO188" s="40">
        <v>0</v>
      </c>
      <c r="AP188" s="33"/>
      <c r="AQ188" s="33" t="s">
        <v>86</v>
      </c>
      <c r="AR188" s="38" t="s">
        <v>87</v>
      </c>
      <c r="AS188" s="33" t="s">
        <v>88</v>
      </c>
      <c r="AT188" s="33" t="s">
        <v>89</v>
      </c>
      <c r="AU188" s="33"/>
      <c r="AV188" s="38" t="s">
        <v>89</v>
      </c>
    </row>
    <row r="189" spans="1:48" s="31" customFormat="1" ht="81.75" customHeight="1" x14ac:dyDescent="0.2">
      <c r="A189" s="33" t="s">
        <v>914</v>
      </c>
      <c r="B189" s="33"/>
      <c r="C189" s="33" t="s">
        <v>881</v>
      </c>
      <c r="D189" s="33" t="s">
        <v>882</v>
      </c>
      <c r="E189" s="33"/>
      <c r="F189" s="33" t="s">
        <v>872</v>
      </c>
      <c r="G189" s="33" t="s">
        <v>70</v>
      </c>
      <c r="H189" s="33" t="s">
        <v>71</v>
      </c>
      <c r="I189" s="33" t="s">
        <v>872</v>
      </c>
      <c r="J189" s="33" t="s">
        <v>915</v>
      </c>
      <c r="K189" s="33" t="s">
        <v>915</v>
      </c>
      <c r="L189" s="33" t="s">
        <v>73</v>
      </c>
      <c r="M189" s="33"/>
      <c r="N189" s="33">
        <v>642</v>
      </c>
      <c r="O189" s="34" t="s">
        <v>74</v>
      </c>
      <c r="P189" s="34">
        <v>1</v>
      </c>
      <c r="Q189" s="33">
        <v>45000000000</v>
      </c>
      <c r="R189" s="33" t="s">
        <v>97</v>
      </c>
      <c r="S189" s="36">
        <v>600</v>
      </c>
      <c r="T189" s="36">
        <v>0</v>
      </c>
      <c r="U189" s="37">
        <f t="shared" si="48"/>
        <v>600000</v>
      </c>
      <c r="V189" s="33">
        <v>2019</v>
      </c>
      <c r="W189" s="33" t="s">
        <v>81</v>
      </c>
      <c r="X189" s="33">
        <v>2019</v>
      </c>
      <c r="Y189" s="33" t="s">
        <v>107</v>
      </c>
      <c r="Z189" s="38" t="s">
        <v>159</v>
      </c>
      <c r="AA189" s="39">
        <v>2019</v>
      </c>
      <c r="AB189" s="33" t="s">
        <v>108</v>
      </c>
      <c r="AC189" s="38">
        <v>2019</v>
      </c>
      <c r="AD189" s="38" t="s">
        <v>274</v>
      </c>
      <c r="AE189" s="38">
        <v>2020</v>
      </c>
      <c r="AF189" s="39" t="s">
        <v>146</v>
      </c>
      <c r="AG189" s="39">
        <v>2020</v>
      </c>
      <c r="AH189" s="39" t="s">
        <v>274</v>
      </c>
      <c r="AI189" s="39" t="s">
        <v>391</v>
      </c>
      <c r="AJ189" s="41" t="s">
        <v>83</v>
      </c>
      <c r="AK189" s="40">
        <v>1</v>
      </c>
      <c r="AL189" s="40">
        <v>348277</v>
      </c>
      <c r="AM189" s="40" t="s">
        <v>84</v>
      </c>
      <c r="AN189" s="40">
        <v>0</v>
      </c>
      <c r="AO189" s="40">
        <v>0</v>
      </c>
      <c r="AP189" s="33" t="s">
        <v>916</v>
      </c>
      <c r="AQ189" s="33" t="s">
        <v>86</v>
      </c>
      <c r="AR189" s="38" t="s">
        <v>87</v>
      </c>
      <c r="AS189" s="33" t="s">
        <v>88</v>
      </c>
      <c r="AT189" s="33" t="s">
        <v>89</v>
      </c>
      <c r="AU189" s="38"/>
      <c r="AV189" s="23" t="s">
        <v>917</v>
      </c>
    </row>
    <row r="190" spans="1:48" s="31" customFormat="1" ht="93.75" customHeight="1" x14ac:dyDescent="0.2">
      <c r="A190" s="33" t="s">
        <v>918</v>
      </c>
      <c r="B190" s="33"/>
      <c r="C190" s="33" t="s">
        <v>881</v>
      </c>
      <c r="D190" s="33" t="s">
        <v>882</v>
      </c>
      <c r="E190" s="33"/>
      <c r="F190" s="33" t="s">
        <v>872</v>
      </c>
      <c r="G190" s="33" t="s">
        <v>70</v>
      </c>
      <c r="H190" s="33" t="s">
        <v>71</v>
      </c>
      <c r="I190" s="33" t="s">
        <v>872</v>
      </c>
      <c r="J190" s="33" t="s">
        <v>884</v>
      </c>
      <c r="K190" s="33" t="s">
        <v>884</v>
      </c>
      <c r="L190" s="33" t="s">
        <v>73</v>
      </c>
      <c r="M190" s="33" t="s">
        <v>320</v>
      </c>
      <c r="N190" s="33">
        <v>642</v>
      </c>
      <c r="O190" s="34" t="s">
        <v>74</v>
      </c>
      <c r="P190" s="34">
        <v>1</v>
      </c>
      <c r="Q190" s="33">
        <v>45000000000</v>
      </c>
      <c r="R190" s="33" t="s">
        <v>97</v>
      </c>
      <c r="S190" s="36">
        <v>400</v>
      </c>
      <c r="T190" s="36">
        <v>0</v>
      </c>
      <c r="U190" s="37">
        <f t="shared" si="48"/>
        <v>400000</v>
      </c>
      <c r="V190" s="33">
        <v>2019</v>
      </c>
      <c r="W190" s="33" t="s">
        <v>81</v>
      </c>
      <c r="X190" s="33">
        <v>2019</v>
      </c>
      <c r="Y190" s="33" t="s">
        <v>107</v>
      </c>
      <c r="Z190" s="38" t="s">
        <v>159</v>
      </c>
      <c r="AA190" s="39">
        <v>2019</v>
      </c>
      <c r="AB190" s="33" t="s">
        <v>108</v>
      </c>
      <c r="AC190" s="38">
        <v>2019</v>
      </c>
      <c r="AD190" s="38" t="s">
        <v>274</v>
      </c>
      <c r="AE190" s="38">
        <v>2020</v>
      </c>
      <c r="AF190" s="39" t="s">
        <v>146</v>
      </c>
      <c r="AG190" s="39">
        <v>2020</v>
      </c>
      <c r="AH190" s="39" t="s">
        <v>274</v>
      </c>
      <c r="AI190" s="39" t="s">
        <v>391</v>
      </c>
      <c r="AJ190" s="41" t="s">
        <v>83</v>
      </c>
      <c r="AK190" s="40">
        <v>1</v>
      </c>
      <c r="AL190" s="40">
        <v>348277</v>
      </c>
      <c r="AM190" s="40" t="s">
        <v>84</v>
      </c>
      <c r="AN190" s="40">
        <v>0</v>
      </c>
      <c r="AO190" s="40">
        <v>0</v>
      </c>
      <c r="AP190" s="33" t="s">
        <v>919</v>
      </c>
      <c r="AQ190" s="33" t="s">
        <v>86</v>
      </c>
      <c r="AR190" s="38" t="s">
        <v>87</v>
      </c>
      <c r="AS190" s="33" t="s">
        <v>88</v>
      </c>
      <c r="AT190" s="33" t="s">
        <v>89</v>
      </c>
      <c r="AU190" s="38"/>
      <c r="AV190" s="23" t="s">
        <v>920</v>
      </c>
    </row>
    <row r="191" spans="1:48" s="31" customFormat="1" ht="51" x14ac:dyDescent="0.2">
      <c r="A191" s="33" t="s">
        <v>921</v>
      </c>
      <c r="B191" s="33"/>
      <c r="C191" s="33" t="s">
        <v>922</v>
      </c>
      <c r="D191" s="33" t="s">
        <v>804</v>
      </c>
      <c r="E191" s="33"/>
      <c r="F191" s="33" t="s">
        <v>71</v>
      </c>
      <c r="G191" s="33" t="s">
        <v>71</v>
      </c>
      <c r="H191" s="33" t="s">
        <v>71</v>
      </c>
      <c r="I191" s="33" t="s">
        <v>71</v>
      </c>
      <c r="J191" s="33" t="s">
        <v>923</v>
      </c>
      <c r="K191" s="33" t="str">
        <f>J191</f>
        <v>Добровольное страхование от несчастных случаев и болезней (НСиБ)</v>
      </c>
      <c r="L191" s="33" t="s">
        <v>73</v>
      </c>
      <c r="M191" s="33"/>
      <c r="N191" s="33">
        <v>642</v>
      </c>
      <c r="O191" s="34" t="s">
        <v>924</v>
      </c>
      <c r="P191" s="34">
        <v>1</v>
      </c>
      <c r="Q191" s="33" t="s">
        <v>96</v>
      </c>
      <c r="R191" s="35" t="s">
        <v>97</v>
      </c>
      <c r="S191" s="36">
        <v>1000</v>
      </c>
      <c r="T191" s="36">
        <v>800</v>
      </c>
      <c r="U191" s="37">
        <f t="shared" si="48"/>
        <v>1000000</v>
      </c>
      <c r="V191" s="33">
        <v>2019</v>
      </c>
      <c r="W191" s="33" t="s">
        <v>81</v>
      </c>
      <c r="X191" s="33">
        <v>2019</v>
      </c>
      <c r="Y191" s="33" t="s">
        <v>107</v>
      </c>
      <c r="Z191" s="38" t="s">
        <v>159</v>
      </c>
      <c r="AA191" s="39">
        <v>2019</v>
      </c>
      <c r="AB191" s="33" t="s">
        <v>108</v>
      </c>
      <c r="AC191" s="38">
        <v>2019</v>
      </c>
      <c r="AD191" s="38" t="s">
        <v>274</v>
      </c>
      <c r="AE191" s="38" t="s">
        <v>149</v>
      </c>
      <c r="AF191" s="39" t="s">
        <v>146</v>
      </c>
      <c r="AG191" s="39" t="s">
        <v>149</v>
      </c>
      <c r="AH191" s="39" t="s">
        <v>274</v>
      </c>
      <c r="AI191" s="39" t="s">
        <v>391</v>
      </c>
      <c r="AJ191" s="41" t="s">
        <v>184</v>
      </c>
      <c r="AK191" s="40">
        <v>1</v>
      </c>
      <c r="AL191" s="40">
        <v>348014</v>
      </c>
      <c r="AM191" s="40" t="s">
        <v>84</v>
      </c>
      <c r="AN191" s="40">
        <v>0</v>
      </c>
      <c r="AO191" s="33">
        <v>5</v>
      </c>
      <c r="AP191" s="33" t="s">
        <v>925</v>
      </c>
      <c r="AQ191" s="38" t="s">
        <v>86</v>
      </c>
      <c r="AR191" s="33" t="s">
        <v>87</v>
      </c>
      <c r="AS191" s="33" t="s">
        <v>88</v>
      </c>
      <c r="AT191" s="33" t="s">
        <v>316</v>
      </c>
      <c r="AU191" s="38"/>
      <c r="AV191" s="33" t="s">
        <v>926</v>
      </c>
    </row>
    <row r="192" spans="1:48" s="31" customFormat="1" ht="63.75" x14ac:dyDescent="0.2">
      <c r="A192" s="33" t="s">
        <v>927</v>
      </c>
      <c r="B192" s="33"/>
      <c r="C192" s="33" t="s">
        <v>928</v>
      </c>
      <c r="D192" s="33" t="s">
        <v>929</v>
      </c>
      <c r="E192" s="33"/>
      <c r="F192" s="33" t="s">
        <v>71</v>
      </c>
      <c r="G192" s="33" t="s">
        <v>71</v>
      </c>
      <c r="H192" s="33" t="s">
        <v>71</v>
      </c>
      <c r="I192" s="33" t="s">
        <v>71</v>
      </c>
      <c r="J192" s="33" t="s">
        <v>930</v>
      </c>
      <c r="K192" s="33" t="str">
        <f>J192</f>
        <v>Добровольное страхование автотранспортных средств (КАСКО)</v>
      </c>
      <c r="L192" s="33" t="s">
        <v>73</v>
      </c>
      <c r="M192" s="33"/>
      <c r="N192" s="33">
        <v>642</v>
      </c>
      <c r="O192" s="34" t="s">
        <v>924</v>
      </c>
      <c r="P192" s="34">
        <v>1</v>
      </c>
      <c r="Q192" s="33" t="s">
        <v>931</v>
      </c>
      <c r="R192" s="35" t="s">
        <v>932</v>
      </c>
      <c r="S192" s="36">
        <v>7640</v>
      </c>
      <c r="T192" s="36">
        <v>1000</v>
      </c>
      <c r="U192" s="37">
        <f t="shared" si="48"/>
        <v>7640000</v>
      </c>
      <c r="V192" s="33">
        <v>2019</v>
      </c>
      <c r="W192" s="33" t="s">
        <v>81</v>
      </c>
      <c r="X192" s="33">
        <v>2019</v>
      </c>
      <c r="Y192" s="33" t="s">
        <v>107</v>
      </c>
      <c r="Z192" s="38" t="s">
        <v>159</v>
      </c>
      <c r="AA192" s="39">
        <v>2019</v>
      </c>
      <c r="AB192" s="33" t="s">
        <v>108</v>
      </c>
      <c r="AC192" s="38">
        <v>2019</v>
      </c>
      <c r="AD192" s="38" t="s">
        <v>274</v>
      </c>
      <c r="AE192" s="38" t="s">
        <v>149</v>
      </c>
      <c r="AF192" s="39" t="s">
        <v>146</v>
      </c>
      <c r="AG192" s="39" t="s">
        <v>149</v>
      </c>
      <c r="AH192" s="39" t="s">
        <v>274</v>
      </c>
      <c r="AI192" s="39" t="s">
        <v>391</v>
      </c>
      <c r="AJ192" s="41" t="s">
        <v>184</v>
      </c>
      <c r="AK192" s="40">
        <v>1</v>
      </c>
      <c r="AL192" s="40">
        <v>348014</v>
      </c>
      <c r="AM192" s="40" t="s">
        <v>84</v>
      </c>
      <c r="AN192" s="40">
        <v>0</v>
      </c>
      <c r="AO192" s="33">
        <v>5</v>
      </c>
      <c r="AP192" s="33" t="s">
        <v>933</v>
      </c>
      <c r="AQ192" s="38" t="s">
        <v>86</v>
      </c>
      <c r="AR192" s="33" t="s">
        <v>87</v>
      </c>
      <c r="AS192" s="33" t="s">
        <v>88</v>
      </c>
      <c r="AT192" s="33" t="s">
        <v>316</v>
      </c>
      <c r="AU192" s="38"/>
      <c r="AV192" s="33" t="s">
        <v>934</v>
      </c>
    </row>
    <row r="193" spans="1:48" s="31" customFormat="1" ht="63.75" x14ac:dyDescent="0.2">
      <c r="A193" s="33" t="s">
        <v>935</v>
      </c>
      <c r="B193" s="33"/>
      <c r="C193" s="33" t="s">
        <v>936</v>
      </c>
      <c r="D193" s="33" t="s">
        <v>937</v>
      </c>
      <c r="E193" s="33"/>
      <c r="F193" s="33" t="s">
        <v>71</v>
      </c>
      <c r="G193" s="33" t="s">
        <v>71</v>
      </c>
      <c r="H193" s="33" t="s">
        <v>71</v>
      </c>
      <c r="I193" s="33" t="s">
        <v>71</v>
      </c>
      <c r="J193" s="33" t="s">
        <v>938</v>
      </c>
      <c r="K193" s="33" t="str">
        <f>J193</f>
        <v>Обязательное страхование гражданской ответственности владельцев транспортных средств (ОСАГО)</v>
      </c>
      <c r="L193" s="33" t="s">
        <v>73</v>
      </c>
      <c r="M193" s="33"/>
      <c r="N193" s="33">
        <v>642</v>
      </c>
      <c r="O193" s="34" t="s">
        <v>924</v>
      </c>
      <c r="P193" s="34">
        <v>1</v>
      </c>
      <c r="Q193" s="33" t="s">
        <v>931</v>
      </c>
      <c r="R193" s="35" t="s">
        <v>932</v>
      </c>
      <c r="S193" s="36">
        <v>1115</v>
      </c>
      <c r="T193" s="36">
        <v>200</v>
      </c>
      <c r="U193" s="37">
        <f t="shared" si="48"/>
        <v>1115000</v>
      </c>
      <c r="V193" s="33">
        <v>2019</v>
      </c>
      <c r="W193" s="33" t="s">
        <v>81</v>
      </c>
      <c r="X193" s="33">
        <v>2019</v>
      </c>
      <c r="Y193" s="33" t="s">
        <v>107</v>
      </c>
      <c r="Z193" s="38" t="s">
        <v>159</v>
      </c>
      <c r="AA193" s="39">
        <v>2019</v>
      </c>
      <c r="AB193" s="33" t="s">
        <v>108</v>
      </c>
      <c r="AC193" s="38">
        <v>2019</v>
      </c>
      <c r="AD193" s="38" t="s">
        <v>274</v>
      </c>
      <c r="AE193" s="38" t="s">
        <v>149</v>
      </c>
      <c r="AF193" s="39" t="s">
        <v>146</v>
      </c>
      <c r="AG193" s="39" t="s">
        <v>149</v>
      </c>
      <c r="AH193" s="39" t="s">
        <v>274</v>
      </c>
      <c r="AI193" s="39" t="s">
        <v>391</v>
      </c>
      <c r="AJ193" s="41" t="s">
        <v>184</v>
      </c>
      <c r="AK193" s="40">
        <v>1</v>
      </c>
      <c r="AL193" s="40">
        <v>348014</v>
      </c>
      <c r="AM193" s="40" t="s">
        <v>84</v>
      </c>
      <c r="AN193" s="40">
        <v>0</v>
      </c>
      <c r="AO193" s="33">
        <v>5</v>
      </c>
      <c r="AP193" s="33" t="s">
        <v>939</v>
      </c>
      <c r="AQ193" s="38" t="s">
        <v>86</v>
      </c>
      <c r="AR193" s="33" t="s">
        <v>87</v>
      </c>
      <c r="AS193" s="33" t="s">
        <v>88</v>
      </c>
      <c r="AT193" s="33" t="s">
        <v>316</v>
      </c>
      <c r="AU193" s="38"/>
      <c r="AV193" s="33" t="s">
        <v>940</v>
      </c>
    </row>
    <row r="194" spans="1:48" s="31" customFormat="1" ht="51" x14ac:dyDescent="0.2">
      <c r="A194" s="33" t="s">
        <v>941</v>
      </c>
      <c r="B194" s="33"/>
      <c r="C194" s="33" t="s">
        <v>936</v>
      </c>
      <c r="D194" s="33" t="s">
        <v>942</v>
      </c>
      <c r="E194" s="33"/>
      <c r="F194" s="33" t="s">
        <v>71</v>
      </c>
      <c r="G194" s="33" t="s">
        <v>71</v>
      </c>
      <c r="H194" s="33" t="s">
        <v>71</v>
      </c>
      <c r="I194" s="33" t="s">
        <v>71</v>
      </c>
      <c r="J194" s="33" t="s">
        <v>943</v>
      </c>
      <c r="K194" s="33" t="str">
        <f>J194</f>
        <v>Страхование гражданской ответственности перевозчика опасных грузов (ГО ПОГ)</v>
      </c>
      <c r="L194" s="33" t="s">
        <v>73</v>
      </c>
      <c r="M194" s="33"/>
      <c r="N194" s="33">
        <v>642</v>
      </c>
      <c r="O194" s="34" t="s">
        <v>924</v>
      </c>
      <c r="P194" s="34">
        <v>1</v>
      </c>
      <c r="Q194" s="33" t="s">
        <v>96</v>
      </c>
      <c r="R194" s="35" t="s">
        <v>97</v>
      </c>
      <c r="S194" s="36">
        <v>250</v>
      </c>
      <c r="T194" s="36">
        <v>0</v>
      </c>
      <c r="U194" s="37">
        <f t="shared" si="48"/>
        <v>250000</v>
      </c>
      <c r="V194" s="33">
        <v>2019</v>
      </c>
      <c r="W194" s="33" t="s">
        <v>81</v>
      </c>
      <c r="X194" s="33">
        <v>2019</v>
      </c>
      <c r="Y194" s="33" t="s">
        <v>107</v>
      </c>
      <c r="Z194" s="38" t="s">
        <v>159</v>
      </c>
      <c r="AA194" s="39">
        <v>2019</v>
      </c>
      <c r="AB194" s="33" t="s">
        <v>108</v>
      </c>
      <c r="AC194" s="38">
        <v>2019</v>
      </c>
      <c r="AD194" s="38" t="s">
        <v>274</v>
      </c>
      <c r="AE194" s="38" t="s">
        <v>149</v>
      </c>
      <c r="AF194" s="39" t="s">
        <v>148</v>
      </c>
      <c r="AG194" s="39" t="s">
        <v>573</v>
      </c>
      <c r="AH194" s="39" t="s">
        <v>148</v>
      </c>
      <c r="AI194" s="39" t="s">
        <v>580</v>
      </c>
      <c r="AJ194" s="41" t="s">
        <v>184</v>
      </c>
      <c r="AK194" s="40">
        <v>1</v>
      </c>
      <c r="AL194" s="40">
        <v>348014</v>
      </c>
      <c r="AM194" s="40" t="s">
        <v>84</v>
      </c>
      <c r="AN194" s="40">
        <v>0</v>
      </c>
      <c r="AO194" s="33">
        <v>5</v>
      </c>
      <c r="AP194" s="33" t="s">
        <v>944</v>
      </c>
      <c r="AQ194" s="38" t="s">
        <v>86</v>
      </c>
      <c r="AR194" s="33" t="s">
        <v>87</v>
      </c>
      <c r="AS194" s="33" t="s">
        <v>88</v>
      </c>
      <c r="AT194" s="33" t="s">
        <v>316</v>
      </c>
      <c r="AU194" s="38"/>
      <c r="AV194" s="33" t="s">
        <v>945</v>
      </c>
    </row>
    <row r="195" spans="1:48" s="31" customFormat="1" ht="63.75" x14ac:dyDescent="0.2">
      <c r="A195" s="33" t="s">
        <v>946</v>
      </c>
      <c r="B195" s="33"/>
      <c r="C195" s="33" t="s">
        <v>936</v>
      </c>
      <c r="D195" s="33" t="s">
        <v>942</v>
      </c>
      <c r="E195" s="33"/>
      <c r="F195" s="33" t="s">
        <v>71</v>
      </c>
      <c r="G195" s="33" t="s">
        <v>71</v>
      </c>
      <c r="H195" s="33" t="s">
        <v>71</v>
      </c>
      <c r="I195" s="33" t="s">
        <v>71</v>
      </c>
      <c r="J195" s="33" t="s">
        <v>947</v>
      </c>
      <c r="K195" s="33" t="str">
        <f>J195</f>
        <v>Страхование гражданской ответственности организаций, эксплуатирующих опасные производственные объекты (ОС ОПО)</v>
      </c>
      <c r="L195" s="33" t="s">
        <v>73</v>
      </c>
      <c r="M195" s="33"/>
      <c r="N195" s="33">
        <v>642</v>
      </c>
      <c r="O195" s="34" t="s">
        <v>924</v>
      </c>
      <c r="P195" s="34">
        <v>1</v>
      </c>
      <c r="Q195" s="33" t="s">
        <v>96</v>
      </c>
      <c r="R195" s="35" t="s">
        <v>97</v>
      </c>
      <c r="S195" s="36">
        <v>945</v>
      </c>
      <c r="T195" s="36">
        <v>0</v>
      </c>
      <c r="U195" s="37">
        <f t="shared" si="48"/>
        <v>945000</v>
      </c>
      <c r="V195" s="33">
        <v>2019</v>
      </c>
      <c r="W195" s="33" t="s">
        <v>81</v>
      </c>
      <c r="X195" s="33">
        <v>2019</v>
      </c>
      <c r="Y195" s="33" t="s">
        <v>107</v>
      </c>
      <c r="Z195" s="38" t="s">
        <v>159</v>
      </c>
      <c r="AA195" s="39">
        <v>2019</v>
      </c>
      <c r="AB195" s="33" t="s">
        <v>108</v>
      </c>
      <c r="AC195" s="38">
        <v>2019</v>
      </c>
      <c r="AD195" s="38" t="s">
        <v>274</v>
      </c>
      <c r="AE195" s="38" t="s">
        <v>149</v>
      </c>
      <c r="AF195" s="39" t="s">
        <v>146</v>
      </c>
      <c r="AG195" s="39" t="s">
        <v>149</v>
      </c>
      <c r="AH195" s="39" t="s">
        <v>274</v>
      </c>
      <c r="AI195" s="39" t="s">
        <v>391</v>
      </c>
      <c r="AJ195" s="41" t="s">
        <v>184</v>
      </c>
      <c r="AK195" s="40">
        <v>1</v>
      </c>
      <c r="AL195" s="40">
        <v>348014</v>
      </c>
      <c r="AM195" s="40" t="s">
        <v>84</v>
      </c>
      <c r="AN195" s="40">
        <v>0</v>
      </c>
      <c r="AO195" s="33">
        <v>5</v>
      </c>
      <c r="AP195" s="33" t="s">
        <v>948</v>
      </c>
      <c r="AQ195" s="38" t="s">
        <v>86</v>
      </c>
      <c r="AR195" s="33" t="s">
        <v>87</v>
      </c>
      <c r="AS195" s="33" t="s">
        <v>88</v>
      </c>
      <c r="AT195" s="33" t="s">
        <v>316</v>
      </c>
      <c r="AU195" s="38"/>
      <c r="AV195" s="33" t="s">
        <v>949</v>
      </c>
    </row>
    <row r="196" spans="1:48" s="31" customFormat="1" ht="103.5" customHeight="1" x14ac:dyDescent="0.2">
      <c r="A196" s="33" t="s">
        <v>950</v>
      </c>
      <c r="B196" s="33"/>
      <c r="C196" s="33" t="s">
        <v>928</v>
      </c>
      <c r="D196" s="33" t="s">
        <v>922</v>
      </c>
      <c r="E196" s="33"/>
      <c r="F196" s="33" t="s">
        <v>71</v>
      </c>
      <c r="G196" s="33" t="s">
        <v>71</v>
      </c>
      <c r="H196" s="33" t="s">
        <v>71</v>
      </c>
      <c r="I196" s="33" t="s">
        <v>71</v>
      </c>
      <c r="J196" s="33" t="s">
        <v>951</v>
      </c>
      <c r="K196" s="33" t="s">
        <v>951</v>
      </c>
      <c r="L196" s="33" t="s">
        <v>73</v>
      </c>
      <c r="M196" s="33"/>
      <c r="N196" s="33">
        <v>642</v>
      </c>
      <c r="O196" s="34" t="s">
        <v>924</v>
      </c>
      <c r="P196" s="34">
        <v>1</v>
      </c>
      <c r="Q196" s="33" t="s">
        <v>96</v>
      </c>
      <c r="R196" s="35" t="s">
        <v>97</v>
      </c>
      <c r="S196" s="36">
        <v>200000</v>
      </c>
      <c r="T196" s="36">
        <v>50000</v>
      </c>
      <c r="U196" s="37">
        <f t="shared" si="48"/>
        <v>200000000</v>
      </c>
      <c r="V196" s="33">
        <v>2019</v>
      </c>
      <c r="W196" s="33" t="s">
        <v>81</v>
      </c>
      <c r="X196" s="33">
        <v>2019</v>
      </c>
      <c r="Y196" s="33" t="s">
        <v>107</v>
      </c>
      <c r="Z196" s="38" t="s">
        <v>159</v>
      </c>
      <c r="AA196" s="39">
        <v>2019</v>
      </c>
      <c r="AB196" s="33" t="s">
        <v>108</v>
      </c>
      <c r="AC196" s="38">
        <v>2019</v>
      </c>
      <c r="AD196" s="38" t="s">
        <v>274</v>
      </c>
      <c r="AE196" s="38" t="s">
        <v>149</v>
      </c>
      <c r="AF196" s="39" t="s">
        <v>146</v>
      </c>
      <c r="AG196" s="39" t="s">
        <v>149</v>
      </c>
      <c r="AH196" s="39" t="s">
        <v>274</v>
      </c>
      <c r="AI196" s="39" t="s">
        <v>391</v>
      </c>
      <c r="AJ196" s="41" t="s">
        <v>184</v>
      </c>
      <c r="AK196" s="40">
        <v>1</v>
      </c>
      <c r="AL196" s="40">
        <v>348014</v>
      </c>
      <c r="AM196" s="40" t="s">
        <v>84</v>
      </c>
      <c r="AN196" s="40">
        <v>0</v>
      </c>
      <c r="AO196" s="33">
        <v>5</v>
      </c>
      <c r="AP196" s="33" t="s">
        <v>952</v>
      </c>
      <c r="AQ196" s="38" t="s">
        <v>86</v>
      </c>
      <c r="AR196" s="33" t="s">
        <v>87</v>
      </c>
      <c r="AS196" s="33" t="s">
        <v>88</v>
      </c>
      <c r="AT196" s="33" t="s">
        <v>316</v>
      </c>
      <c r="AU196" s="38"/>
      <c r="AV196" s="33" t="s">
        <v>953</v>
      </c>
    </row>
    <row r="197" spans="1:48" s="31" customFormat="1" ht="51" x14ac:dyDescent="0.2">
      <c r="A197" s="33" t="s">
        <v>954</v>
      </c>
      <c r="B197" s="33"/>
      <c r="C197" s="33" t="s">
        <v>955</v>
      </c>
      <c r="D197" s="33" t="s">
        <v>956</v>
      </c>
      <c r="E197" s="33"/>
      <c r="F197" s="33" t="s">
        <v>71</v>
      </c>
      <c r="G197" s="33" t="s">
        <v>70</v>
      </c>
      <c r="H197" s="33" t="s">
        <v>71</v>
      </c>
      <c r="I197" s="33" t="s">
        <v>71</v>
      </c>
      <c r="J197" s="33" t="s">
        <v>957</v>
      </c>
      <c r="K197" s="33" t="s">
        <v>957</v>
      </c>
      <c r="L197" s="33" t="s">
        <v>73</v>
      </c>
      <c r="M197" s="33"/>
      <c r="N197" s="33">
        <v>642</v>
      </c>
      <c r="O197" s="34" t="s">
        <v>74</v>
      </c>
      <c r="P197" s="34">
        <v>1</v>
      </c>
      <c r="Q197" s="33" t="s">
        <v>96</v>
      </c>
      <c r="R197" s="35" t="s">
        <v>97</v>
      </c>
      <c r="S197" s="36">
        <v>100</v>
      </c>
      <c r="T197" s="36">
        <v>100</v>
      </c>
      <c r="U197" s="37">
        <f t="shared" si="48"/>
        <v>100000</v>
      </c>
      <c r="V197" s="33">
        <v>2019</v>
      </c>
      <c r="W197" s="33" t="s">
        <v>120</v>
      </c>
      <c r="X197" s="33">
        <v>2019</v>
      </c>
      <c r="Y197" s="33" t="s">
        <v>77</v>
      </c>
      <c r="Z197" s="38" t="s">
        <v>247</v>
      </c>
      <c r="AA197" s="39">
        <v>2019</v>
      </c>
      <c r="AB197" s="33" t="s">
        <v>77</v>
      </c>
      <c r="AC197" s="38">
        <v>2019</v>
      </c>
      <c r="AD197" s="38" t="s">
        <v>77</v>
      </c>
      <c r="AE197" s="38" t="s">
        <v>273</v>
      </c>
      <c r="AF197" s="39" t="s">
        <v>77</v>
      </c>
      <c r="AG197" s="39" t="s">
        <v>149</v>
      </c>
      <c r="AH197" s="39" t="s">
        <v>77</v>
      </c>
      <c r="AI197" s="39" t="s">
        <v>396</v>
      </c>
      <c r="AJ197" s="39" t="s">
        <v>151</v>
      </c>
      <c r="AK197" s="41">
        <v>0</v>
      </c>
      <c r="AL197" s="40">
        <v>348346</v>
      </c>
      <c r="AM197" s="40" t="s">
        <v>84</v>
      </c>
      <c r="AN197" s="40">
        <v>0</v>
      </c>
      <c r="AO197" s="40">
        <v>0</v>
      </c>
      <c r="AP197" s="33" t="s">
        <v>958</v>
      </c>
      <c r="AQ197" s="38"/>
      <c r="AR197" s="38" t="s">
        <v>87</v>
      </c>
      <c r="AS197" s="33" t="s">
        <v>88</v>
      </c>
      <c r="AT197" s="33" t="s">
        <v>316</v>
      </c>
      <c r="AU197" s="33"/>
      <c r="AV197" s="38" t="s">
        <v>959</v>
      </c>
    </row>
    <row r="198" spans="1:48" ht="51" x14ac:dyDescent="0.2">
      <c r="A198" s="33" t="s">
        <v>960</v>
      </c>
      <c r="B198" s="33" t="s">
        <v>216</v>
      </c>
      <c r="C198" s="33" t="s">
        <v>371</v>
      </c>
      <c r="D198" s="33" t="s">
        <v>609</v>
      </c>
      <c r="E198" s="33"/>
      <c r="F198" s="33" t="s">
        <v>71</v>
      </c>
      <c r="G198" s="33" t="s">
        <v>70</v>
      </c>
      <c r="H198" s="33" t="s">
        <v>71</v>
      </c>
      <c r="I198" s="33" t="s">
        <v>71</v>
      </c>
      <c r="J198" s="33" t="s">
        <v>961</v>
      </c>
      <c r="K198" s="33" t="str">
        <f>J198</f>
        <v>Оказание образовательных услуг «Законодательное регулирование закупок: 223-ФЗ»</v>
      </c>
      <c r="L198" s="33" t="s">
        <v>73</v>
      </c>
      <c r="M198" s="33"/>
      <c r="N198" s="33">
        <v>642</v>
      </c>
      <c r="O198" s="34" t="s">
        <v>74</v>
      </c>
      <c r="P198" s="34">
        <v>1</v>
      </c>
      <c r="Q198" s="33" t="s">
        <v>96</v>
      </c>
      <c r="R198" s="35" t="s">
        <v>97</v>
      </c>
      <c r="S198" s="36">
        <v>495</v>
      </c>
      <c r="T198" s="36">
        <v>495</v>
      </c>
      <c r="U198" s="37">
        <f t="shared" si="48"/>
        <v>495000</v>
      </c>
      <c r="V198" s="33">
        <v>2019</v>
      </c>
      <c r="W198" s="33" t="s">
        <v>109</v>
      </c>
      <c r="X198" s="33">
        <v>2019</v>
      </c>
      <c r="Y198" s="33" t="s">
        <v>120</v>
      </c>
      <c r="Z198" s="53" t="s">
        <v>138</v>
      </c>
      <c r="AA198" s="39">
        <v>2019</v>
      </c>
      <c r="AB198" s="39" t="s">
        <v>77</v>
      </c>
      <c r="AC198" s="38">
        <v>2019</v>
      </c>
      <c r="AD198" s="39" t="s">
        <v>77</v>
      </c>
      <c r="AE198" s="38">
        <v>2019</v>
      </c>
      <c r="AF198" s="39" t="s">
        <v>78</v>
      </c>
      <c r="AG198" s="39">
        <v>2020</v>
      </c>
      <c r="AH198" s="39" t="s">
        <v>78</v>
      </c>
      <c r="AI198" s="39" t="s">
        <v>212</v>
      </c>
      <c r="AJ198" s="41" t="s">
        <v>83</v>
      </c>
      <c r="AK198" s="40">
        <v>1</v>
      </c>
      <c r="AL198" s="40">
        <v>348277</v>
      </c>
      <c r="AM198" s="40" t="s">
        <v>84</v>
      </c>
      <c r="AN198" s="40">
        <v>0</v>
      </c>
      <c r="AO198" s="40">
        <v>22</v>
      </c>
      <c r="AP198" s="33" t="s">
        <v>962</v>
      </c>
      <c r="AQ198" s="33" t="s">
        <v>86</v>
      </c>
      <c r="AR198" s="38" t="s">
        <v>87</v>
      </c>
      <c r="AS198" s="33" t="s">
        <v>88</v>
      </c>
      <c r="AT198" s="33" t="s">
        <v>316</v>
      </c>
      <c r="AU198" s="33"/>
      <c r="AV198" s="38" t="s">
        <v>89</v>
      </c>
    </row>
    <row r="199" spans="1:48" s="31" customFormat="1" ht="96.75" customHeight="1" x14ac:dyDescent="0.2">
      <c r="A199" s="33" t="s">
        <v>963</v>
      </c>
      <c r="B199" s="33"/>
      <c r="C199" s="33" t="s">
        <v>3096</v>
      </c>
      <c r="D199" s="33" t="s">
        <v>964</v>
      </c>
      <c r="E199" s="33"/>
      <c r="F199" s="33" t="s">
        <v>965</v>
      </c>
      <c r="G199" s="33" t="s">
        <v>70</v>
      </c>
      <c r="H199" s="33" t="s">
        <v>71</v>
      </c>
      <c r="I199" s="33" t="s">
        <v>965</v>
      </c>
      <c r="J199" s="33" t="s">
        <v>966</v>
      </c>
      <c r="K199" s="33" t="str">
        <f>J199</f>
        <v xml:space="preserve">Поставка канцелярских  товаров </v>
      </c>
      <c r="L199" s="33" t="s">
        <v>73</v>
      </c>
      <c r="M199" s="33"/>
      <c r="N199" s="33">
        <v>642</v>
      </c>
      <c r="O199" s="33" t="s">
        <v>924</v>
      </c>
      <c r="P199" s="34">
        <v>1</v>
      </c>
      <c r="Q199" s="34" t="s">
        <v>96</v>
      </c>
      <c r="R199" s="33" t="s">
        <v>97</v>
      </c>
      <c r="S199" s="36">
        <v>950</v>
      </c>
      <c r="T199" s="36">
        <v>950</v>
      </c>
      <c r="U199" s="37">
        <f t="shared" si="48"/>
        <v>950000</v>
      </c>
      <c r="V199" s="33">
        <v>2019</v>
      </c>
      <c r="W199" s="33" t="s">
        <v>119</v>
      </c>
      <c r="X199" s="33">
        <v>2019</v>
      </c>
      <c r="Y199" s="33" t="s">
        <v>120</v>
      </c>
      <c r="Z199" s="33" t="s">
        <v>138</v>
      </c>
      <c r="AA199" s="38">
        <v>2019</v>
      </c>
      <c r="AB199" s="39" t="s">
        <v>77</v>
      </c>
      <c r="AC199" s="33">
        <v>2019</v>
      </c>
      <c r="AD199" s="38" t="s">
        <v>78</v>
      </c>
      <c r="AE199" s="38">
        <v>2019</v>
      </c>
      <c r="AF199" s="38" t="s">
        <v>78</v>
      </c>
      <c r="AG199" s="39">
        <v>2019</v>
      </c>
      <c r="AH199" s="39" t="s">
        <v>80</v>
      </c>
      <c r="AI199" s="39" t="s">
        <v>158</v>
      </c>
      <c r="AJ199" s="41" t="s">
        <v>83</v>
      </c>
      <c r="AK199" s="40">
        <v>1</v>
      </c>
      <c r="AL199" s="40">
        <v>200611</v>
      </c>
      <c r="AM199" s="41" t="s">
        <v>84</v>
      </c>
      <c r="AN199" s="40">
        <v>1</v>
      </c>
      <c r="AO199" s="40">
        <v>0</v>
      </c>
      <c r="AP199" s="33"/>
      <c r="AQ199" s="33" t="s">
        <v>86</v>
      </c>
      <c r="AR199" s="33" t="s">
        <v>87</v>
      </c>
      <c r="AS199" s="38" t="s">
        <v>88</v>
      </c>
      <c r="AT199" s="33" t="s">
        <v>89</v>
      </c>
      <c r="AU199" s="33"/>
      <c r="AV199" s="33" t="s">
        <v>967</v>
      </c>
    </row>
    <row r="200" spans="1:48" s="31" customFormat="1" ht="99" customHeight="1" x14ac:dyDescent="0.2">
      <c r="A200" s="33" t="s">
        <v>968</v>
      </c>
      <c r="B200" s="33"/>
      <c r="C200" s="33" t="s">
        <v>3096</v>
      </c>
      <c r="D200" s="33" t="s">
        <v>964</v>
      </c>
      <c r="E200" s="33"/>
      <c r="F200" s="33" t="s">
        <v>965</v>
      </c>
      <c r="G200" s="33" t="s">
        <v>70</v>
      </c>
      <c r="H200" s="33" t="s">
        <v>71</v>
      </c>
      <c r="I200" s="33" t="s">
        <v>965</v>
      </c>
      <c r="J200" s="33" t="s">
        <v>966</v>
      </c>
      <c r="K200" s="33" t="str">
        <f t="shared" ref="K200:K259" si="54">J200</f>
        <v xml:space="preserve">Поставка канцелярских  товаров </v>
      </c>
      <c r="L200" s="33" t="s">
        <v>73</v>
      </c>
      <c r="M200" s="33"/>
      <c r="N200" s="33">
        <v>642</v>
      </c>
      <c r="O200" s="33" t="s">
        <v>924</v>
      </c>
      <c r="P200" s="34">
        <v>1</v>
      </c>
      <c r="Q200" s="34" t="s">
        <v>96</v>
      </c>
      <c r="R200" s="33" t="s">
        <v>97</v>
      </c>
      <c r="S200" s="36">
        <v>750</v>
      </c>
      <c r="T200" s="36">
        <v>750</v>
      </c>
      <c r="U200" s="37">
        <f t="shared" si="48"/>
        <v>750000</v>
      </c>
      <c r="V200" s="33">
        <v>2019</v>
      </c>
      <c r="W200" s="33" t="s">
        <v>81</v>
      </c>
      <c r="X200" s="33">
        <v>2019</v>
      </c>
      <c r="Y200" s="33" t="s">
        <v>107</v>
      </c>
      <c r="Z200" s="33" t="s">
        <v>159</v>
      </c>
      <c r="AA200" s="38">
        <v>2019</v>
      </c>
      <c r="AB200" s="39" t="s">
        <v>108</v>
      </c>
      <c r="AC200" s="33">
        <v>2019</v>
      </c>
      <c r="AD200" s="38" t="s">
        <v>108</v>
      </c>
      <c r="AE200" s="38">
        <v>2019</v>
      </c>
      <c r="AF200" s="38" t="s">
        <v>108</v>
      </c>
      <c r="AG200" s="39">
        <v>2019</v>
      </c>
      <c r="AH200" s="39" t="s">
        <v>274</v>
      </c>
      <c r="AI200" s="39" t="s">
        <v>275</v>
      </c>
      <c r="AJ200" s="41" t="s">
        <v>83</v>
      </c>
      <c r="AK200" s="40">
        <v>1</v>
      </c>
      <c r="AL200" s="40">
        <v>200611</v>
      </c>
      <c r="AM200" s="41" t="s">
        <v>84</v>
      </c>
      <c r="AN200" s="40">
        <v>1</v>
      </c>
      <c r="AO200" s="40">
        <v>0</v>
      </c>
      <c r="AP200" s="33"/>
      <c r="AQ200" s="33" t="s">
        <v>86</v>
      </c>
      <c r="AR200" s="33" t="s">
        <v>87</v>
      </c>
      <c r="AS200" s="38" t="s">
        <v>88</v>
      </c>
      <c r="AT200" s="33" t="s">
        <v>89</v>
      </c>
      <c r="AU200" s="33"/>
      <c r="AV200" s="33" t="s">
        <v>967</v>
      </c>
    </row>
    <row r="201" spans="1:48" s="31" customFormat="1" ht="104.25" customHeight="1" x14ac:dyDescent="0.2">
      <c r="A201" s="33" t="s">
        <v>969</v>
      </c>
      <c r="B201" s="33"/>
      <c r="C201" s="33" t="s">
        <v>3096</v>
      </c>
      <c r="D201" s="33" t="s">
        <v>964</v>
      </c>
      <c r="E201" s="33"/>
      <c r="F201" s="33" t="s">
        <v>965</v>
      </c>
      <c r="G201" s="33" t="s">
        <v>70</v>
      </c>
      <c r="H201" s="33" t="s">
        <v>71</v>
      </c>
      <c r="I201" s="33" t="s">
        <v>965</v>
      </c>
      <c r="J201" s="33" t="s">
        <v>970</v>
      </c>
      <c r="K201" s="33" t="str">
        <f t="shared" si="54"/>
        <v xml:space="preserve">Поставка бумаги А4 и А3 </v>
      </c>
      <c r="L201" s="33" t="s">
        <v>73</v>
      </c>
      <c r="M201" s="33"/>
      <c r="N201" s="33">
        <v>642</v>
      </c>
      <c r="O201" s="33" t="s">
        <v>924</v>
      </c>
      <c r="P201" s="34">
        <v>1</v>
      </c>
      <c r="Q201" s="34" t="s">
        <v>96</v>
      </c>
      <c r="R201" s="33" t="s">
        <v>97</v>
      </c>
      <c r="S201" s="36">
        <v>700</v>
      </c>
      <c r="T201" s="36">
        <v>500</v>
      </c>
      <c r="U201" s="37">
        <f t="shared" si="48"/>
        <v>700000</v>
      </c>
      <c r="V201" s="33">
        <v>2019</v>
      </c>
      <c r="W201" s="33" t="s">
        <v>119</v>
      </c>
      <c r="X201" s="33">
        <v>2019</v>
      </c>
      <c r="Y201" s="33" t="s">
        <v>120</v>
      </c>
      <c r="Z201" s="33" t="s">
        <v>138</v>
      </c>
      <c r="AA201" s="38">
        <v>2019</v>
      </c>
      <c r="AB201" s="39" t="s">
        <v>77</v>
      </c>
      <c r="AC201" s="33">
        <v>2019</v>
      </c>
      <c r="AD201" s="38" t="s">
        <v>78</v>
      </c>
      <c r="AE201" s="38">
        <v>2019</v>
      </c>
      <c r="AF201" s="38" t="s">
        <v>78</v>
      </c>
      <c r="AG201" s="39">
        <v>2020</v>
      </c>
      <c r="AH201" s="39" t="s">
        <v>78</v>
      </c>
      <c r="AI201" s="39" t="s">
        <v>212</v>
      </c>
      <c r="AJ201" s="41" t="s">
        <v>83</v>
      </c>
      <c r="AK201" s="40">
        <v>1</v>
      </c>
      <c r="AL201" s="40">
        <v>200611</v>
      </c>
      <c r="AM201" s="41" t="s">
        <v>84</v>
      </c>
      <c r="AN201" s="40">
        <v>1</v>
      </c>
      <c r="AO201" s="40">
        <v>0</v>
      </c>
      <c r="AP201" s="33" t="s">
        <v>971</v>
      </c>
      <c r="AQ201" s="33" t="s">
        <v>86</v>
      </c>
      <c r="AR201" s="33" t="s">
        <v>87</v>
      </c>
      <c r="AS201" s="38" t="s">
        <v>88</v>
      </c>
      <c r="AT201" s="33" t="s">
        <v>89</v>
      </c>
      <c r="AU201" s="33"/>
      <c r="AV201" s="33" t="s">
        <v>972</v>
      </c>
    </row>
    <row r="202" spans="1:48" s="31" customFormat="1" ht="104.25" customHeight="1" x14ac:dyDescent="0.2">
      <c r="A202" s="33" t="s">
        <v>973</v>
      </c>
      <c r="B202" s="33"/>
      <c r="C202" s="33" t="s">
        <v>974</v>
      </c>
      <c r="D202" s="33" t="s">
        <v>975</v>
      </c>
      <c r="E202" s="33"/>
      <c r="F202" s="33" t="s">
        <v>965</v>
      </c>
      <c r="G202" s="33" t="s">
        <v>70</v>
      </c>
      <c r="H202" s="33" t="s">
        <v>71</v>
      </c>
      <c r="I202" s="33" t="s">
        <v>965</v>
      </c>
      <c r="J202" s="33" t="s">
        <v>976</v>
      </c>
      <c r="K202" s="33" t="str">
        <f t="shared" si="54"/>
        <v xml:space="preserve">Поставка  хозяйственных товаров </v>
      </c>
      <c r="L202" s="33" t="s">
        <v>73</v>
      </c>
      <c r="M202" s="33"/>
      <c r="N202" s="33">
        <v>642</v>
      </c>
      <c r="O202" s="33" t="s">
        <v>924</v>
      </c>
      <c r="P202" s="34">
        <v>1</v>
      </c>
      <c r="Q202" s="34" t="s">
        <v>96</v>
      </c>
      <c r="R202" s="33" t="s">
        <v>97</v>
      </c>
      <c r="S202" s="36">
        <v>1200</v>
      </c>
      <c r="T202" s="36">
        <v>1200</v>
      </c>
      <c r="U202" s="37">
        <f t="shared" si="48"/>
        <v>1200000</v>
      </c>
      <c r="V202" s="33">
        <v>2019</v>
      </c>
      <c r="W202" s="33" t="s">
        <v>119</v>
      </c>
      <c r="X202" s="33">
        <v>2019</v>
      </c>
      <c r="Y202" s="33" t="s">
        <v>120</v>
      </c>
      <c r="Z202" s="33" t="s">
        <v>138</v>
      </c>
      <c r="AA202" s="38">
        <v>2019</v>
      </c>
      <c r="AB202" s="39" t="s">
        <v>77</v>
      </c>
      <c r="AC202" s="33">
        <v>2019</v>
      </c>
      <c r="AD202" s="38" t="s">
        <v>78</v>
      </c>
      <c r="AE202" s="38">
        <v>2019</v>
      </c>
      <c r="AF202" s="38" t="s">
        <v>80</v>
      </c>
      <c r="AG202" s="39">
        <v>2019</v>
      </c>
      <c r="AH202" s="39" t="s">
        <v>80</v>
      </c>
      <c r="AI202" s="39" t="s">
        <v>158</v>
      </c>
      <c r="AJ202" s="41" t="s">
        <v>83</v>
      </c>
      <c r="AK202" s="40">
        <v>1</v>
      </c>
      <c r="AL202" s="40">
        <v>200611</v>
      </c>
      <c r="AM202" s="41" t="s">
        <v>84</v>
      </c>
      <c r="AN202" s="40">
        <v>1</v>
      </c>
      <c r="AO202" s="40">
        <v>0</v>
      </c>
      <c r="AP202" s="33"/>
      <c r="AQ202" s="33" t="s">
        <v>86</v>
      </c>
      <c r="AR202" s="33" t="s">
        <v>87</v>
      </c>
      <c r="AS202" s="38" t="s">
        <v>88</v>
      </c>
      <c r="AT202" s="33" t="s">
        <v>89</v>
      </c>
      <c r="AU202" s="33"/>
      <c r="AV202" s="33" t="s">
        <v>89</v>
      </c>
    </row>
    <row r="203" spans="1:48" s="31" customFormat="1" ht="104.25" customHeight="1" x14ac:dyDescent="0.2">
      <c r="A203" s="33" t="s">
        <v>977</v>
      </c>
      <c r="B203" s="33"/>
      <c r="C203" s="33" t="s">
        <v>974</v>
      </c>
      <c r="D203" s="33" t="s">
        <v>975</v>
      </c>
      <c r="E203" s="33"/>
      <c r="F203" s="33" t="s">
        <v>965</v>
      </c>
      <c r="G203" s="33" t="s">
        <v>70</v>
      </c>
      <c r="H203" s="33" t="s">
        <v>71</v>
      </c>
      <c r="I203" s="33" t="s">
        <v>965</v>
      </c>
      <c r="J203" s="33" t="s">
        <v>976</v>
      </c>
      <c r="K203" s="33" t="str">
        <f t="shared" si="54"/>
        <v xml:space="preserve">Поставка  хозяйственных товаров </v>
      </c>
      <c r="L203" s="33" t="s">
        <v>73</v>
      </c>
      <c r="M203" s="33"/>
      <c r="N203" s="33">
        <v>642</v>
      </c>
      <c r="O203" s="33" t="s">
        <v>924</v>
      </c>
      <c r="P203" s="34">
        <v>1</v>
      </c>
      <c r="Q203" s="34" t="s">
        <v>96</v>
      </c>
      <c r="R203" s="33" t="s">
        <v>97</v>
      </c>
      <c r="S203" s="36">
        <v>1000</v>
      </c>
      <c r="T203" s="36">
        <v>1000</v>
      </c>
      <c r="U203" s="37">
        <f t="shared" si="48"/>
        <v>1000000</v>
      </c>
      <c r="V203" s="33">
        <v>2019</v>
      </c>
      <c r="W203" s="33" t="s">
        <v>81</v>
      </c>
      <c r="X203" s="33">
        <v>2019</v>
      </c>
      <c r="Y203" s="33" t="s">
        <v>107</v>
      </c>
      <c r="Z203" s="33" t="s">
        <v>159</v>
      </c>
      <c r="AA203" s="38">
        <v>2019</v>
      </c>
      <c r="AB203" s="39" t="s">
        <v>108</v>
      </c>
      <c r="AC203" s="33">
        <v>2019</v>
      </c>
      <c r="AD203" s="38" t="s">
        <v>108</v>
      </c>
      <c r="AE203" s="38">
        <v>2019</v>
      </c>
      <c r="AF203" s="38" t="s">
        <v>274</v>
      </c>
      <c r="AG203" s="39">
        <v>2019</v>
      </c>
      <c r="AH203" s="39" t="s">
        <v>274</v>
      </c>
      <c r="AI203" s="39" t="s">
        <v>275</v>
      </c>
      <c r="AJ203" s="41" t="s">
        <v>83</v>
      </c>
      <c r="AK203" s="40">
        <v>1</v>
      </c>
      <c r="AL203" s="40">
        <v>200611</v>
      </c>
      <c r="AM203" s="41" t="s">
        <v>84</v>
      </c>
      <c r="AN203" s="40">
        <v>1</v>
      </c>
      <c r="AO203" s="40">
        <v>0</v>
      </c>
      <c r="AP203" s="33"/>
      <c r="AQ203" s="33" t="s">
        <v>86</v>
      </c>
      <c r="AR203" s="33" t="s">
        <v>87</v>
      </c>
      <c r="AS203" s="38" t="s">
        <v>88</v>
      </c>
      <c r="AT203" s="33" t="s">
        <v>89</v>
      </c>
      <c r="AU203" s="33"/>
      <c r="AV203" s="33" t="s">
        <v>89</v>
      </c>
    </row>
    <row r="204" spans="1:48" s="31" customFormat="1" ht="104.25" customHeight="1" x14ac:dyDescent="0.2">
      <c r="A204" s="33" t="s">
        <v>978</v>
      </c>
      <c r="B204" s="33"/>
      <c r="C204" s="33" t="s">
        <v>3097</v>
      </c>
      <c r="D204" s="33" t="s">
        <v>979</v>
      </c>
      <c r="E204" s="33"/>
      <c r="F204" s="33" t="s">
        <v>965</v>
      </c>
      <c r="G204" s="33" t="s">
        <v>70</v>
      </c>
      <c r="H204" s="33" t="s">
        <v>71</v>
      </c>
      <c r="I204" s="33" t="s">
        <v>965</v>
      </c>
      <c r="J204" s="33" t="s">
        <v>980</v>
      </c>
      <c r="K204" s="33" t="str">
        <f t="shared" si="54"/>
        <v>Поставка спецодежды, средств индивидуальной защиты</v>
      </c>
      <c r="L204" s="33" t="s">
        <v>73</v>
      </c>
      <c r="M204" s="33"/>
      <c r="N204" s="33">
        <v>642</v>
      </c>
      <c r="O204" s="33" t="s">
        <v>924</v>
      </c>
      <c r="P204" s="34">
        <v>1</v>
      </c>
      <c r="Q204" s="34" t="s">
        <v>96</v>
      </c>
      <c r="R204" s="33" t="s">
        <v>97</v>
      </c>
      <c r="S204" s="36">
        <v>5300</v>
      </c>
      <c r="T204" s="36">
        <v>5300</v>
      </c>
      <c r="U204" s="37">
        <f t="shared" si="48"/>
        <v>5300000</v>
      </c>
      <c r="V204" s="33">
        <v>2019</v>
      </c>
      <c r="W204" s="33" t="s">
        <v>120</v>
      </c>
      <c r="X204" s="33">
        <v>2019</v>
      </c>
      <c r="Y204" s="33" t="s">
        <v>77</v>
      </c>
      <c r="Z204" s="33" t="s">
        <v>247</v>
      </c>
      <c r="AA204" s="38">
        <v>2019</v>
      </c>
      <c r="AB204" s="39" t="s">
        <v>78</v>
      </c>
      <c r="AC204" s="33">
        <v>2019</v>
      </c>
      <c r="AD204" s="38" t="s">
        <v>80</v>
      </c>
      <c r="AE204" s="38">
        <v>2019</v>
      </c>
      <c r="AF204" s="38" t="s">
        <v>80</v>
      </c>
      <c r="AG204" s="39">
        <v>2019</v>
      </c>
      <c r="AH204" s="39" t="s">
        <v>107</v>
      </c>
      <c r="AI204" s="39" t="s">
        <v>159</v>
      </c>
      <c r="AJ204" s="41" t="s">
        <v>83</v>
      </c>
      <c r="AK204" s="40">
        <v>1</v>
      </c>
      <c r="AL204" s="40">
        <v>348277</v>
      </c>
      <c r="AM204" s="41" t="s">
        <v>84</v>
      </c>
      <c r="AN204" s="40">
        <v>0</v>
      </c>
      <c r="AO204" s="40">
        <v>0</v>
      </c>
      <c r="AP204" s="33"/>
      <c r="AQ204" s="33" t="s">
        <v>86</v>
      </c>
      <c r="AR204" s="33" t="s">
        <v>87</v>
      </c>
      <c r="AS204" s="38" t="s">
        <v>88</v>
      </c>
      <c r="AT204" s="33" t="s">
        <v>89</v>
      </c>
      <c r="AU204" s="33"/>
      <c r="AV204" s="33" t="s">
        <v>981</v>
      </c>
    </row>
    <row r="205" spans="1:48" s="31" customFormat="1" ht="104.25" customHeight="1" x14ac:dyDescent="0.2">
      <c r="A205" s="33" t="s">
        <v>982</v>
      </c>
      <c r="B205" s="33"/>
      <c r="C205" s="33" t="s">
        <v>3097</v>
      </c>
      <c r="D205" s="33" t="s">
        <v>979</v>
      </c>
      <c r="E205" s="33"/>
      <c r="F205" s="33" t="s">
        <v>965</v>
      </c>
      <c r="G205" s="33" t="s">
        <v>70</v>
      </c>
      <c r="H205" s="33" t="s">
        <v>71</v>
      </c>
      <c r="I205" s="33" t="s">
        <v>965</v>
      </c>
      <c r="J205" s="33" t="s">
        <v>983</v>
      </c>
      <c r="K205" s="33" t="str">
        <f t="shared" si="54"/>
        <v>Поставка спецодежды, средств индивидуальной защиты для защиты от электродуги</v>
      </c>
      <c r="L205" s="33" t="s">
        <v>73</v>
      </c>
      <c r="M205" s="33"/>
      <c r="N205" s="33">
        <v>642</v>
      </c>
      <c r="O205" s="33" t="s">
        <v>924</v>
      </c>
      <c r="P205" s="34">
        <v>1</v>
      </c>
      <c r="Q205" s="34" t="s">
        <v>96</v>
      </c>
      <c r="R205" s="33" t="s">
        <v>97</v>
      </c>
      <c r="S205" s="36">
        <v>11000</v>
      </c>
      <c r="T205" s="36">
        <f>S205</f>
        <v>11000</v>
      </c>
      <c r="U205" s="37">
        <f t="shared" si="48"/>
        <v>11000000</v>
      </c>
      <c r="V205" s="33">
        <v>2019</v>
      </c>
      <c r="W205" s="33" t="s">
        <v>120</v>
      </c>
      <c r="X205" s="33">
        <v>2019</v>
      </c>
      <c r="Y205" s="33" t="s">
        <v>77</v>
      </c>
      <c r="Z205" s="33" t="s">
        <v>247</v>
      </c>
      <c r="AA205" s="38">
        <v>2019</v>
      </c>
      <c r="AB205" s="39" t="s">
        <v>78</v>
      </c>
      <c r="AC205" s="33">
        <v>2019</v>
      </c>
      <c r="AD205" s="38" t="s">
        <v>80</v>
      </c>
      <c r="AE205" s="38">
        <v>2019</v>
      </c>
      <c r="AF205" s="38" t="s">
        <v>80</v>
      </c>
      <c r="AG205" s="39">
        <v>2019</v>
      </c>
      <c r="AH205" s="39" t="s">
        <v>107</v>
      </c>
      <c r="AI205" s="39" t="s">
        <v>159</v>
      </c>
      <c r="AJ205" s="41" t="s">
        <v>184</v>
      </c>
      <c r="AK205" s="40">
        <v>1</v>
      </c>
      <c r="AL205" s="40">
        <v>348014</v>
      </c>
      <c r="AM205" s="41" t="s">
        <v>84</v>
      </c>
      <c r="AN205" s="40">
        <v>0</v>
      </c>
      <c r="AO205" s="40">
        <v>0</v>
      </c>
      <c r="AP205" s="33"/>
      <c r="AQ205" s="33" t="s">
        <v>86</v>
      </c>
      <c r="AR205" s="33" t="s">
        <v>87</v>
      </c>
      <c r="AS205" s="38" t="s">
        <v>88</v>
      </c>
      <c r="AT205" s="33" t="s">
        <v>89</v>
      </c>
      <c r="AU205" s="33"/>
      <c r="AV205" s="33" t="s">
        <v>984</v>
      </c>
    </row>
    <row r="206" spans="1:48" s="31" customFormat="1" ht="104.25" customHeight="1" x14ac:dyDescent="0.2">
      <c r="A206" s="33" t="s">
        <v>985</v>
      </c>
      <c r="B206" s="33"/>
      <c r="C206" s="33" t="s">
        <v>3097</v>
      </c>
      <c r="D206" s="33" t="s">
        <v>979</v>
      </c>
      <c r="E206" s="33"/>
      <c r="F206" s="33" t="s">
        <v>965</v>
      </c>
      <c r="G206" s="33" t="s">
        <v>70</v>
      </c>
      <c r="H206" s="33" t="str">
        <f>F206</f>
        <v>АХО</v>
      </c>
      <c r="I206" s="33" t="str">
        <f>H206</f>
        <v>АХО</v>
      </c>
      <c r="J206" s="33" t="s">
        <v>986</v>
      </c>
      <c r="K206" s="33" t="str">
        <f t="shared" si="54"/>
        <v xml:space="preserve">Поставка  спецодежды» по индивидуальным замерам </v>
      </c>
      <c r="L206" s="33" t="s">
        <v>73</v>
      </c>
      <c r="M206" s="33"/>
      <c r="N206" s="33">
        <v>642</v>
      </c>
      <c r="O206" s="33" t="s">
        <v>924</v>
      </c>
      <c r="P206" s="34">
        <v>1</v>
      </c>
      <c r="Q206" s="34" t="s">
        <v>96</v>
      </c>
      <c r="R206" s="33" t="s">
        <v>97</v>
      </c>
      <c r="S206" s="36">
        <v>600</v>
      </c>
      <c r="T206" s="36">
        <f>S206</f>
        <v>600</v>
      </c>
      <c r="U206" s="37">
        <f t="shared" si="48"/>
        <v>600000</v>
      </c>
      <c r="V206" s="33">
        <v>2019</v>
      </c>
      <c r="W206" s="33" t="s">
        <v>120</v>
      </c>
      <c r="X206" s="33">
        <v>2019</v>
      </c>
      <c r="Y206" s="33" t="s">
        <v>77</v>
      </c>
      <c r="Z206" s="33" t="s">
        <v>247</v>
      </c>
      <c r="AA206" s="38">
        <v>2019</v>
      </c>
      <c r="AB206" s="39" t="s">
        <v>78</v>
      </c>
      <c r="AC206" s="33">
        <v>2019</v>
      </c>
      <c r="AD206" s="38" t="s">
        <v>80</v>
      </c>
      <c r="AE206" s="38">
        <v>2019</v>
      </c>
      <c r="AF206" s="38" t="s">
        <v>80</v>
      </c>
      <c r="AG206" s="39">
        <v>2019</v>
      </c>
      <c r="AH206" s="39" t="s">
        <v>107</v>
      </c>
      <c r="AI206" s="39" t="s">
        <v>159</v>
      </c>
      <c r="AJ206" s="41" t="s">
        <v>83</v>
      </c>
      <c r="AK206" s="40">
        <v>1</v>
      </c>
      <c r="AL206" s="40">
        <v>348277</v>
      </c>
      <c r="AM206" s="41" t="s">
        <v>84</v>
      </c>
      <c r="AN206" s="40">
        <v>0</v>
      </c>
      <c r="AO206" s="40">
        <v>0</v>
      </c>
      <c r="AP206" s="33"/>
      <c r="AQ206" s="33" t="s">
        <v>86</v>
      </c>
      <c r="AR206" s="33" t="s">
        <v>87</v>
      </c>
      <c r="AS206" s="38" t="s">
        <v>88</v>
      </c>
      <c r="AT206" s="33" t="s">
        <v>89</v>
      </c>
      <c r="AU206" s="33"/>
      <c r="AV206" s="33" t="s">
        <v>89</v>
      </c>
    </row>
    <row r="207" spans="1:48" s="31" customFormat="1" ht="104.25" customHeight="1" x14ac:dyDescent="0.2">
      <c r="A207" s="33" t="s">
        <v>987</v>
      </c>
      <c r="B207" s="33"/>
      <c r="C207" s="33" t="s">
        <v>974</v>
      </c>
      <c r="D207" s="33" t="s">
        <v>988</v>
      </c>
      <c r="E207" s="33"/>
      <c r="F207" s="33" t="s">
        <v>965</v>
      </c>
      <c r="G207" s="33" t="s">
        <v>70</v>
      </c>
      <c r="H207" s="33" t="s">
        <v>71</v>
      </c>
      <c r="I207" s="33" t="s">
        <v>965</v>
      </c>
      <c r="J207" s="33" t="s">
        <v>989</v>
      </c>
      <c r="K207" s="33" t="str">
        <f t="shared" si="54"/>
        <v>Поставка смывающих и (или) обезвреживающих средств</v>
      </c>
      <c r="L207" s="33" t="s">
        <v>73</v>
      </c>
      <c r="M207" s="33"/>
      <c r="N207" s="33">
        <v>642</v>
      </c>
      <c r="O207" s="33" t="s">
        <v>924</v>
      </c>
      <c r="P207" s="34">
        <v>1</v>
      </c>
      <c r="Q207" s="34" t="s">
        <v>96</v>
      </c>
      <c r="R207" s="33" t="s">
        <v>97</v>
      </c>
      <c r="S207" s="36">
        <v>700</v>
      </c>
      <c r="T207" s="36">
        <v>700</v>
      </c>
      <c r="U207" s="37">
        <f t="shared" si="48"/>
        <v>700000</v>
      </c>
      <c r="V207" s="33">
        <v>2019</v>
      </c>
      <c r="W207" s="33" t="s">
        <v>80</v>
      </c>
      <c r="X207" s="33">
        <v>2019</v>
      </c>
      <c r="Y207" s="33" t="s">
        <v>81</v>
      </c>
      <c r="Z207" s="33" t="s">
        <v>127</v>
      </c>
      <c r="AA207" s="38">
        <v>2019</v>
      </c>
      <c r="AB207" s="39" t="s">
        <v>107</v>
      </c>
      <c r="AC207" s="33">
        <v>2019</v>
      </c>
      <c r="AD207" s="38" t="s">
        <v>108</v>
      </c>
      <c r="AE207" s="38">
        <v>2019</v>
      </c>
      <c r="AF207" s="38" t="s">
        <v>274</v>
      </c>
      <c r="AG207" s="39">
        <v>2019</v>
      </c>
      <c r="AH207" s="39" t="s">
        <v>274</v>
      </c>
      <c r="AI207" s="39" t="s">
        <v>275</v>
      </c>
      <c r="AJ207" s="41" t="s">
        <v>83</v>
      </c>
      <c r="AK207" s="40">
        <v>1</v>
      </c>
      <c r="AL207" s="40">
        <v>200611</v>
      </c>
      <c r="AM207" s="41" t="s">
        <v>84</v>
      </c>
      <c r="AN207" s="40">
        <v>1</v>
      </c>
      <c r="AO207" s="40">
        <v>0</v>
      </c>
      <c r="AP207" s="33"/>
      <c r="AQ207" s="33" t="s">
        <v>86</v>
      </c>
      <c r="AR207" s="33" t="s">
        <v>87</v>
      </c>
      <c r="AS207" s="38" t="s">
        <v>88</v>
      </c>
      <c r="AT207" s="33" t="s">
        <v>89</v>
      </c>
      <c r="AU207" s="33"/>
      <c r="AV207" s="33" t="s">
        <v>89</v>
      </c>
    </row>
    <row r="208" spans="1:48" s="31" customFormat="1" ht="81.75" customHeight="1" x14ac:dyDescent="0.2">
      <c r="A208" s="33" t="s">
        <v>990</v>
      </c>
      <c r="B208" s="33"/>
      <c r="C208" s="33" t="s">
        <v>991</v>
      </c>
      <c r="D208" s="33" t="s">
        <v>2280</v>
      </c>
      <c r="E208" s="33"/>
      <c r="F208" s="33" t="s">
        <v>965</v>
      </c>
      <c r="G208" s="33" t="s">
        <v>70</v>
      </c>
      <c r="H208" s="33" t="s">
        <v>71</v>
      </c>
      <c r="I208" s="33" t="s">
        <v>965</v>
      </c>
      <c r="J208" s="33" t="s">
        <v>992</v>
      </c>
      <c r="K208" s="33" t="str">
        <f t="shared" si="54"/>
        <v>Оказание услуг по предоставлению спутниковой связи Иридиум</v>
      </c>
      <c r="L208" s="33" t="s">
        <v>73</v>
      </c>
      <c r="M208" s="33"/>
      <c r="N208" s="33">
        <v>642</v>
      </c>
      <c r="O208" s="33" t="s">
        <v>924</v>
      </c>
      <c r="P208" s="34">
        <v>1</v>
      </c>
      <c r="Q208" s="34" t="s">
        <v>96</v>
      </c>
      <c r="R208" s="33" t="s">
        <v>97</v>
      </c>
      <c r="S208" s="36">
        <v>260</v>
      </c>
      <c r="T208" s="36">
        <v>260</v>
      </c>
      <c r="U208" s="37">
        <f t="shared" si="48"/>
        <v>260000</v>
      </c>
      <c r="V208" s="33">
        <v>2019</v>
      </c>
      <c r="W208" s="33" t="s">
        <v>120</v>
      </c>
      <c r="X208" s="33">
        <v>2019</v>
      </c>
      <c r="Y208" s="33" t="s">
        <v>77</v>
      </c>
      <c r="Z208" s="33" t="s">
        <v>247</v>
      </c>
      <c r="AA208" s="38">
        <v>2019</v>
      </c>
      <c r="AB208" s="39" t="s">
        <v>77</v>
      </c>
      <c r="AC208" s="33">
        <v>2019</v>
      </c>
      <c r="AD208" s="38" t="s">
        <v>78</v>
      </c>
      <c r="AE208" s="38">
        <v>2019</v>
      </c>
      <c r="AF208" s="38" t="s">
        <v>80</v>
      </c>
      <c r="AG208" s="39">
        <v>2020</v>
      </c>
      <c r="AH208" s="39" t="s">
        <v>80</v>
      </c>
      <c r="AI208" s="39" t="s">
        <v>443</v>
      </c>
      <c r="AJ208" s="39" t="s">
        <v>151</v>
      </c>
      <c r="AK208" s="39">
        <v>0</v>
      </c>
      <c r="AL208" s="40">
        <v>348346</v>
      </c>
      <c r="AM208" s="41" t="s">
        <v>84</v>
      </c>
      <c r="AN208" s="40">
        <v>0</v>
      </c>
      <c r="AO208" s="40">
        <v>21</v>
      </c>
      <c r="AP208" s="33" t="s">
        <v>993</v>
      </c>
      <c r="AQ208" s="33"/>
      <c r="AR208" s="33" t="s">
        <v>87</v>
      </c>
      <c r="AS208" s="38" t="s">
        <v>88</v>
      </c>
      <c r="AT208" s="33" t="s">
        <v>89</v>
      </c>
      <c r="AU208" s="33"/>
      <c r="AV208" s="33" t="s">
        <v>994</v>
      </c>
    </row>
    <row r="209" spans="1:48" s="31" customFormat="1" ht="81.75" customHeight="1" x14ac:dyDescent="0.2">
      <c r="A209" s="33" t="s">
        <v>995</v>
      </c>
      <c r="B209" s="33"/>
      <c r="C209" s="33" t="s">
        <v>996</v>
      </c>
      <c r="D209" s="33" t="s">
        <v>997</v>
      </c>
      <c r="E209" s="33"/>
      <c r="F209" s="33" t="s">
        <v>965</v>
      </c>
      <c r="G209" s="33" t="s">
        <v>70</v>
      </c>
      <c r="H209" s="33" t="s">
        <v>71</v>
      </c>
      <c r="I209" s="33" t="s">
        <v>965</v>
      </c>
      <c r="J209" s="33" t="s">
        <v>998</v>
      </c>
      <c r="K209" s="33" t="str">
        <f t="shared" si="54"/>
        <v xml:space="preserve">Поставка питьевой бутилированной воды </v>
      </c>
      <c r="L209" s="33" t="s">
        <v>73</v>
      </c>
      <c r="M209" s="33"/>
      <c r="N209" s="33">
        <v>642</v>
      </c>
      <c r="O209" s="33" t="s">
        <v>924</v>
      </c>
      <c r="P209" s="34">
        <v>1</v>
      </c>
      <c r="Q209" s="34" t="s">
        <v>96</v>
      </c>
      <c r="R209" s="33" t="s">
        <v>97</v>
      </c>
      <c r="S209" s="36">
        <v>400</v>
      </c>
      <c r="T209" s="36">
        <v>0</v>
      </c>
      <c r="U209" s="37">
        <f t="shared" si="48"/>
        <v>400000</v>
      </c>
      <c r="V209" s="33">
        <v>2019</v>
      </c>
      <c r="W209" s="33" t="s">
        <v>81</v>
      </c>
      <c r="X209" s="33">
        <v>2019</v>
      </c>
      <c r="Y209" s="33" t="s">
        <v>107</v>
      </c>
      <c r="Z209" s="33" t="s">
        <v>159</v>
      </c>
      <c r="AA209" s="38">
        <v>2019</v>
      </c>
      <c r="AB209" s="39" t="s">
        <v>108</v>
      </c>
      <c r="AC209" s="33">
        <v>2019</v>
      </c>
      <c r="AD209" s="38" t="s">
        <v>538</v>
      </c>
      <c r="AE209" s="38">
        <v>2020</v>
      </c>
      <c r="AF209" s="38" t="s">
        <v>146</v>
      </c>
      <c r="AG209" s="39" t="s">
        <v>573</v>
      </c>
      <c r="AH209" s="39" t="s">
        <v>146</v>
      </c>
      <c r="AI209" s="39" t="s">
        <v>999</v>
      </c>
      <c r="AJ209" s="41" t="s">
        <v>83</v>
      </c>
      <c r="AK209" s="40">
        <v>1</v>
      </c>
      <c r="AL209" s="40">
        <v>200611</v>
      </c>
      <c r="AM209" s="41" t="s">
        <v>84</v>
      </c>
      <c r="AN209" s="40">
        <v>1</v>
      </c>
      <c r="AO209" s="40">
        <v>0</v>
      </c>
      <c r="AP209" s="33" t="s">
        <v>1000</v>
      </c>
      <c r="AQ209" s="33" t="s">
        <v>86</v>
      </c>
      <c r="AR209" s="33" t="s">
        <v>87</v>
      </c>
      <c r="AS209" s="38" t="s">
        <v>88</v>
      </c>
      <c r="AT209" s="33" t="s">
        <v>89</v>
      </c>
      <c r="AU209" s="33"/>
      <c r="AV209" s="33" t="s">
        <v>1001</v>
      </c>
    </row>
    <row r="210" spans="1:48" s="31" customFormat="1" ht="81.75" customHeight="1" x14ac:dyDescent="0.2">
      <c r="A210" s="33" t="s">
        <v>1002</v>
      </c>
      <c r="B210" s="33"/>
      <c r="C210" s="33" t="s">
        <v>1003</v>
      </c>
      <c r="D210" s="33" t="s">
        <v>1004</v>
      </c>
      <c r="E210" s="33"/>
      <c r="F210" s="33" t="s">
        <v>965</v>
      </c>
      <c r="G210" s="33" t="s">
        <v>70</v>
      </c>
      <c r="H210" s="33" t="s">
        <v>71</v>
      </c>
      <c r="I210" s="33" t="s">
        <v>965</v>
      </c>
      <c r="J210" s="33" t="s">
        <v>1005</v>
      </c>
      <c r="K210" s="33" t="str">
        <f t="shared" si="54"/>
        <v xml:space="preserve">Оказание услуг по подписке на периодические издания </v>
      </c>
      <c r="L210" s="33" t="s">
        <v>73</v>
      </c>
      <c r="M210" s="33"/>
      <c r="N210" s="33">
        <v>642</v>
      </c>
      <c r="O210" s="33" t="s">
        <v>924</v>
      </c>
      <c r="P210" s="34">
        <v>1</v>
      </c>
      <c r="Q210" s="34" t="s">
        <v>96</v>
      </c>
      <c r="R210" s="33" t="s">
        <v>97</v>
      </c>
      <c r="S210" s="36">
        <v>450</v>
      </c>
      <c r="T210" s="36">
        <v>0</v>
      </c>
      <c r="U210" s="37">
        <f t="shared" si="48"/>
        <v>450000</v>
      </c>
      <c r="V210" s="33">
        <v>2019</v>
      </c>
      <c r="W210" s="33" t="s">
        <v>1006</v>
      </c>
      <c r="X210" s="33">
        <v>2019</v>
      </c>
      <c r="Y210" s="33" t="s">
        <v>81</v>
      </c>
      <c r="Z210" s="33" t="s">
        <v>127</v>
      </c>
      <c r="AA210" s="38">
        <v>2019</v>
      </c>
      <c r="AB210" s="39" t="s">
        <v>108</v>
      </c>
      <c r="AC210" s="33">
        <v>2019</v>
      </c>
      <c r="AD210" s="38" t="s">
        <v>538</v>
      </c>
      <c r="AE210" s="38">
        <v>2020</v>
      </c>
      <c r="AF210" s="38" t="s">
        <v>146</v>
      </c>
      <c r="AG210" s="39" t="s">
        <v>149</v>
      </c>
      <c r="AH210" s="39" t="s">
        <v>274</v>
      </c>
      <c r="AI210" s="39" t="s">
        <v>391</v>
      </c>
      <c r="AJ210" s="41" t="s">
        <v>83</v>
      </c>
      <c r="AK210" s="40">
        <v>1</v>
      </c>
      <c r="AL210" s="40">
        <v>200611</v>
      </c>
      <c r="AM210" s="41" t="s">
        <v>84</v>
      </c>
      <c r="AN210" s="40">
        <v>1</v>
      </c>
      <c r="AO210" s="40">
        <v>0</v>
      </c>
      <c r="AP210" s="33" t="s">
        <v>1007</v>
      </c>
      <c r="AQ210" s="33" t="s">
        <v>86</v>
      </c>
      <c r="AR210" s="33" t="s">
        <v>87</v>
      </c>
      <c r="AS210" s="38" t="s">
        <v>88</v>
      </c>
      <c r="AT210" s="33" t="s">
        <v>89</v>
      </c>
      <c r="AU210" s="33"/>
      <c r="AV210" s="33" t="s">
        <v>1008</v>
      </c>
    </row>
    <row r="211" spans="1:48" s="31" customFormat="1" ht="81.75" customHeight="1" x14ac:dyDescent="0.2">
      <c r="A211" s="33" t="s">
        <v>1009</v>
      </c>
      <c r="B211" s="33" t="s">
        <v>216</v>
      </c>
      <c r="C211" s="33" t="s">
        <v>1010</v>
      </c>
      <c r="D211" s="33" t="s">
        <v>1011</v>
      </c>
      <c r="E211" s="33"/>
      <c r="F211" s="33" t="s">
        <v>965</v>
      </c>
      <c r="G211" s="33" t="s">
        <v>70</v>
      </c>
      <c r="H211" s="33" t="s">
        <v>71</v>
      </c>
      <c r="I211" s="33" t="s">
        <v>965</v>
      </c>
      <c r="J211" s="33" t="s">
        <v>1012</v>
      </c>
      <c r="K211" s="33" t="str">
        <f t="shared" si="54"/>
        <v xml:space="preserve">Оказание услуг мобильной сотовой связи </v>
      </c>
      <c r="L211" s="33" t="s">
        <v>73</v>
      </c>
      <c r="M211" s="33"/>
      <c r="N211" s="33">
        <v>642</v>
      </c>
      <c r="O211" s="33" t="s">
        <v>924</v>
      </c>
      <c r="P211" s="34">
        <v>1</v>
      </c>
      <c r="Q211" s="34" t="s">
        <v>96</v>
      </c>
      <c r="R211" s="33" t="s">
        <v>97</v>
      </c>
      <c r="S211" s="36">
        <v>7500</v>
      </c>
      <c r="T211" s="36">
        <v>4375</v>
      </c>
      <c r="U211" s="37">
        <f t="shared" si="48"/>
        <v>7500000</v>
      </c>
      <c r="V211" s="33">
        <v>2019</v>
      </c>
      <c r="W211" s="33" t="s">
        <v>109</v>
      </c>
      <c r="X211" s="33">
        <v>2019</v>
      </c>
      <c r="Y211" s="33" t="s">
        <v>119</v>
      </c>
      <c r="Z211" s="38" t="s">
        <v>223</v>
      </c>
      <c r="AA211" s="38">
        <v>2019</v>
      </c>
      <c r="AB211" s="39" t="s">
        <v>119</v>
      </c>
      <c r="AC211" s="33">
        <v>2019</v>
      </c>
      <c r="AD211" s="38" t="s">
        <v>120</v>
      </c>
      <c r="AE211" s="38">
        <v>2019</v>
      </c>
      <c r="AF211" s="38" t="s">
        <v>77</v>
      </c>
      <c r="AG211" s="39">
        <v>2020</v>
      </c>
      <c r="AH211" s="39" t="s">
        <v>120</v>
      </c>
      <c r="AI211" s="39" t="s">
        <v>229</v>
      </c>
      <c r="AJ211" s="41" t="s">
        <v>83</v>
      </c>
      <c r="AK211" s="40">
        <v>1</v>
      </c>
      <c r="AL211" s="40">
        <v>348277</v>
      </c>
      <c r="AM211" s="41" t="s">
        <v>84</v>
      </c>
      <c r="AN211" s="40">
        <v>0</v>
      </c>
      <c r="AO211" s="40">
        <v>0</v>
      </c>
      <c r="AP211" s="33" t="s">
        <v>1013</v>
      </c>
      <c r="AQ211" s="33" t="s">
        <v>86</v>
      </c>
      <c r="AR211" s="33" t="s">
        <v>87</v>
      </c>
      <c r="AS211" s="38" t="s">
        <v>88</v>
      </c>
      <c r="AT211" s="33" t="s">
        <v>89</v>
      </c>
      <c r="AU211" s="33"/>
      <c r="AV211" s="33" t="s">
        <v>1014</v>
      </c>
    </row>
    <row r="212" spans="1:48" s="31" customFormat="1" ht="81.75" customHeight="1" x14ac:dyDescent="0.2">
      <c r="A212" s="33" t="s">
        <v>1015</v>
      </c>
      <c r="B212" s="33" t="s">
        <v>216</v>
      </c>
      <c r="C212" s="33" t="s">
        <v>1016</v>
      </c>
      <c r="D212" s="33" t="s">
        <v>1016</v>
      </c>
      <c r="E212" s="33"/>
      <c r="F212" s="33" t="s">
        <v>965</v>
      </c>
      <c r="G212" s="33" t="s">
        <v>70</v>
      </c>
      <c r="H212" s="33" t="s">
        <v>71</v>
      </c>
      <c r="I212" s="33" t="s">
        <v>965</v>
      </c>
      <c r="J212" s="33" t="s">
        <v>1017</v>
      </c>
      <c r="K212" s="33" t="str">
        <f t="shared" si="54"/>
        <v xml:space="preserve">Оказание услуг по предоставлению кабельного Телевидиния </v>
      </c>
      <c r="L212" s="33" t="s">
        <v>73</v>
      </c>
      <c r="M212" s="33"/>
      <c r="N212" s="33">
        <v>642</v>
      </c>
      <c r="O212" s="33" t="s">
        <v>924</v>
      </c>
      <c r="P212" s="34">
        <v>1</v>
      </c>
      <c r="Q212" s="34" t="s">
        <v>96</v>
      </c>
      <c r="R212" s="33" t="s">
        <v>97</v>
      </c>
      <c r="S212" s="36">
        <v>50</v>
      </c>
      <c r="T212" s="36">
        <v>37.5</v>
      </c>
      <c r="U212" s="37">
        <f t="shared" si="48"/>
        <v>50000</v>
      </c>
      <c r="V212" s="33">
        <v>2019</v>
      </c>
      <c r="W212" s="33" t="s">
        <v>148</v>
      </c>
      <c r="X212" s="33">
        <v>2019</v>
      </c>
      <c r="Y212" s="33" t="s">
        <v>148</v>
      </c>
      <c r="Z212" s="53" t="s">
        <v>228</v>
      </c>
      <c r="AA212" s="39">
        <v>2019</v>
      </c>
      <c r="AB212" s="33" t="s">
        <v>148</v>
      </c>
      <c r="AC212" s="33">
        <v>2019</v>
      </c>
      <c r="AD212" s="33" t="s">
        <v>148</v>
      </c>
      <c r="AE212" s="38">
        <v>2019</v>
      </c>
      <c r="AF212" s="38" t="s">
        <v>148</v>
      </c>
      <c r="AG212" s="39">
        <v>2020</v>
      </c>
      <c r="AH212" s="39" t="s">
        <v>148</v>
      </c>
      <c r="AI212" s="39" t="s">
        <v>150</v>
      </c>
      <c r="AJ212" s="39" t="s">
        <v>280</v>
      </c>
      <c r="AK212" s="39">
        <v>0</v>
      </c>
      <c r="AL212" s="41">
        <v>97259</v>
      </c>
      <c r="AM212" s="41" t="s">
        <v>84</v>
      </c>
      <c r="AN212" s="40">
        <v>0</v>
      </c>
      <c r="AO212" s="40">
        <v>0</v>
      </c>
      <c r="AP212" s="33" t="s">
        <v>1018</v>
      </c>
      <c r="AQ212" s="33"/>
      <c r="AR212" s="33" t="s">
        <v>87</v>
      </c>
      <c r="AS212" s="38" t="s">
        <v>88</v>
      </c>
      <c r="AT212" s="33" t="s">
        <v>89</v>
      </c>
      <c r="AU212" s="33"/>
      <c r="AV212" s="33" t="s">
        <v>1019</v>
      </c>
    </row>
    <row r="213" spans="1:48" s="31" customFormat="1" ht="99.75" customHeight="1" x14ac:dyDescent="0.2">
      <c r="A213" s="33" t="s">
        <v>1020</v>
      </c>
      <c r="B213" s="33"/>
      <c r="C213" s="33" t="s">
        <v>3098</v>
      </c>
      <c r="D213" s="33" t="s">
        <v>1021</v>
      </c>
      <c r="E213" s="33"/>
      <c r="F213" s="33" t="s">
        <v>965</v>
      </c>
      <c r="G213" s="33" t="s">
        <v>70</v>
      </c>
      <c r="H213" s="33" t="s">
        <v>71</v>
      </c>
      <c r="I213" s="33" t="s">
        <v>965</v>
      </c>
      <c r="J213" s="33" t="s">
        <v>1022</v>
      </c>
      <c r="K213" s="33" t="s">
        <v>1023</v>
      </c>
      <c r="L213" s="33" t="s">
        <v>73</v>
      </c>
      <c r="M213" s="33"/>
      <c r="N213" s="33">
        <v>642</v>
      </c>
      <c r="O213" s="33" t="s">
        <v>924</v>
      </c>
      <c r="P213" s="34">
        <v>1</v>
      </c>
      <c r="Q213" s="34" t="s">
        <v>96</v>
      </c>
      <c r="R213" s="33" t="s">
        <v>97</v>
      </c>
      <c r="S213" s="36">
        <v>200</v>
      </c>
      <c r="T213" s="36">
        <v>200</v>
      </c>
      <c r="U213" s="37">
        <f t="shared" si="48"/>
        <v>200000</v>
      </c>
      <c r="V213" s="33">
        <v>2019</v>
      </c>
      <c r="W213" s="33" t="s">
        <v>77</v>
      </c>
      <c r="X213" s="33">
        <v>2019</v>
      </c>
      <c r="Y213" s="33" t="s">
        <v>78</v>
      </c>
      <c r="Z213" s="33" t="s">
        <v>79</v>
      </c>
      <c r="AA213" s="38">
        <v>2019</v>
      </c>
      <c r="AB213" s="39" t="s">
        <v>80</v>
      </c>
      <c r="AC213" s="33">
        <v>2019</v>
      </c>
      <c r="AD213" s="38" t="s">
        <v>81</v>
      </c>
      <c r="AE213" s="38">
        <v>2019</v>
      </c>
      <c r="AF213" s="38" t="s">
        <v>81</v>
      </c>
      <c r="AG213" s="39">
        <v>2019</v>
      </c>
      <c r="AH213" s="39" t="s">
        <v>107</v>
      </c>
      <c r="AI213" s="39" t="s">
        <v>159</v>
      </c>
      <c r="AJ213" s="41" t="s">
        <v>83</v>
      </c>
      <c r="AK213" s="40">
        <v>1</v>
      </c>
      <c r="AL213" s="40">
        <v>200611</v>
      </c>
      <c r="AM213" s="41" t="s">
        <v>84</v>
      </c>
      <c r="AN213" s="40">
        <v>1</v>
      </c>
      <c r="AO213" s="40">
        <v>0</v>
      </c>
      <c r="AP213" s="33"/>
      <c r="AQ213" s="33" t="s">
        <v>86</v>
      </c>
      <c r="AR213" s="33" t="s">
        <v>87</v>
      </c>
      <c r="AS213" s="38" t="s">
        <v>88</v>
      </c>
      <c r="AT213" s="33" t="s">
        <v>89</v>
      </c>
      <c r="AU213" s="33"/>
      <c r="AV213" s="33" t="s">
        <v>89</v>
      </c>
    </row>
    <row r="214" spans="1:48" s="31" customFormat="1" ht="101.25" customHeight="1" x14ac:dyDescent="0.2">
      <c r="A214" s="33" t="s">
        <v>1024</v>
      </c>
      <c r="B214" s="33"/>
      <c r="C214" s="33" t="s">
        <v>3098</v>
      </c>
      <c r="D214" s="33" t="s">
        <v>1021</v>
      </c>
      <c r="E214" s="33"/>
      <c r="F214" s="33" t="s">
        <v>965</v>
      </c>
      <c r="G214" s="33" t="s">
        <v>70</v>
      </c>
      <c r="H214" s="33" t="s">
        <v>71</v>
      </c>
      <c r="I214" s="33" t="s">
        <v>965</v>
      </c>
      <c r="J214" s="33" t="s">
        <v>1025</v>
      </c>
      <c r="K214" s="33" t="str">
        <f>J214</f>
        <v>Поставка корпоративной продукции с логотипом компании</v>
      </c>
      <c r="L214" s="33" t="s">
        <v>73</v>
      </c>
      <c r="M214" s="33"/>
      <c r="N214" s="33">
        <v>642</v>
      </c>
      <c r="O214" s="33" t="s">
        <v>924</v>
      </c>
      <c r="P214" s="34">
        <v>1</v>
      </c>
      <c r="Q214" s="34" t="s">
        <v>96</v>
      </c>
      <c r="R214" s="33" t="s">
        <v>97</v>
      </c>
      <c r="S214" s="36">
        <v>1200</v>
      </c>
      <c r="T214" s="36">
        <v>1200</v>
      </c>
      <c r="U214" s="37">
        <f t="shared" si="48"/>
        <v>1200000</v>
      </c>
      <c r="V214" s="33">
        <v>2019</v>
      </c>
      <c r="W214" s="33" t="s">
        <v>77</v>
      </c>
      <c r="X214" s="33">
        <v>2019</v>
      </c>
      <c r="Y214" s="33" t="s">
        <v>78</v>
      </c>
      <c r="Z214" s="33" t="s">
        <v>79</v>
      </c>
      <c r="AA214" s="38">
        <v>2019</v>
      </c>
      <c r="AB214" s="39" t="s">
        <v>80</v>
      </c>
      <c r="AC214" s="33">
        <v>2019</v>
      </c>
      <c r="AD214" s="38" t="s">
        <v>81</v>
      </c>
      <c r="AE214" s="38">
        <v>2019</v>
      </c>
      <c r="AF214" s="38" t="s">
        <v>81</v>
      </c>
      <c r="AG214" s="39">
        <v>2019</v>
      </c>
      <c r="AH214" s="39" t="s">
        <v>107</v>
      </c>
      <c r="AI214" s="39" t="s">
        <v>159</v>
      </c>
      <c r="AJ214" s="41" t="s">
        <v>83</v>
      </c>
      <c r="AK214" s="40">
        <v>1</v>
      </c>
      <c r="AL214" s="40">
        <v>200611</v>
      </c>
      <c r="AM214" s="41" t="s">
        <v>84</v>
      </c>
      <c r="AN214" s="40">
        <v>1</v>
      </c>
      <c r="AO214" s="40">
        <v>0</v>
      </c>
      <c r="AP214" s="33"/>
      <c r="AQ214" s="33" t="s">
        <v>86</v>
      </c>
      <c r="AR214" s="33" t="s">
        <v>87</v>
      </c>
      <c r="AS214" s="38" t="s">
        <v>88</v>
      </c>
      <c r="AT214" s="33" t="s">
        <v>89</v>
      </c>
      <c r="AU214" s="33"/>
      <c r="AV214" s="33" t="s">
        <v>89</v>
      </c>
    </row>
    <row r="215" spans="1:48" s="31" customFormat="1" ht="81.75" customHeight="1" x14ac:dyDescent="0.2">
      <c r="A215" s="33" t="s">
        <v>1026</v>
      </c>
      <c r="B215" s="33"/>
      <c r="C215" s="33" t="s">
        <v>1027</v>
      </c>
      <c r="D215" s="33" t="s">
        <v>1028</v>
      </c>
      <c r="E215" s="33"/>
      <c r="F215" s="33" t="s">
        <v>965</v>
      </c>
      <c r="G215" s="33" t="s">
        <v>70</v>
      </c>
      <c r="H215" s="33" t="s">
        <v>71</v>
      </c>
      <c r="I215" s="33" t="s">
        <v>965</v>
      </c>
      <c r="J215" s="33" t="s">
        <v>1029</v>
      </c>
      <c r="K215" s="33" t="str">
        <f t="shared" si="54"/>
        <v>Аренда движимого имущества</v>
      </c>
      <c r="L215" s="33" t="s">
        <v>73</v>
      </c>
      <c r="M215" s="33"/>
      <c r="N215" s="33">
        <v>642</v>
      </c>
      <c r="O215" s="33" t="s">
        <v>924</v>
      </c>
      <c r="P215" s="34">
        <v>1</v>
      </c>
      <c r="Q215" s="34" t="s">
        <v>96</v>
      </c>
      <c r="R215" s="33" t="s">
        <v>97</v>
      </c>
      <c r="S215" s="36">
        <v>4800</v>
      </c>
      <c r="T215" s="36">
        <v>4400</v>
      </c>
      <c r="U215" s="37">
        <f t="shared" si="48"/>
        <v>4800000</v>
      </c>
      <c r="V215" s="33">
        <v>2019</v>
      </c>
      <c r="W215" s="33" t="s">
        <v>107</v>
      </c>
      <c r="X215" s="33">
        <v>2019</v>
      </c>
      <c r="Y215" s="33" t="s">
        <v>108</v>
      </c>
      <c r="Z215" s="33" t="s">
        <v>304</v>
      </c>
      <c r="AA215" s="38">
        <v>2019</v>
      </c>
      <c r="AB215" s="39" t="s">
        <v>274</v>
      </c>
      <c r="AC215" s="33">
        <v>2019</v>
      </c>
      <c r="AD215" s="38" t="s">
        <v>146</v>
      </c>
      <c r="AE215" s="38">
        <v>2020</v>
      </c>
      <c r="AF215" s="38" t="s">
        <v>109</v>
      </c>
      <c r="AG215" s="39">
        <v>2021</v>
      </c>
      <c r="AH215" s="39" t="s">
        <v>146</v>
      </c>
      <c r="AI215" s="39" t="s">
        <v>999</v>
      </c>
      <c r="AJ215" s="39" t="s">
        <v>151</v>
      </c>
      <c r="AK215" s="39">
        <v>0</v>
      </c>
      <c r="AL215" s="40">
        <v>348346</v>
      </c>
      <c r="AM215" s="41" t="s">
        <v>84</v>
      </c>
      <c r="AN215" s="40">
        <v>0</v>
      </c>
      <c r="AO215" s="40">
        <v>0</v>
      </c>
      <c r="AP215" s="33" t="s">
        <v>1030</v>
      </c>
      <c r="AQ215" s="33"/>
      <c r="AR215" s="33" t="s">
        <v>87</v>
      </c>
      <c r="AS215" s="38" t="s">
        <v>88</v>
      </c>
      <c r="AT215" s="33" t="s">
        <v>89</v>
      </c>
      <c r="AU215" s="33"/>
      <c r="AV215" s="33" t="s">
        <v>1031</v>
      </c>
    </row>
    <row r="216" spans="1:48" s="31" customFormat="1" ht="81.75" customHeight="1" x14ac:dyDescent="0.2">
      <c r="A216" s="33" t="s">
        <v>1032</v>
      </c>
      <c r="B216" s="33"/>
      <c r="C216" s="33" t="s">
        <v>1033</v>
      </c>
      <c r="D216" s="33" t="s">
        <v>1034</v>
      </c>
      <c r="E216" s="33"/>
      <c r="F216" s="33" t="s">
        <v>965</v>
      </c>
      <c r="G216" s="33" t="s">
        <v>70</v>
      </c>
      <c r="H216" s="33" t="s">
        <v>71</v>
      </c>
      <c r="I216" s="33" t="s">
        <v>965</v>
      </c>
      <c r="J216" s="33" t="s">
        <v>1035</v>
      </c>
      <c r="K216" s="33" t="str">
        <f t="shared" si="54"/>
        <v xml:space="preserve"> Аренда офисного помещения для сотрудников Головного офиса</v>
      </c>
      <c r="L216" s="33" t="s">
        <v>73</v>
      </c>
      <c r="M216" s="33"/>
      <c r="N216" s="33">
        <v>642</v>
      </c>
      <c r="O216" s="33" t="s">
        <v>924</v>
      </c>
      <c r="P216" s="34">
        <v>1</v>
      </c>
      <c r="Q216" s="34" t="s">
        <v>96</v>
      </c>
      <c r="R216" s="33" t="s">
        <v>97</v>
      </c>
      <c r="S216" s="36">
        <v>70000</v>
      </c>
      <c r="T216" s="36">
        <v>65000</v>
      </c>
      <c r="U216" s="37">
        <f t="shared" si="48"/>
        <v>70000000</v>
      </c>
      <c r="V216" s="33">
        <v>2019</v>
      </c>
      <c r="W216" s="33" t="s">
        <v>80</v>
      </c>
      <c r="X216" s="33">
        <v>2019</v>
      </c>
      <c r="Y216" s="33" t="s">
        <v>81</v>
      </c>
      <c r="Z216" s="33" t="s">
        <v>127</v>
      </c>
      <c r="AA216" s="38">
        <v>2019</v>
      </c>
      <c r="AB216" s="39" t="s">
        <v>81</v>
      </c>
      <c r="AC216" s="33">
        <v>2019</v>
      </c>
      <c r="AD216" s="38" t="s">
        <v>81</v>
      </c>
      <c r="AE216" s="38">
        <v>2019</v>
      </c>
      <c r="AF216" s="38" t="s">
        <v>81</v>
      </c>
      <c r="AG216" s="39" t="s">
        <v>149</v>
      </c>
      <c r="AH216" s="39" t="s">
        <v>80</v>
      </c>
      <c r="AI216" s="39" t="s">
        <v>443</v>
      </c>
      <c r="AJ216" s="39" t="s">
        <v>151</v>
      </c>
      <c r="AK216" s="39">
        <v>0</v>
      </c>
      <c r="AL216" s="40">
        <v>348346</v>
      </c>
      <c r="AM216" s="41" t="s">
        <v>84</v>
      </c>
      <c r="AN216" s="40">
        <v>0</v>
      </c>
      <c r="AO216" s="40">
        <v>11</v>
      </c>
      <c r="AP216" s="33" t="s">
        <v>1036</v>
      </c>
      <c r="AQ216" s="33"/>
      <c r="AR216" s="33" t="s">
        <v>87</v>
      </c>
      <c r="AS216" s="38" t="s">
        <v>88</v>
      </c>
      <c r="AT216" s="33" t="s">
        <v>89</v>
      </c>
      <c r="AU216" s="33"/>
      <c r="AV216" s="33" t="s">
        <v>1037</v>
      </c>
    </row>
    <row r="217" spans="1:48" s="31" customFormat="1" ht="81.75" customHeight="1" x14ac:dyDescent="0.2">
      <c r="A217" s="33" t="s">
        <v>1038</v>
      </c>
      <c r="B217" s="33" t="s">
        <v>216</v>
      </c>
      <c r="C217" s="33" t="s">
        <v>1039</v>
      </c>
      <c r="D217" s="33" t="s">
        <v>1040</v>
      </c>
      <c r="E217" s="33"/>
      <c r="F217" s="33" t="s">
        <v>965</v>
      </c>
      <c r="G217" s="33" t="s">
        <v>70</v>
      </c>
      <c r="H217" s="33" t="s">
        <v>71</v>
      </c>
      <c r="I217" s="33" t="s">
        <v>965</v>
      </c>
      <c r="J217" s="33" t="s">
        <v>1041</v>
      </c>
      <c r="K217" s="33" t="str">
        <f t="shared" si="54"/>
        <v xml:space="preserve">Поставка пищевых продуктов </v>
      </c>
      <c r="L217" s="33" t="s">
        <v>73</v>
      </c>
      <c r="M217" s="33"/>
      <c r="N217" s="33">
        <v>642</v>
      </c>
      <c r="O217" s="33" t="s">
        <v>924</v>
      </c>
      <c r="P217" s="34">
        <v>1</v>
      </c>
      <c r="Q217" s="34" t="s">
        <v>96</v>
      </c>
      <c r="R217" s="33" t="s">
        <v>97</v>
      </c>
      <c r="S217" s="36">
        <v>80</v>
      </c>
      <c r="T217" s="36">
        <v>40</v>
      </c>
      <c r="U217" s="37">
        <f t="shared" si="48"/>
        <v>80000</v>
      </c>
      <c r="V217" s="33">
        <v>2019</v>
      </c>
      <c r="W217" s="33" t="s">
        <v>119</v>
      </c>
      <c r="X217" s="33">
        <v>2019</v>
      </c>
      <c r="Y217" s="33" t="s">
        <v>120</v>
      </c>
      <c r="Z217" s="33" t="s">
        <v>138</v>
      </c>
      <c r="AA217" s="38">
        <v>2019</v>
      </c>
      <c r="AB217" s="39" t="s">
        <v>120</v>
      </c>
      <c r="AC217" s="33">
        <v>2019</v>
      </c>
      <c r="AD217" s="38" t="s">
        <v>77</v>
      </c>
      <c r="AE217" s="38">
        <v>2019</v>
      </c>
      <c r="AF217" s="38" t="s">
        <v>77</v>
      </c>
      <c r="AG217" s="39">
        <v>2020</v>
      </c>
      <c r="AH217" s="39" t="s">
        <v>77</v>
      </c>
      <c r="AI217" s="39" t="s">
        <v>396</v>
      </c>
      <c r="AJ217" s="39" t="s">
        <v>280</v>
      </c>
      <c r="AK217" s="39">
        <v>0</v>
      </c>
      <c r="AL217" s="41">
        <v>97259</v>
      </c>
      <c r="AM217" s="41" t="s">
        <v>84</v>
      </c>
      <c r="AN217" s="40">
        <v>1</v>
      </c>
      <c r="AO217" s="40">
        <v>0</v>
      </c>
      <c r="AP217" s="33" t="s">
        <v>1042</v>
      </c>
      <c r="AQ217" s="33" t="s">
        <v>86</v>
      </c>
      <c r="AR217" s="33" t="s">
        <v>87</v>
      </c>
      <c r="AS217" s="38" t="s">
        <v>88</v>
      </c>
      <c r="AT217" s="33" t="s">
        <v>89</v>
      </c>
      <c r="AU217" s="33"/>
      <c r="AV217" s="33" t="s">
        <v>1043</v>
      </c>
    </row>
    <row r="218" spans="1:48" s="31" customFormat="1" ht="131.25" customHeight="1" x14ac:dyDescent="0.2">
      <c r="A218" s="33" t="s">
        <v>1044</v>
      </c>
      <c r="B218" s="33"/>
      <c r="C218" s="33" t="s">
        <v>3099</v>
      </c>
      <c r="D218" s="33" t="s">
        <v>1045</v>
      </c>
      <c r="E218" s="33"/>
      <c r="F218" s="33" t="s">
        <v>965</v>
      </c>
      <c r="G218" s="33" t="s">
        <v>70</v>
      </c>
      <c r="H218" s="33" t="s">
        <v>71</v>
      </c>
      <c r="I218" s="33" t="s">
        <v>965</v>
      </c>
      <c r="J218" s="33" t="s">
        <v>1046</v>
      </c>
      <c r="K218" s="33" t="str">
        <f t="shared" si="54"/>
        <v>Поставка новогодних детских подарков</v>
      </c>
      <c r="L218" s="33" t="s">
        <v>73</v>
      </c>
      <c r="M218" s="33"/>
      <c r="N218" s="33">
        <v>642</v>
      </c>
      <c r="O218" s="33" t="s">
        <v>924</v>
      </c>
      <c r="P218" s="34">
        <v>1</v>
      </c>
      <c r="Q218" s="34" t="s">
        <v>96</v>
      </c>
      <c r="R218" s="33" t="s">
        <v>97</v>
      </c>
      <c r="S218" s="36">
        <v>700</v>
      </c>
      <c r="T218" s="36">
        <v>700</v>
      </c>
      <c r="U218" s="37">
        <f t="shared" si="48"/>
        <v>700000</v>
      </c>
      <c r="V218" s="33">
        <v>2019</v>
      </c>
      <c r="W218" s="33" t="s">
        <v>80</v>
      </c>
      <c r="X218" s="33">
        <v>2019</v>
      </c>
      <c r="Y218" s="33" t="s">
        <v>81</v>
      </c>
      <c r="Z218" s="33" t="s">
        <v>127</v>
      </c>
      <c r="AA218" s="38">
        <v>2019</v>
      </c>
      <c r="AB218" s="39" t="s">
        <v>107</v>
      </c>
      <c r="AC218" s="33">
        <v>2019</v>
      </c>
      <c r="AD218" s="38" t="s">
        <v>108</v>
      </c>
      <c r="AE218" s="38">
        <v>2019</v>
      </c>
      <c r="AF218" s="38" t="s">
        <v>274</v>
      </c>
      <c r="AG218" s="39">
        <v>2019</v>
      </c>
      <c r="AH218" s="39" t="s">
        <v>274</v>
      </c>
      <c r="AI218" s="39" t="s">
        <v>275</v>
      </c>
      <c r="AJ218" s="41" t="s">
        <v>83</v>
      </c>
      <c r="AK218" s="40">
        <v>1</v>
      </c>
      <c r="AL218" s="40">
        <v>200611</v>
      </c>
      <c r="AM218" s="41" t="s">
        <v>84</v>
      </c>
      <c r="AN218" s="40">
        <v>1</v>
      </c>
      <c r="AO218" s="40">
        <v>0</v>
      </c>
      <c r="AP218" s="33"/>
      <c r="AQ218" s="33" t="s">
        <v>86</v>
      </c>
      <c r="AR218" s="33" t="s">
        <v>87</v>
      </c>
      <c r="AS218" s="38" t="s">
        <v>88</v>
      </c>
      <c r="AT218" s="33" t="s">
        <v>89</v>
      </c>
      <c r="AU218" s="33"/>
      <c r="AV218" s="33" t="s">
        <v>89</v>
      </c>
    </row>
    <row r="219" spans="1:48" s="31" customFormat="1" ht="81.75" customHeight="1" x14ac:dyDescent="0.2">
      <c r="A219" s="33" t="s">
        <v>1047</v>
      </c>
      <c r="B219" s="33" t="s">
        <v>216</v>
      </c>
      <c r="C219" s="33" t="s">
        <v>1048</v>
      </c>
      <c r="D219" s="33" t="s">
        <v>1049</v>
      </c>
      <c r="E219" s="33"/>
      <c r="F219" s="33" t="s">
        <v>965</v>
      </c>
      <c r="G219" s="33" t="s">
        <v>70</v>
      </c>
      <c r="H219" s="33" t="s">
        <v>71</v>
      </c>
      <c r="I219" s="33" t="s">
        <v>965</v>
      </c>
      <c r="J219" s="33" t="s">
        <v>1050</v>
      </c>
      <c r="K219" s="33" t="str">
        <f t="shared" si="54"/>
        <v>Поставка мобильных аппаратов</v>
      </c>
      <c r="L219" s="33" t="s">
        <v>73</v>
      </c>
      <c r="M219" s="33"/>
      <c r="N219" s="33">
        <v>796</v>
      </c>
      <c r="O219" s="33" t="s">
        <v>220</v>
      </c>
      <c r="P219" s="34">
        <v>20</v>
      </c>
      <c r="Q219" s="34" t="s">
        <v>96</v>
      </c>
      <c r="R219" s="33" t="s">
        <v>97</v>
      </c>
      <c r="S219" s="36">
        <v>200</v>
      </c>
      <c r="T219" s="36">
        <v>200</v>
      </c>
      <c r="U219" s="37">
        <f t="shared" si="48"/>
        <v>200000</v>
      </c>
      <c r="V219" s="33">
        <v>2019</v>
      </c>
      <c r="W219" s="33" t="s">
        <v>109</v>
      </c>
      <c r="X219" s="33">
        <v>2019</v>
      </c>
      <c r="Y219" s="33" t="s">
        <v>109</v>
      </c>
      <c r="Z219" s="38" t="s">
        <v>796</v>
      </c>
      <c r="AA219" s="38">
        <v>2019</v>
      </c>
      <c r="AB219" s="33" t="s">
        <v>109</v>
      </c>
      <c r="AC219" s="33">
        <v>2019</v>
      </c>
      <c r="AD219" s="33" t="s">
        <v>109</v>
      </c>
      <c r="AE219" s="38">
        <v>2019</v>
      </c>
      <c r="AF219" s="33" t="s">
        <v>109</v>
      </c>
      <c r="AG219" s="39">
        <v>2019</v>
      </c>
      <c r="AH219" s="39" t="s">
        <v>109</v>
      </c>
      <c r="AI219" s="39" t="s">
        <v>147</v>
      </c>
      <c r="AJ219" s="59" t="s">
        <v>1051</v>
      </c>
      <c r="AK219" s="41">
        <v>0</v>
      </c>
      <c r="AL219" s="40">
        <v>348318</v>
      </c>
      <c r="AM219" s="41" t="s">
        <v>84</v>
      </c>
      <c r="AN219" s="40">
        <v>0</v>
      </c>
      <c r="AO219" s="40">
        <v>0</v>
      </c>
      <c r="AP219" s="33"/>
      <c r="AQ219" s="33"/>
      <c r="AR219" s="33" t="s">
        <v>87</v>
      </c>
      <c r="AS219" s="38" t="s">
        <v>88</v>
      </c>
      <c r="AT219" s="33" t="s">
        <v>89</v>
      </c>
      <c r="AU219" s="33"/>
      <c r="AV219" s="33" t="s">
        <v>89</v>
      </c>
    </row>
    <row r="220" spans="1:48" s="31" customFormat="1" ht="64.5" customHeight="1" x14ac:dyDescent="0.2">
      <c r="A220" s="33" t="s">
        <v>1052</v>
      </c>
      <c r="B220" s="33"/>
      <c r="C220" s="33" t="s">
        <v>1053</v>
      </c>
      <c r="D220" s="33" t="s">
        <v>1054</v>
      </c>
      <c r="E220" s="33"/>
      <c r="F220" s="33" t="s">
        <v>1055</v>
      </c>
      <c r="G220" s="33" t="s">
        <v>70</v>
      </c>
      <c r="H220" s="33" t="s">
        <v>71</v>
      </c>
      <c r="I220" s="33" t="s">
        <v>1055</v>
      </c>
      <c r="J220" s="33" t="s">
        <v>1056</v>
      </c>
      <c r="K220" s="33" t="str">
        <f t="shared" si="54"/>
        <v>Оказание услуг мойки служебного автомобиля</v>
      </c>
      <c r="L220" s="33" t="s">
        <v>73</v>
      </c>
      <c r="M220" s="33"/>
      <c r="N220" s="33">
        <v>642</v>
      </c>
      <c r="O220" s="33" t="s">
        <v>74</v>
      </c>
      <c r="P220" s="34">
        <v>1</v>
      </c>
      <c r="Q220" s="34" t="s">
        <v>403</v>
      </c>
      <c r="R220" s="33" t="s">
        <v>404</v>
      </c>
      <c r="S220" s="36">
        <v>88</v>
      </c>
      <c r="T220" s="36">
        <v>73</v>
      </c>
      <c r="U220" s="37">
        <f t="shared" si="48"/>
        <v>88000</v>
      </c>
      <c r="V220" s="33">
        <v>2019</v>
      </c>
      <c r="W220" s="33" t="s">
        <v>146</v>
      </c>
      <c r="X220" s="33">
        <v>2019</v>
      </c>
      <c r="Y220" s="33" t="s">
        <v>146</v>
      </c>
      <c r="Z220" s="33" t="s">
        <v>433</v>
      </c>
      <c r="AA220" s="38">
        <v>2019</v>
      </c>
      <c r="AB220" s="39" t="s">
        <v>109</v>
      </c>
      <c r="AC220" s="33">
        <v>2019</v>
      </c>
      <c r="AD220" s="38" t="s">
        <v>148</v>
      </c>
      <c r="AE220" s="38">
        <v>2019</v>
      </c>
      <c r="AF220" s="38" t="s">
        <v>148</v>
      </c>
      <c r="AG220" s="39">
        <v>2020</v>
      </c>
      <c r="AH220" s="39" t="s">
        <v>109</v>
      </c>
      <c r="AI220" s="39" t="s">
        <v>649</v>
      </c>
      <c r="AJ220" s="39" t="s">
        <v>280</v>
      </c>
      <c r="AK220" s="39">
        <v>0</v>
      </c>
      <c r="AL220" s="41">
        <v>97259</v>
      </c>
      <c r="AM220" s="41" t="s">
        <v>84</v>
      </c>
      <c r="AN220" s="40">
        <v>0</v>
      </c>
      <c r="AO220" s="40">
        <v>0</v>
      </c>
      <c r="AP220" s="33" t="s">
        <v>1057</v>
      </c>
      <c r="AQ220" s="33"/>
      <c r="AR220" s="33" t="s">
        <v>87</v>
      </c>
      <c r="AS220" s="38" t="s">
        <v>88</v>
      </c>
      <c r="AT220" s="33" t="s">
        <v>89</v>
      </c>
      <c r="AU220" s="33"/>
      <c r="AV220" s="33" t="s">
        <v>1058</v>
      </c>
    </row>
    <row r="221" spans="1:48" s="31" customFormat="1" ht="59.25" customHeight="1" x14ac:dyDescent="0.2">
      <c r="A221" s="33" t="s">
        <v>1059</v>
      </c>
      <c r="B221" s="33"/>
      <c r="C221" s="33" t="s">
        <v>1060</v>
      </c>
      <c r="D221" s="33" t="s">
        <v>1061</v>
      </c>
      <c r="E221" s="33"/>
      <c r="F221" s="33" t="s">
        <v>1055</v>
      </c>
      <c r="G221" s="33" t="s">
        <v>70</v>
      </c>
      <c r="H221" s="33" t="s">
        <v>71</v>
      </c>
      <c r="I221" s="33" t="s">
        <v>1055</v>
      </c>
      <c r="J221" s="33" t="s">
        <v>1062</v>
      </c>
      <c r="K221" s="33" t="str">
        <f t="shared" si="54"/>
        <v>Оказание услуг  аварийно-спасательного отряда</v>
      </c>
      <c r="L221" s="33" t="s">
        <v>73</v>
      </c>
      <c r="M221" s="33"/>
      <c r="N221" s="33">
        <v>642</v>
      </c>
      <c r="O221" s="33" t="s">
        <v>74</v>
      </c>
      <c r="P221" s="34">
        <v>1</v>
      </c>
      <c r="Q221" s="34" t="s">
        <v>403</v>
      </c>
      <c r="R221" s="33" t="s">
        <v>404</v>
      </c>
      <c r="S221" s="36">
        <v>140</v>
      </c>
      <c r="T221" s="36">
        <v>105</v>
      </c>
      <c r="U221" s="37">
        <f t="shared" ref="U221:U284" si="55">S221*1000</f>
        <v>140000</v>
      </c>
      <c r="V221" s="33">
        <v>2019</v>
      </c>
      <c r="W221" s="33" t="s">
        <v>146</v>
      </c>
      <c r="X221" s="33">
        <v>2019</v>
      </c>
      <c r="Y221" s="33" t="s">
        <v>109</v>
      </c>
      <c r="Z221" s="33" t="s">
        <v>147</v>
      </c>
      <c r="AA221" s="38">
        <v>2019</v>
      </c>
      <c r="AB221" s="39" t="s">
        <v>148</v>
      </c>
      <c r="AC221" s="33">
        <v>2019</v>
      </c>
      <c r="AD221" s="38" t="s">
        <v>119</v>
      </c>
      <c r="AE221" s="38">
        <v>2019</v>
      </c>
      <c r="AF221" s="38" t="s">
        <v>119</v>
      </c>
      <c r="AG221" s="39">
        <v>2020</v>
      </c>
      <c r="AH221" s="39" t="s">
        <v>148</v>
      </c>
      <c r="AI221" s="39" t="s">
        <v>150</v>
      </c>
      <c r="AJ221" s="41" t="s">
        <v>83</v>
      </c>
      <c r="AK221" s="40">
        <v>1</v>
      </c>
      <c r="AL221" s="40">
        <v>348277</v>
      </c>
      <c r="AM221" s="41" t="s">
        <v>84</v>
      </c>
      <c r="AN221" s="40">
        <v>0</v>
      </c>
      <c r="AO221" s="40">
        <v>0</v>
      </c>
      <c r="AP221" s="33" t="s">
        <v>1063</v>
      </c>
      <c r="AQ221" s="33" t="s">
        <v>86</v>
      </c>
      <c r="AR221" s="33" t="s">
        <v>87</v>
      </c>
      <c r="AS221" s="38" t="s">
        <v>88</v>
      </c>
      <c r="AT221" s="33" t="s">
        <v>89</v>
      </c>
      <c r="AU221" s="33"/>
      <c r="AV221" s="33" t="s">
        <v>1064</v>
      </c>
    </row>
    <row r="222" spans="1:48" s="31" customFormat="1" ht="58.5" customHeight="1" x14ac:dyDescent="0.2">
      <c r="A222" s="33" t="s">
        <v>1065</v>
      </c>
      <c r="B222" s="33" t="s">
        <v>216</v>
      </c>
      <c r="C222" s="33" t="s">
        <v>1061</v>
      </c>
      <c r="D222" s="33" t="s">
        <v>1066</v>
      </c>
      <c r="E222" s="33"/>
      <c r="F222" s="33" t="s">
        <v>1055</v>
      </c>
      <c r="G222" s="33" t="s">
        <v>70</v>
      </c>
      <c r="H222" s="33" t="s">
        <v>71</v>
      </c>
      <c r="I222" s="33" t="s">
        <v>1055</v>
      </c>
      <c r="J222" s="33" t="s">
        <v>1067</v>
      </c>
      <c r="K222" s="33" t="str">
        <f>J222</f>
        <v>Оказание услуг по освидетельствованию, испытанию, заправке баллонов установок пожаротушения</v>
      </c>
      <c r="L222" s="33" t="s">
        <v>73</v>
      </c>
      <c r="M222" s="33"/>
      <c r="N222" s="33">
        <v>642</v>
      </c>
      <c r="O222" s="33" t="s">
        <v>74</v>
      </c>
      <c r="P222" s="34" t="s">
        <v>272</v>
      </c>
      <c r="Q222" s="34" t="s">
        <v>403</v>
      </c>
      <c r="R222" s="33" t="s">
        <v>404</v>
      </c>
      <c r="S222" s="36">
        <v>350</v>
      </c>
      <c r="T222" s="36">
        <v>300</v>
      </c>
      <c r="U222" s="37">
        <f t="shared" si="55"/>
        <v>350000</v>
      </c>
      <c r="V222" s="33">
        <v>2019</v>
      </c>
      <c r="W222" s="33" t="s">
        <v>146</v>
      </c>
      <c r="X222" s="33">
        <v>2019</v>
      </c>
      <c r="Y222" s="33" t="s">
        <v>148</v>
      </c>
      <c r="Z222" s="53" t="s">
        <v>228</v>
      </c>
      <c r="AA222" s="38">
        <v>2019</v>
      </c>
      <c r="AB222" s="39" t="s">
        <v>148</v>
      </c>
      <c r="AC222" s="33">
        <v>2019</v>
      </c>
      <c r="AD222" s="38" t="s">
        <v>119</v>
      </c>
      <c r="AE222" s="38">
        <v>2019</v>
      </c>
      <c r="AF222" s="38" t="s">
        <v>119</v>
      </c>
      <c r="AG222" s="39">
        <v>2020</v>
      </c>
      <c r="AH222" s="39" t="s">
        <v>148</v>
      </c>
      <c r="AI222" s="39" t="s">
        <v>150</v>
      </c>
      <c r="AJ222" s="41" t="s">
        <v>83</v>
      </c>
      <c r="AK222" s="40">
        <v>1</v>
      </c>
      <c r="AL222" s="40">
        <v>200611</v>
      </c>
      <c r="AM222" s="41" t="s">
        <v>84</v>
      </c>
      <c r="AN222" s="40">
        <v>1</v>
      </c>
      <c r="AO222" s="40">
        <v>0</v>
      </c>
      <c r="AP222" s="33" t="s">
        <v>1068</v>
      </c>
      <c r="AQ222" s="33" t="s">
        <v>86</v>
      </c>
      <c r="AR222" s="33" t="s">
        <v>87</v>
      </c>
      <c r="AS222" s="38" t="s">
        <v>88</v>
      </c>
      <c r="AT222" s="33" t="s">
        <v>89</v>
      </c>
      <c r="AU222" s="33"/>
      <c r="AV222" s="33" t="s">
        <v>89</v>
      </c>
    </row>
    <row r="223" spans="1:48" s="31" customFormat="1" ht="68.25" customHeight="1" x14ac:dyDescent="0.2">
      <c r="A223" s="33" t="s">
        <v>1069</v>
      </c>
      <c r="B223" s="33" t="s">
        <v>133</v>
      </c>
      <c r="C223" s="33" t="s">
        <v>1061</v>
      </c>
      <c r="D223" s="33" t="s">
        <v>1070</v>
      </c>
      <c r="E223" s="33"/>
      <c r="F223" s="33" t="s">
        <v>1055</v>
      </c>
      <c r="G223" s="33" t="s">
        <v>70</v>
      </c>
      <c r="H223" s="33" t="s">
        <v>71</v>
      </c>
      <c r="I223" s="33" t="s">
        <v>1055</v>
      </c>
      <c r="J223" s="33" t="s">
        <v>1071</v>
      </c>
      <c r="K223" s="33" t="str">
        <f>J223</f>
        <v>Оказание услуг по освидетельствованию, испытанию, заправке огнетушителей</v>
      </c>
      <c r="L223" s="33" t="s">
        <v>73</v>
      </c>
      <c r="M223" s="33"/>
      <c r="N223" s="33">
        <v>642</v>
      </c>
      <c r="O223" s="33" t="s">
        <v>74</v>
      </c>
      <c r="P223" s="34" t="s">
        <v>272</v>
      </c>
      <c r="Q223" s="34" t="s">
        <v>403</v>
      </c>
      <c r="R223" s="33" t="s">
        <v>404</v>
      </c>
      <c r="S223" s="36">
        <v>59</v>
      </c>
      <c r="T223" s="36">
        <v>50</v>
      </c>
      <c r="U223" s="37">
        <f t="shared" si="55"/>
        <v>59000</v>
      </c>
      <c r="V223" s="33">
        <v>2019</v>
      </c>
      <c r="W223" s="33" t="s">
        <v>146</v>
      </c>
      <c r="X223" s="33">
        <v>2019</v>
      </c>
      <c r="Y223" s="33" t="s">
        <v>109</v>
      </c>
      <c r="Z223" s="33" t="s">
        <v>147</v>
      </c>
      <c r="AA223" s="38">
        <v>2019</v>
      </c>
      <c r="AB223" s="39" t="s">
        <v>148</v>
      </c>
      <c r="AC223" s="33">
        <v>2019</v>
      </c>
      <c r="AD223" s="38" t="s">
        <v>119</v>
      </c>
      <c r="AE223" s="38">
        <v>2019</v>
      </c>
      <c r="AF223" s="38" t="s">
        <v>119</v>
      </c>
      <c r="AG223" s="39">
        <v>2020</v>
      </c>
      <c r="AH223" s="39" t="s">
        <v>148</v>
      </c>
      <c r="AI223" s="39" t="s">
        <v>150</v>
      </c>
      <c r="AJ223" s="39" t="s">
        <v>280</v>
      </c>
      <c r="AK223" s="39">
        <v>0</v>
      </c>
      <c r="AL223" s="41">
        <v>97259</v>
      </c>
      <c r="AM223" s="41" t="s">
        <v>84</v>
      </c>
      <c r="AN223" s="40">
        <v>0</v>
      </c>
      <c r="AO223" s="40">
        <v>0</v>
      </c>
      <c r="AP223" s="33" t="s">
        <v>1072</v>
      </c>
      <c r="AQ223" s="33"/>
      <c r="AR223" s="33" t="s">
        <v>87</v>
      </c>
      <c r="AS223" s="38" t="s">
        <v>88</v>
      </c>
      <c r="AT223" s="33" t="s">
        <v>89</v>
      </c>
      <c r="AU223" s="33"/>
      <c r="AV223" s="33" t="s">
        <v>89</v>
      </c>
    </row>
    <row r="224" spans="1:48" s="31" customFormat="1" ht="126" customHeight="1" x14ac:dyDescent="0.2">
      <c r="A224" s="33" t="s">
        <v>1073</v>
      </c>
      <c r="B224" s="33"/>
      <c r="C224" s="33" t="s">
        <v>1033</v>
      </c>
      <c r="D224" s="33" t="s">
        <v>616</v>
      </c>
      <c r="E224" s="33"/>
      <c r="F224" s="33" t="s">
        <v>1055</v>
      </c>
      <c r="G224" s="33" t="s">
        <v>70</v>
      </c>
      <c r="H224" s="33" t="s">
        <v>71</v>
      </c>
      <c r="I224" s="33" t="s">
        <v>1055</v>
      </c>
      <c r="J224" s="33" t="s">
        <v>1074</v>
      </c>
      <c r="K224" s="33" t="str">
        <f t="shared" si="54"/>
        <v>Аренда офисного помещения, коммунальные услуги</v>
      </c>
      <c r="L224" s="33" t="s">
        <v>73</v>
      </c>
      <c r="M224" s="33"/>
      <c r="N224" s="33" t="s">
        <v>1075</v>
      </c>
      <c r="O224" s="33" t="s">
        <v>1076</v>
      </c>
      <c r="P224" s="34">
        <v>250</v>
      </c>
      <c r="Q224" s="34" t="s">
        <v>403</v>
      </c>
      <c r="R224" s="33" t="s">
        <v>404</v>
      </c>
      <c r="S224" s="36">
        <v>2570</v>
      </c>
      <c r="T224" s="36">
        <v>1870</v>
      </c>
      <c r="U224" s="37">
        <f t="shared" si="55"/>
        <v>2570000</v>
      </c>
      <c r="V224" s="33">
        <v>2019</v>
      </c>
      <c r="W224" s="33" t="s">
        <v>146</v>
      </c>
      <c r="X224" s="33">
        <v>2019</v>
      </c>
      <c r="Y224" s="33" t="s">
        <v>109</v>
      </c>
      <c r="Z224" s="33" t="s">
        <v>147</v>
      </c>
      <c r="AA224" s="38">
        <v>2019</v>
      </c>
      <c r="AB224" s="39" t="s">
        <v>148</v>
      </c>
      <c r="AC224" s="33">
        <v>2019</v>
      </c>
      <c r="AD224" s="38" t="s">
        <v>119</v>
      </c>
      <c r="AE224" s="38">
        <v>2019</v>
      </c>
      <c r="AF224" s="38" t="s">
        <v>120</v>
      </c>
      <c r="AG224" s="39">
        <v>2020</v>
      </c>
      <c r="AH224" s="39" t="s">
        <v>148</v>
      </c>
      <c r="AI224" s="39" t="s">
        <v>150</v>
      </c>
      <c r="AJ224" s="41" t="s">
        <v>83</v>
      </c>
      <c r="AK224" s="40">
        <v>1</v>
      </c>
      <c r="AL224" s="40">
        <v>348277</v>
      </c>
      <c r="AM224" s="41" t="s">
        <v>84</v>
      </c>
      <c r="AN224" s="40">
        <v>0</v>
      </c>
      <c r="AO224" s="40">
        <v>11</v>
      </c>
      <c r="AP224" s="33" t="s">
        <v>1077</v>
      </c>
      <c r="AQ224" s="33" t="s">
        <v>86</v>
      </c>
      <c r="AR224" s="33" t="s">
        <v>87</v>
      </c>
      <c r="AS224" s="38" t="s">
        <v>88</v>
      </c>
      <c r="AT224" s="33" t="s">
        <v>89</v>
      </c>
      <c r="AU224" s="33"/>
      <c r="AV224" s="33" t="s">
        <v>1078</v>
      </c>
    </row>
    <row r="225" spans="1:48" s="31" customFormat="1" ht="60.75" customHeight="1" x14ac:dyDescent="0.2">
      <c r="A225" s="33" t="s">
        <v>1079</v>
      </c>
      <c r="B225" s="33"/>
      <c r="C225" s="33" t="s">
        <v>730</v>
      </c>
      <c r="D225" s="33" t="s">
        <v>1080</v>
      </c>
      <c r="E225" s="33"/>
      <c r="F225" s="33" t="s">
        <v>1055</v>
      </c>
      <c r="G225" s="33" t="s">
        <v>70</v>
      </c>
      <c r="H225" s="33" t="s">
        <v>71</v>
      </c>
      <c r="I225" s="33" t="s">
        <v>1055</v>
      </c>
      <c r="J225" s="33" t="s">
        <v>1081</v>
      </c>
      <c r="K225" s="33" t="str">
        <f t="shared" si="54"/>
        <v xml:space="preserve">Оказание услуг пультовой охраны и технического обслуживания средств «тревожная кнопка» 
</v>
      </c>
      <c r="L225" s="33" t="s">
        <v>73</v>
      </c>
      <c r="M225" s="33"/>
      <c r="N225" s="33">
        <v>642</v>
      </c>
      <c r="O225" s="33" t="s">
        <v>74</v>
      </c>
      <c r="P225" s="34">
        <v>1</v>
      </c>
      <c r="Q225" s="34" t="s">
        <v>403</v>
      </c>
      <c r="R225" s="33" t="s">
        <v>404</v>
      </c>
      <c r="S225" s="36">
        <v>160</v>
      </c>
      <c r="T225" s="36">
        <v>106.7</v>
      </c>
      <c r="U225" s="37">
        <f t="shared" si="55"/>
        <v>160000</v>
      </c>
      <c r="V225" s="33">
        <v>2019</v>
      </c>
      <c r="W225" s="33" t="s">
        <v>109</v>
      </c>
      <c r="X225" s="33">
        <v>2019</v>
      </c>
      <c r="Y225" s="33" t="s">
        <v>148</v>
      </c>
      <c r="Z225" s="33" t="s">
        <v>228</v>
      </c>
      <c r="AA225" s="38">
        <v>2019</v>
      </c>
      <c r="AB225" s="39" t="s">
        <v>148</v>
      </c>
      <c r="AC225" s="33">
        <v>2019</v>
      </c>
      <c r="AD225" s="38" t="s">
        <v>119</v>
      </c>
      <c r="AE225" s="38">
        <v>2019</v>
      </c>
      <c r="AF225" s="38" t="s">
        <v>120</v>
      </c>
      <c r="AG225" s="39">
        <v>2020</v>
      </c>
      <c r="AH225" s="39" t="s">
        <v>119</v>
      </c>
      <c r="AI225" s="39" t="s">
        <v>367</v>
      </c>
      <c r="AJ225" s="39" t="s">
        <v>151</v>
      </c>
      <c r="AK225" s="39">
        <v>0</v>
      </c>
      <c r="AL225" s="40">
        <v>348346</v>
      </c>
      <c r="AM225" s="41" t="s">
        <v>84</v>
      </c>
      <c r="AN225" s="40">
        <v>0</v>
      </c>
      <c r="AO225" s="40">
        <v>0</v>
      </c>
      <c r="AP225" s="33" t="s">
        <v>1082</v>
      </c>
      <c r="AQ225" s="33"/>
      <c r="AR225" s="33" t="s">
        <v>87</v>
      </c>
      <c r="AS225" s="38" t="s">
        <v>88</v>
      </c>
      <c r="AT225" s="33" t="s">
        <v>89</v>
      </c>
      <c r="AU225" s="33"/>
      <c r="AV225" s="33" t="s">
        <v>1083</v>
      </c>
    </row>
    <row r="226" spans="1:48" s="31" customFormat="1" ht="81.75" customHeight="1" x14ac:dyDescent="0.2">
      <c r="A226" s="33" t="s">
        <v>1084</v>
      </c>
      <c r="B226" s="33"/>
      <c r="C226" s="33" t="s">
        <v>682</v>
      </c>
      <c r="D226" s="33" t="s">
        <v>609</v>
      </c>
      <c r="E226" s="33"/>
      <c r="F226" s="33" t="s">
        <v>1055</v>
      </c>
      <c r="G226" s="33" t="s">
        <v>70</v>
      </c>
      <c r="H226" s="33" t="s">
        <v>71</v>
      </c>
      <c r="I226" s="33" t="s">
        <v>1055</v>
      </c>
      <c r="J226" s="33" t="s">
        <v>1085</v>
      </c>
      <c r="K226" s="33" t="str">
        <f t="shared" si="54"/>
        <v>Оказание услуг по проведению предаттестационной подготовки по электробезопасности</v>
      </c>
      <c r="L226" s="33" t="s">
        <v>73</v>
      </c>
      <c r="M226" s="33"/>
      <c r="N226" s="33">
        <v>642</v>
      </c>
      <c r="O226" s="33" t="s">
        <v>74</v>
      </c>
      <c r="P226" s="34" t="s">
        <v>272</v>
      </c>
      <c r="Q226" s="34" t="s">
        <v>403</v>
      </c>
      <c r="R226" s="33" t="s">
        <v>404</v>
      </c>
      <c r="S226" s="36">
        <v>38</v>
      </c>
      <c r="T226" s="36">
        <v>20</v>
      </c>
      <c r="U226" s="37">
        <f t="shared" si="55"/>
        <v>38000</v>
      </c>
      <c r="V226" s="33">
        <v>2019</v>
      </c>
      <c r="W226" s="33" t="s">
        <v>146</v>
      </c>
      <c r="X226" s="33">
        <v>2019</v>
      </c>
      <c r="Y226" s="33" t="s">
        <v>109</v>
      </c>
      <c r="Z226" s="33" t="s">
        <v>147</v>
      </c>
      <c r="AA226" s="38">
        <v>2019</v>
      </c>
      <c r="AB226" s="39" t="s">
        <v>148</v>
      </c>
      <c r="AC226" s="33">
        <v>2019</v>
      </c>
      <c r="AD226" s="38" t="s">
        <v>119</v>
      </c>
      <c r="AE226" s="38">
        <v>2019</v>
      </c>
      <c r="AF226" s="38" t="s">
        <v>120</v>
      </c>
      <c r="AG226" s="39">
        <v>2020</v>
      </c>
      <c r="AH226" s="39" t="s">
        <v>119</v>
      </c>
      <c r="AI226" s="39" t="s">
        <v>367</v>
      </c>
      <c r="AJ226" s="39" t="s">
        <v>280</v>
      </c>
      <c r="AK226" s="39">
        <v>0</v>
      </c>
      <c r="AL226" s="41">
        <v>97259</v>
      </c>
      <c r="AM226" s="41" t="s">
        <v>84</v>
      </c>
      <c r="AN226" s="40">
        <v>0</v>
      </c>
      <c r="AO226" s="40">
        <v>22</v>
      </c>
      <c r="AP226" s="33" t="s">
        <v>1086</v>
      </c>
      <c r="AQ226" s="33"/>
      <c r="AR226" s="33" t="s">
        <v>87</v>
      </c>
      <c r="AS226" s="38" t="s">
        <v>88</v>
      </c>
      <c r="AT226" s="33" t="s">
        <v>316</v>
      </c>
      <c r="AU226" s="33"/>
      <c r="AV226" s="33" t="s">
        <v>1087</v>
      </c>
    </row>
    <row r="227" spans="1:48" s="31" customFormat="1" ht="58.5" customHeight="1" x14ac:dyDescent="0.2">
      <c r="A227" s="33" t="s">
        <v>1088</v>
      </c>
      <c r="B227" s="33"/>
      <c r="C227" s="33" t="s">
        <v>1089</v>
      </c>
      <c r="D227" s="33" t="s">
        <v>1090</v>
      </c>
      <c r="E227" s="33"/>
      <c r="F227" s="33" t="s">
        <v>1055</v>
      </c>
      <c r="G227" s="33" t="s">
        <v>70</v>
      </c>
      <c r="H227" s="33" t="s">
        <v>71</v>
      </c>
      <c r="I227" s="33" t="s">
        <v>1055</v>
      </c>
      <c r="J227" s="33" t="s">
        <v>1091</v>
      </c>
      <c r="K227" s="33" t="str">
        <f t="shared" si="54"/>
        <v>Оказание услуг по обеспечению доступа к сети Интернет на площадке размещения мобильных ГТЭС</v>
      </c>
      <c r="L227" s="33" t="s">
        <v>73</v>
      </c>
      <c r="M227" s="33"/>
      <c r="N227" s="33">
        <v>642</v>
      </c>
      <c r="O227" s="33" t="s">
        <v>74</v>
      </c>
      <c r="P227" s="34">
        <v>1</v>
      </c>
      <c r="Q227" s="34" t="s">
        <v>403</v>
      </c>
      <c r="R227" s="33" t="s">
        <v>404</v>
      </c>
      <c r="S227" s="36">
        <v>156</v>
      </c>
      <c r="T227" s="36">
        <v>91</v>
      </c>
      <c r="U227" s="37">
        <f t="shared" si="55"/>
        <v>156000</v>
      </c>
      <c r="V227" s="33">
        <v>2019</v>
      </c>
      <c r="W227" s="33" t="s">
        <v>109</v>
      </c>
      <c r="X227" s="33">
        <v>2019</v>
      </c>
      <c r="Y227" s="33" t="s">
        <v>148</v>
      </c>
      <c r="Z227" s="33" t="s">
        <v>228</v>
      </c>
      <c r="AA227" s="38">
        <v>2019</v>
      </c>
      <c r="AB227" s="39" t="s">
        <v>119</v>
      </c>
      <c r="AC227" s="33">
        <v>2019</v>
      </c>
      <c r="AD227" s="38" t="s">
        <v>120</v>
      </c>
      <c r="AE227" s="38">
        <v>2019</v>
      </c>
      <c r="AF227" s="38" t="s">
        <v>77</v>
      </c>
      <c r="AG227" s="39">
        <v>2020</v>
      </c>
      <c r="AH227" s="39" t="s">
        <v>120</v>
      </c>
      <c r="AI227" s="39" t="s">
        <v>229</v>
      </c>
      <c r="AJ227" s="41" t="s">
        <v>83</v>
      </c>
      <c r="AK227" s="40">
        <v>1</v>
      </c>
      <c r="AL227" s="40">
        <v>348277</v>
      </c>
      <c r="AM227" s="41" t="s">
        <v>84</v>
      </c>
      <c r="AN227" s="40">
        <v>0</v>
      </c>
      <c r="AO227" s="40">
        <v>0</v>
      </c>
      <c r="AP227" s="33" t="s">
        <v>1092</v>
      </c>
      <c r="AQ227" s="33" t="s">
        <v>86</v>
      </c>
      <c r="AR227" s="33" t="s">
        <v>87</v>
      </c>
      <c r="AS227" s="38" t="s">
        <v>88</v>
      </c>
      <c r="AT227" s="33" t="s">
        <v>89</v>
      </c>
      <c r="AU227" s="33"/>
      <c r="AV227" s="33" t="s">
        <v>1093</v>
      </c>
    </row>
    <row r="228" spans="1:48" s="31" customFormat="1" ht="69.75" customHeight="1" x14ac:dyDescent="0.2">
      <c r="A228" s="33" t="s">
        <v>1094</v>
      </c>
      <c r="B228" s="33"/>
      <c r="C228" s="33" t="s">
        <v>1095</v>
      </c>
      <c r="D228" s="33" t="s">
        <v>1096</v>
      </c>
      <c r="E228" s="33"/>
      <c r="F228" s="33" t="s">
        <v>1055</v>
      </c>
      <c r="G228" s="33" t="s">
        <v>70</v>
      </c>
      <c r="H228" s="33" t="s">
        <v>71</v>
      </c>
      <c r="I228" s="33" t="s">
        <v>1055</v>
      </c>
      <c r="J228" s="33" t="s">
        <v>1097</v>
      </c>
      <c r="K228" s="33" t="str">
        <f>J228</f>
        <v>Выполнение работ по нивелировке фундаментных плит</v>
      </c>
      <c r="L228" s="33" t="s">
        <v>73</v>
      </c>
      <c r="M228" s="33"/>
      <c r="N228" s="33">
        <v>642</v>
      </c>
      <c r="O228" s="33" t="s">
        <v>74</v>
      </c>
      <c r="P228" s="34" t="s">
        <v>272</v>
      </c>
      <c r="Q228" s="34" t="s">
        <v>403</v>
      </c>
      <c r="R228" s="33" t="s">
        <v>404</v>
      </c>
      <c r="S228" s="36">
        <v>51</v>
      </c>
      <c r="T228" s="36">
        <f>S228</f>
        <v>51</v>
      </c>
      <c r="U228" s="37">
        <f t="shared" si="55"/>
        <v>51000</v>
      </c>
      <c r="V228" s="33">
        <v>2019</v>
      </c>
      <c r="W228" s="33" t="s">
        <v>109</v>
      </c>
      <c r="X228" s="33">
        <v>2019</v>
      </c>
      <c r="Y228" s="33" t="s">
        <v>148</v>
      </c>
      <c r="Z228" s="33" t="s">
        <v>228</v>
      </c>
      <c r="AA228" s="38">
        <v>2019</v>
      </c>
      <c r="AB228" s="39" t="s">
        <v>119</v>
      </c>
      <c r="AC228" s="33">
        <v>2019</v>
      </c>
      <c r="AD228" s="38" t="s">
        <v>120</v>
      </c>
      <c r="AE228" s="38">
        <v>2019</v>
      </c>
      <c r="AF228" s="38" t="s">
        <v>77</v>
      </c>
      <c r="AG228" s="39">
        <v>2019</v>
      </c>
      <c r="AH228" s="39" t="s">
        <v>80</v>
      </c>
      <c r="AI228" s="39" t="s">
        <v>158</v>
      </c>
      <c r="AJ228" s="39" t="s">
        <v>280</v>
      </c>
      <c r="AK228" s="39">
        <v>0</v>
      </c>
      <c r="AL228" s="41">
        <v>97259</v>
      </c>
      <c r="AM228" s="41" t="s">
        <v>84</v>
      </c>
      <c r="AN228" s="40">
        <v>0</v>
      </c>
      <c r="AO228" s="40">
        <v>0</v>
      </c>
      <c r="AP228" s="33"/>
      <c r="AQ228" s="33"/>
      <c r="AR228" s="33" t="s">
        <v>87</v>
      </c>
      <c r="AS228" s="38" t="s">
        <v>88</v>
      </c>
      <c r="AT228" s="33" t="s">
        <v>89</v>
      </c>
      <c r="AU228" s="33"/>
      <c r="AV228" s="33" t="s">
        <v>89</v>
      </c>
    </row>
    <row r="229" spans="1:48" s="31" customFormat="1" ht="80.25" customHeight="1" x14ac:dyDescent="0.2">
      <c r="A229" s="33" t="s">
        <v>1098</v>
      </c>
      <c r="B229" s="33" t="s">
        <v>216</v>
      </c>
      <c r="C229" s="33" t="s">
        <v>1099</v>
      </c>
      <c r="D229" s="33" t="s">
        <v>1100</v>
      </c>
      <c r="E229" s="33"/>
      <c r="F229" s="33" t="s">
        <v>1055</v>
      </c>
      <c r="G229" s="33" t="s">
        <v>70</v>
      </c>
      <c r="H229" s="33" t="s">
        <v>71</v>
      </c>
      <c r="I229" s="33" t="s">
        <v>1055</v>
      </c>
      <c r="J229" s="33" t="s">
        <v>1101</v>
      </c>
      <c r="K229" s="33" t="str">
        <f t="shared" si="54"/>
        <v>Техническое обслуживание систем кондиционирования в офисе и на площадке МГТЭС ПС "Кирилловская"</v>
      </c>
      <c r="L229" s="33" t="s">
        <v>73</v>
      </c>
      <c r="M229" s="33"/>
      <c r="N229" s="33">
        <v>642</v>
      </c>
      <c r="O229" s="33" t="s">
        <v>74</v>
      </c>
      <c r="P229" s="34">
        <v>1</v>
      </c>
      <c r="Q229" s="34" t="s">
        <v>403</v>
      </c>
      <c r="R229" s="33" t="s">
        <v>404</v>
      </c>
      <c r="S229" s="36">
        <v>50</v>
      </c>
      <c r="T229" s="36">
        <v>25</v>
      </c>
      <c r="U229" s="37">
        <f t="shared" si="55"/>
        <v>50000</v>
      </c>
      <c r="V229" s="33">
        <v>2019</v>
      </c>
      <c r="W229" s="33" t="s">
        <v>109</v>
      </c>
      <c r="X229" s="33">
        <v>2019</v>
      </c>
      <c r="Y229" s="33" t="s">
        <v>148</v>
      </c>
      <c r="Z229" s="33" t="s">
        <v>228</v>
      </c>
      <c r="AA229" s="38">
        <v>2019</v>
      </c>
      <c r="AB229" s="39" t="s">
        <v>119</v>
      </c>
      <c r="AC229" s="33">
        <v>2019</v>
      </c>
      <c r="AD229" s="38" t="s">
        <v>120</v>
      </c>
      <c r="AE229" s="38">
        <v>2019</v>
      </c>
      <c r="AF229" s="38" t="s">
        <v>77</v>
      </c>
      <c r="AG229" s="39">
        <v>2020</v>
      </c>
      <c r="AH229" s="39" t="s">
        <v>120</v>
      </c>
      <c r="AI229" s="39" t="s">
        <v>229</v>
      </c>
      <c r="AJ229" s="39" t="s">
        <v>280</v>
      </c>
      <c r="AK229" s="39">
        <v>0</v>
      </c>
      <c r="AL229" s="41">
        <v>97259</v>
      </c>
      <c r="AM229" s="41" t="s">
        <v>84</v>
      </c>
      <c r="AN229" s="40">
        <v>0</v>
      </c>
      <c r="AO229" s="40">
        <v>0</v>
      </c>
      <c r="AP229" s="33" t="s">
        <v>1102</v>
      </c>
      <c r="AQ229" s="33"/>
      <c r="AR229" s="33" t="s">
        <v>87</v>
      </c>
      <c r="AS229" s="38" t="s">
        <v>88</v>
      </c>
      <c r="AT229" s="33" t="s">
        <v>89</v>
      </c>
      <c r="AU229" s="33"/>
      <c r="AV229" s="33" t="s">
        <v>1103</v>
      </c>
    </row>
    <row r="230" spans="1:48" s="31" customFormat="1" ht="66.75" customHeight="1" x14ac:dyDescent="0.2">
      <c r="A230" s="33" t="s">
        <v>1104</v>
      </c>
      <c r="B230" s="33"/>
      <c r="C230" s="33" t="s">
        <v>291</v>
      </c>
      <c r="D230" s="33" t="s">
        <v>1105</v>
      </c>
      <c r="E230" s="33"/>
      <c r="F230" s="33" t="s">
        <v>1055</v>
      </c>
      <c r="G230" s="33" t="s">
        <v>70</v>
      </c>
      <c r="H230" s="33" t="s">
        <v>71</v>
      </c>
      <c r="I230" s="33" t="s">
        <v>1055</v>
      </c>
      <c r="J230" s="33" t="s">
        <v>1106</v>
      </c>
      <c r="K230" s="33" t="str">
        <f t="shared" si="54"/>
        <v>Выполнение работ по техническому обслуживанию и ремонту автомобилей КАМАЗ</v>
      </c>
      <c r="L230" s="33" t="s">
        <v>73</v>
      </c>
      <c r="M230" s="33"/>
      <c r="N230" s="33">
        <v>642</v>
      </c>
      <c r="O230" s="33" t="s">
        <v>74</v>
      </c>
      <c r="P230" s="34">
        <v>1</v>
      </c>
      <c r="Q230" s="34" t="s">
        <v>403</v>
      </c>
      <c r="R230" s="33" t="s">
        <v>404</v>
      </c>
      <c r="S230" s="36">
        <v>702</v>
      </c>
      <c r="T230" s="36">
        <v>400</v>
      </c>
      <c r="U230" s="37">
        <f t="shared" si="55"/>
        <v>702000</v>
      </c>
      <c r="V230" s="33">
        <v>2019</v>
      </c>
      <c r="W230" s="33" t="s">
        <v>109</v>
      </c>
      <c r="X230" s="33">
        <v>2019</v>
      </c>
      <c r="Y230" s="33" t="s">
        <v>148</v>
      </c>
      <c r="Z230" s="33" t="s">
        <v>228</v>
      </c>
      <c r="AA230" s="38">
        <v>2019</v>
      </c>
      <c r="AB230" s="39" t="s">
        <v>119</v>
      </c>
      <c r="AC230" s="33">
        <v>2019</v>
      </c>
      <c r="AD230" s="38" t="s">
        <v>120</v>
      </c>
      <c r="AE230" s="38">
        <v>2019</v>
      </c>
      <c r="AF230" s="38" t="s">
        <v>77</v>
      </c>
      <c r="AG230" s="39">
        <v>2020</v>
      </c>
      <c r="AH230" s="39" t="s">
        <v>120</v>
      </c>
      <c r="AI230" s="39" t="s">
        <v>229</v>
      </c>
      <c r="AJ230" s="41" t="s">
        <v>83</v>
      </c>
      <c r="AK230" s="40">
        <v>1</v>
      </c>
      <c r="AL230" s="40">
        <v>200611</v>
      </c>
      <c r="AM230" s="41" t="s">
        <v>84</v>
      </c>
      <c r="AN230" s="40">
        <v>1</v>
      </c>
      <c r="AO230" s="40">
        <v>0</v>
      </c>
      <c r="AP230" s="33" t="s">
        <v>1107</v>
      </c>
      <c r="AQ230" s="33" t="s">
        <v>86</v>
      </c>
      <c r="AR230" s="33" t="s">
        <v>87</v>
      </c>
      <c r="AS230" s="38" t="s">
        <v>88</v>
      </c>
      <c r="AT230" s="33" t="s">
        <v>89</v>
      </c>
      <c r="AU230" s="33"/>
      <c r="AV230" s="33" t="s">
        <v>1108</v>
      </c>
    </row>
    <row r="231" spans="1:48" s="31" customFormat="1" ht="74.25" customHeight="1" x14ac:dyDescent="0.2">
      <c r="A231" s="33" t="s">
        <v>1109</v>
      </c>
      <c r="B231" s="33" t="s">
        <v>216</v>
      </c>
      <c r="C231" s="33" t="s">
        <v>1110</v>
      </c>
      <c r="D231" s="33" t="s">
        <v>1111</v>
      </c>
      <c r="E231" s="33"/>
      <c r="F231" s="33" t="s">
        <v>1055</v>
      </c>
      <c r="G231" s="33" t="s">
        <v>70</v>
      </c>
      <c r="H231" s="33" t="s">
        <v>71</v>
      </c>
      <c r="I231" s="33" t="s">
        <v>1055</v>
      </c>
      <c r="J231" s="33" t="s">
        <v>1112</v>
      </c>
      <c r="K231" s="33" t="str">
        <f t="shared" si="54"/>
        <v>Оказание услуг по проведению занятий по общей физической подготовке</v>
      </c>
      <c r="L231" s="33" t="s">
        <v>73</v>
      </c>
      <c r="M231" s="33"/>
      <c r="N231" s="33">
        <v>642</v>
      </c>
      <c r="O231" s="33" t="s">
        <v>74</v>
      </c>
      <c r="P231" s="34">
        <v>1</v>
      </c>
      <c r="Q231" s="34" t="s">
        <v>403</v>
      </c>
      <c r="R231" s="33" t="s">
        <v>404</v>
      </c>
      <c r="S231" s="36">
        <v>84</v>
      </c>
      <c r="T231" s="36">
        <v>49</v>
      </c>
      <c r="U231" s="37">
        <f t="shared" si="55"/>
        <v>84000</v>
      </c>
      <c r="V231" s="33">
        <v>2019</v>
      </c>
      <c r="W231" s="33" t="s">
        <v>109</v>
      </c>
      <c r="X231" s="33">
        <v>2019</v>
      </c>
      <c r="Y231" s="33" t="s">
        <v>119</v>
      </c>
      <c r="Z231" s="33" t="s">
        <v>223</v>
      </c>
      <c r="AA231" s="38">
        <v>2019</v>
      </c>
      <c r="AB231" s="39" t="s">
        <v>119</v>
      </c>
      <c r="AC231" s="33">
        <v>2019</v>
      </c>
      <c r="AD231" s="38" t="s">
        <v>120</v>
      </c>
      <c r="AE231" s="38">
        <v>2019</v>
      </c>
      <c r="AF231" s="38" t="s">
        <v>77</v>
      </c>
      <c r="AG231" s="39">
        <v>2020</v>
      </c>
      <c r="AH231" s="39" t="s">
        <v>120</v>
      </c>
      <c r="AI231" s="39" t="s">
        <v>229</v>
      </c>
      <c r="AJ231" s="39" t="s">
        <v>280</v>
      </c>
      <c r="AK231" s="39">
        <v>0</v>
      </c>
      <c r="AL231" s="41">
        <v>97259</v>
      </c>
      <c r="AM231" s="41" t="s">
        <v>84</v>
      </c>
      <c r="AN231" s="40">
        <v>0</v>
      </c>
      <c r="AO231" s="40">
        <v>0</v>
      </c>
      <c r="AP231" s="33" t="s">
        <v>1113</v>
      </c>
      <c r="AQ231" s="33"/>
      <c r="AR231" s="33" t="s">
        <v>87</v>
      </c>
      <c r="AS231" s="38" t="s">
        <v>88</v>
      </c>
      <c r="AT231" s="33" t="s">
        <v>89</v>
      </c>
      <c r="AU231" s="33"/>
      <c r="AV231" s="33" t="s">
        <v>1114</v>
      </c>
    </row>
    <row r="232" spans="1:48" s="31" customFormat="1" ht="63" customHeight="1" x14ac:dyDescent="0.2">
      <c r="A232" s="33" t="s">
        <v>1115</v>
      </c>
      <c r="B232" s="33" t="s">
        <v>216</v>
      </c>
      <c r="C232" s="33" t="s">
        <v>540</v>
      </c>
      <c r="D232" s="33" t="s">
        <v>1116</v>
      </c>
      <c r="E232" s="33"/>
      <c r="F232" s="33" t="s">
        <v>1055</v>
      </c>
      <c r="G232" s="33" t="s">
        <v>70</v>
      </c>
      <c r="H232" s="33" t="s">
        <v>71</v>
      </c>
      <c r="I232" s="33" t="s">
        <v>1055</v>
      </c>
      <c r="J232" s="33" t="s">
        <v>1117</v>
      </c>
      <c r="K232" s="33" t="str">
        <f>J232</f>
        <v>Оказание услуг по испытанию средств защиты</v>
      </c>
      <c r="L232" s="33" t="s">
        <v>73</v>
      </c>
      <c r="M232" s="33"/>
      <c r="N232" s="33">
        <v>642</v>
      </c>
      <c r="O232" s="33" t="s">
        <v>74</v>
      </c>
      <c r="P232" s="34">
        <v>1</v>
      </c>
      <c r="Q232" s="34" t="s">
        <v>403</v>
      </c>
      <c r="R232" s="33" t="s">
        <v>404</v>
      </c>
      <c r="S232" s="36">
        <v>99</v>
      </c>
      <c r="T232" s="36">
        <v>49.5</v>
      </c>
      <c r="U232" s="37">
        <f t="shared" si="55"/>
        <v>99000</v>
      </c>
      <c r="V232" s="33">
        <v>2019</v>
      </c>
      <c r="W232" s="33" t="s">
        <v>148</v>
      </c>
      <c r="X232" s="33">
        <v>2019</v>
      </c>
      <c r="Y232" s="33" t="s">
        <v>119</v>
      </c>
      <c r="Z232" s="33" t="s">
        <v>223</v>
      </c>
      <c r="AA232" s="38">
        <v>2019</v>
      </c>
      <c r="AB232" s="39" t="s">
        <v>120</v>
      </c>
      <c r="AC232" s="33">
        <v>2019</v>
      </c>
      <c r="AD232" s="38" t="s">
        <v>77</v>
      </c>
      <c r="AE232" s="38">
        <v>2019</v>
      </c>
      <c r="AF232" s="38" t="s">
        <v>78</v>
      </c>
      <c r="AG232" s="39">
        <v>2020</v>
      </c>
      <c r="AH232" s="39" t="s">
        <v>77</v>
      </c>
      <c r="AI232" s="39" t="s">
        <v>396</v>
      </c>
      <c r="AJ232" s="41" t="s">
        <v>280</v>
      </c>
      <c r="AK232" s="39">
        <v>0</v>
      </c>
      <c r="AL232" s="41">
        <v>97259</v>
      </c>
      <c r="AM232" s="41" t="s">
        <v>84</v>
      </c>
      <c r="AN232" s="40">
        <v>1</v>
      </c>
      <c r="AO232" s="40">
        <v>0</v>
      </c>
      <c r="AP232" s="33" t="s">
        <v>1118</v>
      </c>
      <c r="AQ232" s="33"/>
      <c r="AR232" s="33" t="s">
        <v>87</v>
      </c>
      <c r="AS232" s="38" t="s">
        <v>88</v>
      </c>
      <c r="AT232" s="33" t="s">
        <v>89</v>
      </c>
      <c r="AU232" s="33"/>
      <c r="AV232" s="33" t="s">
        <v>1119</v>
      </c>
    </row>
    <row r="233" spans="1:48" s="31" customFormat="1" ht="50.25" customHeight="1" x14ac:dyDescent="0.2">
      <c r="A233" s="33" t="s">
        <v>1120</v>
      </c>
      <c r="B233" s="33"/>
      <c r="C233" s="33" t="s">
        <v>540</v>
      </c>
      <c r="D233" s="33" t="s">
        <v>604</v>
      </c>
      <c r="E233" s="33"/>
      <c r="F233" s="33" t="s">
        <v>1055</v>
      </c>
      <c r="G233" s="33" t="s">
        <v>70</v>
      </c>
      <c r="H233" s="33" t="s">
        <v>71</v>
      </c>
      <c r="I233" s="33" t="s">
        <v>1055</v>
      </c>
      <c r="J233" s="33" t="s">
        <v>1121</v>
      </c>
      <c r="K233" s="33" t="str">
        <f>J233</f>
        <v>Оказание услуг по проведению анализов трансформаторного масла</v>
      </c>
      <c r="L233" s="33" t="s">
        <v>73</v>
      </c>
      <c r="M233" s="33"/>
      <c r="N233" s="33">
        <v>642</v>
      </c>
      <c r="O233" s="33" t="s">
        <v>74</v>
      </c>
      <c r="P233" s="34">
        <v>1</v>
      </c>
      <c r="Q233" s="34" t="s">
        <v>403</v>
      </c>
      <c r="R233" s="33" t="s">
        <v>404</v>
      </c>
      <c r="S233" s="36">
        <v>70</v>
      </c>
      <c r="T233" s="36">
        <v>35</v>
      </c>
      <c r="U233" s="37">
        <f t="shared" si="55"/>
        <v>70000</v>
      </c>
      <c r="V233" s="33">
        <v>2019</v>
      </c>
      <c r="W233" s="33" t="s">
        <v>148</v>
      </c>
      <c r="X233" s="33">
        <v>2019</v>
      </c>
      <c r="Y233" s="33" t="s">
        <v>119</v>
      </c>
      <c r="Z233" s="33" t="s">
        <v>223</v>
      </c>
      <c r="AA233" s="38">
        <v>2019</v>
      </c>
      <c r="AB233" s="39" t="s">
        <v>120</v>
      </c>
      <c r="AC233" s="33">
        <v>2019</v>
      </c>
      <c r="AD233" s="38" t="s">
        <v>77</v>
      </c>
      <c r="AE233" s="38">
        <v>2019</v>
      </c>
      <c r="AF233" s="38" t="s">
        <v>78</v>
      </c>
      <c r="AG233" s="39">
        <v>2020</v>
      </c>
      <c r="AH233" s="39" t="s">
        <v>77</v>
      </c>
      <c r="AI233" s="39" t="s">
        <v>396</v>
      </c>
      <c r="AJ233" s="39" t="s">
        <v>280</v>
      </c>
      <c r="AK233" s="39">
        <v>0</v>
      </c>
      <c r="AL233" s="41">
        <v>97259</v>
      </c>
      <c r="AM233" s="41" t="s">
        <v>84</v>
      </c>
      <c r="AN233" s="40">
        <v>0</v>
      </c>
      <c r="AO233" s="40">
        <v>0</v>
      </c>
      <c r="AP233" s="33" t="s">
        <v>1122</v>
      </c>
      <c r="AQ233" s="33"/>
      <c r="AR233" s="33" t="s">
        <v>87</v>
      </c>
      <c r="AS233" s="38" t="s">
        <v>88</v>
      </c>
      <c r="AT233" s="33" t="s">
        <v>89</v>
      </c>
      <c r="AU233" s="33"/>
      <c r="AV233" s="33" t="s">
        <v>1123</v>
      </c>
    </row>
    <row r="234" spans="1:48" s="31" customFormat="1" ht="57.75" customHeight="1" x14ac:dyDescent="0.2">
      <c r="A234" s="33" t="s">
        <v>1124</v>
      </c>
      <c r="B234" s="33" t="s">
        <v>216</v>
      </c>
      <c r="C234" s="33" t="s">
        <v>1125</v>
      </c>
      <c r="D234" s="33" t="s">
        <v>1126</v>
      </c>
      <c r="E234" s="33"/>
      <c r="F234" s="33" t="s">
        <v>1055</v>
      </c>
      <c r="G234" s="33" t="s">
        <v>314</v>
      </c>
      <c r="H234" s="33" t="s">
        <v>71</v>
      </c>
      <c r="I234" s="33" t="s">
        <v>1055</v>
      </c>
      <c r="J234" s="33" t="s">
        <v>1127</v>
      </c>
      <c r="K234" s="33" t="str">
        <f t="shared" si="54"/>
        <v>Аренда движимого имущества ПАО "ФСК ЕЭС", установленного на площадке размещения мобильных ГТЭС</v>
      </c>
      <c r="L234" s="33" t="s">
        <v>73</v>
      </c>
      <c r="M234" s="33"/>
      <c r="N234" s="33">
        <v>642</v>
      </c>
      <c r="O234" s="33" t="s">
        <v>74</v>
      </c>
      <c r="P234" s="34">
        <v>1</v>
      </c>
      <c r="Q234" s="34" t="s">
        <v>403</v>
      </c>
      <c r="R234" s="33" t="s">
        <v>404</v>
      </c>
      <c r="S234" s="36">
        <v>2740</v>
      </c>
      <c r="T234" s="36">
        <v>1344</v>
      </c>
      <c r="U234" s="37">
        <f t="shared" si="55"/>
        <v>2740000</v>
      </c>
      <c r="V234" s="33">
        <v>2019</v>
      </c>
      <c r="W234" s="33" t="s">
        <v>119</v>
      </c>
      <c r="X234" s="33">
        <v>2019</v>
      </c>
      <c r="Y234" s="33" t="s">
        <v>120</v>
      </c>
      <c r="Z234" s="33" t="s">
        <v>138</v>
      </c>
      <c r="AA234" s="38">
        <v>2019</v>
      </c>
      <c r="AB234" s="39" t="s">
        <v>77</v>
      </c>
      <c r="AC234" s="33">
        <v>2019</v>
      </c>
      <c r="AD234" s="38" t="s">
        <v>78</v>
      </c>
      <c r="AE234" s="38">
        <v>2019</v>
      </c>
      <c r="AF234" s="38" t="s">
        <v>78</v>
      </c>
      <c r="AG234" s="39">
        <v>2020</v>
      </c>
      <c r="AH234" s="39" t="s">
        <v>78</v>
      </c>
      <c r="AI234" s="39" t="s">
        <v>212</v>
      </c>
      <c r="AJ234" s="39" t="s">
        <v>151</v>
      </c>
      <c r="AK234" s="39">
        <v>0</v>
      </c>
      <c r="AL234" s="40">
        <v>348346</v>
      </c>
      <c r="AM234" s="41" t="s">
        <v>84</v>
      </c>
      <c r="AN234" s="40">
        <v>0</v>
      </c>
      <c r="AO234" s="40">
        <v>0</v>
      </c>
      <c r="AP234" s="33" t="s">
        <v>1128</v>
      </c>
      <c r="AQ234" s="33"/>
      <c r="AR234" s="33" t="s">
        <v>87</v>
      </c>
      <c r="AS234" s="38" t="s">
        <v>88</v>
      </c>
      <c r="AT234" s="33" t="s">
        <v>89</v>
      </c>
      <c r="AU234" s="33"/>
      <c r="AV234" s="33" t="s">
        <v>1129</v>
      </c>
    </row>
    <row r="235" spans="1:48" s="31" customFormat="1" ht="47.25" customHeight="1" x14ac:dyDescent="0.2">
      <c r="A235" s="33" t="s">
        <v>1130</v>
      </c>
      <c r="B235" s="33" t="s">
        <v>133</v>
      </c>
      <c r="C235" s="33" t="s">
        <v>1131</v>
      </c>
      <c r="D235" s="33" t="s">
        <v>1132</v>
      </c>
      <c r="E235" s="33"/>
      <c r="F235" s="33" t="s">
        <v>1055</v>
      </c>
      <c r="G235" s="33" t="s">
        <v>70</v>
      </c>
      <c r="H235" s="33" t="s">
        <v>71</v>
      </c>
      <c r="I235" s="33" t="s">
        <v>1055</v>
      </c>
      <c r="J235" s="33" t="s">
        <v>1133</v>
      </c>
      <c r="K235" s="33" t="str">
        <f>J235</f>
        <v>Оказание услуг по транспортировке технологического топлива</v>
      </c>
      <c r="L235" s="33" t="s">
        <v>73</v>
      </c>
      <c r="M235" s="33"/>
      <c r="N235" s="33">
        <v>642</v>
      </c>
      <c r="O235" s="33" t="s">
        <v>74</v>
      </c>
      <c r="P235" s="34">
        <v>1</v>
      </c>
      <c r="Q235" s="34" t="s">
        <v>403</v>
      </c>
      <c r="R235" s="33" t="s">
        <v>404</v>
      </c>
      <c r="S235" s="36">
        <v>97</v>
      </c>
      <c r="T235" s="36">
        <v>48.5</v>
      </c>
      <c r="U235" s="37">
        <f t="shared" si="55"/>
        <v>97000</v>
      </c>
      <c r="V235" s="33">
        <v>2019</v>
      </c>
      <c r="W235" s="33" t="s">
        <v>148</v>
      </c>
      <c r="X235" s="33">
        <v>2019</v>
      </c>
      <c r="Y235" s="33" t="s">
        <v>119</v>
      </c>
      <c r="Z235" s="33" t="s">
        <v>223</v>
      </c>
      <c r="AA235" s="38">
        <v>2019</v>
      </c>
      <c r="AB235" s="39" t="s">
        <v>120</v>
      </c>
      <c r="AC235" s="33">
        <v>2019</v>
      </c>
      <c r="AD235" s="38" t="s">
        <v>77</v>
      </c>
      <c r="AE235" s="38">
        <v>2019</v>
      </c>
      <c r="AF235" s="38" t="s">
        <v>78</v>
      </c>
      <c r="AG235" s="39">
        <v>2020</v>
      </c>
      <c r="AH235" s="39" t="s">
        <v>77</v>
      </c>
      <c r="AI235" s="39" t="s">
        <v>396</v>
      </c>
      <c r="AJ235" s="39" t="s">
        <v>280</v>
      </c>
      <c r="AK235" s="39">
        <v>0</v>
      </c>
      <c r="AL235" s="41">
        <v>97259</v>
      </c>
      <c r="AM235" s="41" t="s">
        <v>84</v>
      </c>
      <c r="AN235" s="40">
        <v>0</v>
      </c>
      <c r="AO235" s="40">
        <v>13</v>
      </c>
      <c r="AP235" s="33" t="s">
        <v>1134</v>
      </c>
      <c r="AQ235" s="33"/>
      <c r="AR235" s="33" t="s">
        <v>87</v>
      </c>
      <c r="AS235" s="38" t="s">
        <v>88</v>
      </c>
      <c r="AT235" s="33" t="s">
        <v>89</v>
      </c>
      <c r="AU235" s="33"/>
      <c r="AV235" s="33" t="s">
        <v>1135</v>
      </c>
    </row>
    <row r="236" spans="1:48" s="31" customFormat="1" ht="54" customHeight="1" x14ac:dyDescent="0.2">
      <c r="A236" s="33" t="s">
        <v>1136</v>
      </c>
      <c r="B236" s="33"/>
      <c r="C236" s="33" t="s">
        <v>1137</v>
      </c>
      <c r="D236" s="33" t="s">
        <v>67</v>
      </c>
      <c r="E236" s="33"/>
      <c r="F236" s="33" t="s">
        <v>1055</v>
      </c>
      <c r="G236" s="33" t="s">
        <v>70</v>
      </c>
      <c r="H236" s="33" t="s">
        <v>71</v>
      </c>
      <c r="I236" s="33" t="s">
        <v>1055</v>
      </c>
      <c r="J236" s="33" t="s">
        <v>1138</v>
      </c>
      <c r="K236" s="33" t="str">
        <f t="shared" si="54"/>
        <v>Выполнение калибровочных и поверочных работ средств измерений</v>
      </c>
      <c r="L236" s="33" t="s">
        <v>73</v>
      </c>
      <c r="M236" s="33"/>
      <c r="N236" s="33">
        <v>642</v>
      </c>
      <c r="O236" s="33" t="s">
        <v>74</v>
      </c>
      <c r="P236" s="34">
        <v>1</v>
      </c>
      <c r="Q236" s="34" t="s">
        <v>403</v>
      </c>
      <c r="R236" s="33" t="s">
        <v>404</v>
      </c>
      <c r="S236" s="36">
        <v>80</v>
      </c>
      <c r="T236" s="36">
        <v>80</v>
      </c>
      <c r="U236" s="37">
        <f t="shared" si="55"/>
        <v>80000</v>
      </c>
      <c r="V236" s="33">
        <v>2019</v>
      </c>
      <c r="W236" s="33" t="s">
        <v>119</v>
      </c>
      <c r="X236" s="33">
        <v>2019</v>
      </c>
      <c r="Y236" s="33" t="s">
        <v>120</v>
      </c>
      <c r="Z236" s="33" t="s">
        <v>138</v>
      </c>
      <c r="AA236" s="38">
        <v>2019</v>
      </c>
      <c r="AB236" s="39" t="s">
        <v>77</v>
      </c>
      <c r="AC236" s="33">
        <v>2019</v>
      </c>
      <c r="AD236" s="38" t="s">
        <v>78</v>
      </c>
      <c r="AE236" s="38">
        <v>2019</v>
      </c>
      <c r="AF236" s="38" t="s">
        <v>80</v>
      </c>
      <c r="AG236" s="39">
        <v>2019</v>
      </c>
      <c r="AH236" s="39" t="s">
        <v>274</v>
      </c>
      <c r="AI236" s="39" t="s">
        <v>275</v>
      </c>
      <c r="AJ236" s="39" t="s">
        <v>280</v>
      </c>
      <c r="AK236" s="39">
        <v>0</v>
      </c>
      <c r="AL236" s="41">
        <v>97259</v>
      </c>
      <c r="AM236" s="41" t="s">
        <v>84</v>
      </c>
      <c r="AN236" s="40">
        <v>0</v>
      </c>
      <c r="AO236" s="40">
        <v>0</v>
      </c>
      <c r="AP236" s="33"/>
      <c r="AQ236" s="33"/>
      <c r="AR236" s="33" t="s">
        <v>87</v>
      </c>
      <c r="AS236" s="38" t="s">
        <v>88</v>
      </c>
      <c r="AT236" s="33" t="s">
        <v>89</v>
      </c>
      <c r="AU236" s="33"/>
      <c r="AV236" s="33" t="s">
        <v>1135</v>
      </c>
    </row>
    <row r="237" spans="1:48" s="31" customFormat="1" ht="106.5" customHeight="1" x14ac:dyDescent="0.2">
      <c r="A237" s="33" t="s">
        <v>1139</v>
      </c>
      <c r="B237" s="33"/>
      <c r="C237" s="33" t="s">
        <v>1140</v>
      </c>
      <c r="D237" s="33" t="s">
        <v>1141</v>
      </c>
      <c r="E237" s="33"/>
      <c r="F237" s="33" t="s">
        <v>1055</v>
      </c>
      <c r="G237" s="33" t="s">
        <v>70</v>
      </c>
      <c r="H237" s="33" t="s">
        <v>71</v>
      </c>
      <c r="I237" s="33" t="s">
        <v>1055</v>
      </c>
      <c r="J237" s="33" t="s">
        <v>1142</v>
      </c>
      <c r="K237" s="33" t="str">
        <f t="shared" si="54"/>
        <v>Оказание услуг по предрейсовому осмотру водителя и автомобиля</v>
      </c>
      <c r="L237" s="33" t="s">
        <v>73</v>
      </c>
      <c r="M237" s="33"/>
      <c r="N237" s="33">
        <v>642</v>
      </c>
      <c r="O237" s="33" t="s">
        <v>74</v>
      </c>
      <c r="P237" s="34">
        <v>1</v>
      </c>
      <c r="Q237" s="34" t="s">
        <v>403</v>
      </c>
      <c r="R237" s="33" t="s">
        <v>404</v>
      </c>
      <c r="S237" s="36">
        <v>95</v>
      </c>
      <c r="T237" s="36">
        <v>31.7</v>
      </c>
      <c r="U237" s="37">
        <f t="shared" si="55"/>
        <v>95000</v>
      </c>
      <c r="V237" s="33">
        <v>2019</v>
      </c>
      <c r="W237" s="33" t="s">
        <v>119</v>
      </c>
      <c r="X237" s="33">
        <v>2019</v>
      </c>
      <c r="Y237" s="33" t="s">
        <v>120</v>
      </c>
      <c r="Z237" s="33" t="s">
        <v>138</v>
      </c>
      <c r="AA237" s="38">
        <v>2019</v>
      </c>
      <c r="AB237" s="39" t="s">
        <v>77</v>
      </c>
      <c r="AC237" s="33">
        <v>2019</v>
      </c>
      <c r="AD237" s="38" t="s">
        <v>78</v>
      </c>
      <c r="AE237" s="38">
        <v>2019</v>
      </c>
      <c r="AF237" s="38" t="s">
        <v>80</v>
      </c>
      <c r="AG237" s="39">
        <v>2020</v>
      </c>
      <c r="AH237" s="39" t="s">
        <v>78</v>
      </c>
      <c r="AI237" s="39" t="s">
        <v>212</v>
      </c>
      <c r="AJ237" s="39" t="s">
        <v>280</v>
      </c>
      <c r="AK237" s="39">
        <v>0</v>
      </c>
      <c r="AL237" s="41">
        <v>97259</v>
      </c>
      <c r="AM237" s="41" t="s">
        <v>84</v>
      </c>
      <c r="AN237" s="40">
        <v>0</v>
      </c>
      <c r="AO237" s="40">
        <v>0</v>
      </c>
      <c r="AP237" s="33" t="s">
        <v>1143</v>
      </c>
      <c r="AQ237" s="33"/>
      <c r="AR237" s="33" t="s">
        <v>87</v>
      </c>
      <c r="AS237" s="38" t="s">
        <v>88</v>
      </c>
      <c r="AT237" s="33" t="s">
        <v>89</v>
      </c>
      <c r="AU237" s="33"/>
      <c r="AV237" s="33" t="s">
        <v>1135</v>
      </c>
    </row>
    <row r="238" spans="1:48" s="31" customFormat="1" ht="63" customHeight="1" x14ac:dyDescent="0.2">
      <c r="A238" s="33" t="s">
        <v>1144</v>
      </c>
      <c r="B238" s="33" t="s">
        <v>216</v>
      </c>
      <c r="C238" s="33" t="s">
        <v>682</v>
      </c>
      <c r="D238" s="33" t="s">
        <v>609</v>
      </c>
      <c r="E238" s="33"/>
      <c r="F238" s="33" t="s">
        <v>1055</v>
      </c>
      <c r="G238" s="33" t="s">
        <v>70</v>
      </c>
      <c r="H238" s="33" t="s">
        <v>71</v>
      </c>
      <c r="I238" s="33" t="s">
        <v>1055</v>
      </c>
      <c r="J238" s="33" t="s">
        <v>1145</v>
      </c>
      <c r="K238" s="33" t="str">
        <f t="shared" si="54"/>
        <v>Оказание услуг  профессионального дополнительного образования</v>
      </c>
      <c r="L238" s="33" t="s">
        <v>73</v>
      </c>
      <c r="M238" s="33"/>
      <c r="N238" s="33">
        <v>642</v>
      </c>
      <c r="O238" s="33" t="s">
        <v>74</v>
      </c>
      <c r="P238" s="34">
        <v>1</v>
      </c>
      <c r="Q238" s="34" t="s">
        <v>403</v>
      </c>
      <c r="R238" s="33" t="s">
        <v>404</v>
      </c>
      <c r="S238" s="36">
        <v>87</v>
      </c>
      <c r="T238" s="36">
        <v>43.5</v>
      </c>
      <c r="U238" s="37">
        <f t="shared" si="55"/>
        <v>87000</v>
      </c>
      <c r="V238" s="33">
        <v>2019</v>
      </c>
      <c r="W238" s="33" t="s">
        <v>119</v>
      </c>
      <c r="X238" s="33">
        <v>2019</v>
      </c>
      <c r="Y238" s="33" t="s">
        <v>120</v>
      </c>
      <c r="Z238" s="33" t="s">
        <v>138</v>
      </c>
      <c r="AA238" s="38">
        <v>2019</v>
      </c>
      <c r="AB238" s="39" t="s">
        <v>77</v>
      </c>
      <c r="AC238" s="33">
        <v>2019</v>
      </c>
      <c r="AD238" s="38" t="s">
        <v>1146</v>
      </c>
      <c r="AE238" s="38">
        <v>2019</v>
      </c>
      <c r="AF238" s="38" t="s">
        <v>80</v>
      </c>
      <c r="AG238" s="39">
        <v>2020</v>
      </c>
      <c r="AH238" s="39" t="s">
        <v>78</v>
      </c>
      <c r="AI238" s="39" t="s">
        <v>212</v>
      </c>
      <c r="AJ238" s="41" t="s">
        <v>280</v>
      </c>
      <c r="AK238" s="40">
        <v>0</v>
      </c>
      <c r="AL238" s="41">
        <v>97259</v>
      </c>
      <c r="AM238" s="41" t="s">
        <v>84</v>
      </c>
      <c r="AN238" s="40">
        <v>0</v>
      </c>
      <c r="AO238" s="40">
        <v>22</v>
      </c>
      <c r="AP238" s="33" t="s">
        <v>1147</v>
      </c>
      <c r="AQ238" s="33"/>
      <c r="AR238" s="33" t="s">
        <v>87</v>
      </c>
      <c r="AS238" s="38" t="s">
        <v>88</v>
      </c>
      <c r="AT238" s="33" t="s">
        <v>316</v>
      </c>
      <c r="AU238" s="33"/>
      <c r="AV238" s="33" t="s">
        <v>89</v>
      </c>
    </row>
    <row r="239" spans="1:48" s="31" customFormat="1" ht="62.25" customHeight="1" x14ac:dyDescent="0.2">
      <c r="A239" s="33" t="s">
        <v>1148</v>
      </c>
      <c r="B239" s="33"/>
      <c r="C239" s="33" t="s">
        <v>682</v>
      </c>
      <c r="D239" s="33" t="s">
        <v>609</v>
      </c>
      <c r="E239" s="33"/>
      <c r="F239" s="33" t="s">
        <v>1055</v>
      </c>
      <c r="G239" s="33" t="s">
        <v>70</v>
      </c>
      <c r="H239" s="33" t="s">
        <v>71</v>
      </c>
      <c r="I239" s="33" t="s">
        <v>1055</v>
      </c>
      <c r="J239" s="33" t="s">
        <v>1149</v>
      </c>
      <c r="K239" s="33" t="str">
        <f t="shared" si="54"/>
        <v>Оказание услуг по предаттестационной подготовке по промышленной безопасности</v>
      </c>
      <c r="L239" s="33" t="s">
        <v>73</v>
      </c>
      <c r="M239" s="33"/>
      <c r="N239" s="33">
        <v>642</v>
      </c>
      <c r="O239" s="33" t="s">
        <v>74</v>
      </c>
      <c r="P239" s="34" t="s">
        <v>272</v>
      </c>
      <c r="Q239" s="34" t="s">
        <v>403</v>
      </c>
      <c r="R239" s="33" t="s">
        <v>404</v>
      </c>
      <c r="S239" s="36">
        <v>30</v>
      </c>
      <c r="T239" s="36">
        <v>10</v>
      </c>
      <c r="U239" s="37">
        <f t="shared" si="55"/>
        <v>30000</v>
      </c>
      <c r="V239" s="33">
        <v>2019</v>
      </c>
      <c r="W239" s="33" t="s">
        <v>119</v>
      </c>
      <c r="X239" s="33">
        <v>2019</v>
      </c>
      <c r="Y239" s="33" t="s">
        <v>120</v>
      </c>
      <c r="Z239" s="33" t="s">
        <v>138</v>
      </c>
      <c r="AA239" s="38">
        <v>2019</v>
      </c>
      <c r="AB239" s="39" t="s">
        <v>77</v>
      </c>
      <c r="AC239" s="33">
        <v>2019</v>
      </c>
      <c r="AD239" s="38" t="s">
        <v>78</v>
      </c>
      <c r="AE239" s="38">
        <v>2019</v>
      </c>
      <c r="AF239" s="38" t="s">
        <v>80</v>
      </c>
      <c r="AG239" s="39">
        <v>2020</v>
      </c>
      <c r="AH239" s="39" t="s">
        <v>78</v>
      </c>
      <c r="AI239" s="39" t="s">
        <v>212</v>
      </c>
      <c r="AJ239" s="39" t="s">
        <v>280</v>
      </c>
      <c r="AK239" s="39">
        <v>0</v>
      </c>
      <c r="AL239" s="41">
        <v>97259</v>
      </c>
      <c r="AM239" s="41" t="s">
        <v>84</v>
      </c>
      <c r="AN239" s="40">
        <v>0</v>
      </c>
      <c r="AO239" s="40">
        <v>22</v>
      </c>
      <c r="AP239" s="33" t="s">
        <v>1150</v>
      </c>
      <c r="AQ239" s="33"/>
      <c r="AR239" s="33" t="s">
        <v>87</v>
      </c>
      <c r="AS239" s="38" t="s">
        <v>88</v>
      </c>
      <c r="AT239" s="33" t="s">
        <v>316</v>
      </c>
      <c r="AU239" s="33"/>
      <c r="AV239" s="33" t="s">
        <v>89</v>
      </c>
    </row>
    <row r="240" spans="1:48" s="31" customFormat="1" ht="48.75" customHeight="1" x14ac:dyDescent="0.2">
      <c r="A240" s="33" t="s">
        <v>1151</v>
      </c>
      <c r="B240" s="33" t="s">
        <v>216</v>
      </c>
      <c r="C240" s="33" t="s">
        <v>536</v>
      </c>
      <c r="D240" s="33" t="s">
        <v>1152</v>
      </c>
      <c r="E240" s="33"/>
      <c r="F240" s="33" t="s">
        <v>1055</v>
      </c>
      <c r="G240" s="33" t="s">
        <v>70</v>
      </c>
      <c r="H240" s="33" t="s">
        <v>71</v>
      </c>
      <c r="I240" s="33" t="s">
        <v>1055</v>
      </c>
      <c r="J240" s="33" t="s">
        <v>1153</v>
      </c>
      <c r="K240" s="33" t="str">
        <f t="shared" si="54"/>
        <v>Оказание услуг по проведению периодического медицинского осмотра</v>
      </c>
      <c r="L240" s="33" t="s">
        <v>73</v>
      </c>
      <c r="M240" s="33"/>
      <c r="N240" s="33">
        <v>642</v>
      </c>
      <c r="O240" s="33" t="s">
        <v>74</v>
      </c>
      <c r="P240" s="34">
        <v>1</v>
      </c>
      <c r="Q240" s="34" t="s">
        <v>403</v>
      </c>
      <c r="R240" s="33" t="s">
        <v>404</v>
      </c>
      <c r="S240" s="36">
        <v>83</v>
      </c>
      <c r="T240" s="36">
        <f>S240</f>
        <v>83</v>
      </c>
      <c r="U240" s="37">
        <f t="shared" si="55"/>
        <v>83000</v>
      </c>
      <c r="V240" s="33">
        <v>2019</v>
      </c>
      <c r="W240" s="33" t="s">
        <v>146</v>
      </c>
      <c r="X240" s="33">
        <v>2019</v>
      </c>
      <c r="Y240" s="33" t="s">
        <v>109</v>
      </c>
      <c r="Z240" s="53" t="s">
        <v>147</v>
      </c>
      <c r="AA240" s="38">
        <v>2019</v>
      </c>
      <c r="AB240" s="33" t="s">
        <v>109</v>
      </c>
      <c r="AC240" s="33">
        <v>2019</v>
      </c>
      <c r="AD240" s="33" t="s">
        <v>109</v>
      </c>
      <c r="AE240" s="38">
        <v>2019</v>
      </c>
      <c r="AF240" s="33" t="s">
        <v>109</v>
      </c>
      <c r="AG240" s="39">
        <v>2019</v>
      </c>
      <c r="AH240" s="39" t="s">
        <v>78</v>
      </c>
      <c r="AI240" s="39" t="s">
        <v>79</v>
      </c>
      <c r="AJ240" s="39" t="s">
        <v>280</v>
      </c>
      <c r="AK240" s="39">
        <v>0</v>
      </c>
      <c r="AL240" s="41">
        <v>97259</v>
      </c>
      <c r="AM240" s="41" t="s">
        <v>84</v>
      </c>
      <c r="AN240" s="40">
        <v>0</v>
      </c>
      <c r="AO240" s="40">
        <v>0</v>
      </c>
      <c r="AP240" s="33"/>
      <c r="AQ240" s="33"/>
      <c r="AR240" s="33" t="s">
        <v>87</v>
      </c>
      <c r="AS240" s="38" t="s">
        <v>88</v>
      </c>
      <c r="AT240" s="33" t="s">
        <v>89</v>
      </c>
      <c r="AU240" s="33"/>
      <c r="AV240" s="33" t="s">
        <v>89</v>
      </c>
    </row>
    <row r="241" spans="1:48" s="31" customFormat="1" ht="63.75" customHeight="1" x14ac:dyDescent="0.2">
      <c r="A241" s="33" t="s">
        <v>1154</v>
      </c>
      <c r="B241" s="33"/>
      <c r="C241" s="33" t="s">
        <v>570</v>
      </c>
      <c r="D241" s="33" t="s">
        <v>571</v>
      </c>
      <c r="E241" s="33"/>
      <c r="F241" s="33" t="s">
        <v>1055</v>
      </c>
      <c r="G241" s="33" t="s">
        <v>70</v>
      </c>
      <c r="H241" s="33" t="s">
        <v>71</v>
      </c>
      <c r="I241" s="33" t="s">
        <v>1055</v>
      </c>
      <c r="J241" s="33" t="s">
        <v>1155</v>
      </c>
      <c r="K241" s="33" t="str">
        <f t="shared" si="54"/>
        <v>Оказание услуг по сбору и транспортированию (вывозу) жидких бытовых отходов и хозяйственно-бытовых стоков</v>
      </c>
      <c r="L241" s="33" t="s">
        <v>73</v>
      </c>
      <c r="M241" s="33"/>
      <c r="N241" s="33">
        <v>642</v>
      </c>
      <c r="O241" s="33" t="s">
        <v>74</v>
      </c>
      <c r="P241" s="34">
        <v>1</v>
      </c>
      <c r="Q241" s="34" t="s">
        <v>403</v>
      </c>
      <c r="R241" s="33" t="s">
        <v>404</v>
      </c>
      <c r="S241" s="36">
        <v>75.5</v>
      </c>
      <c r="T241" s="36">
        <v>25</v>
      </c>
      <c r="U241" s="37">
        <f t="shared" si="55"/>
        <v>75500</v>
      </c>
      <c r="V241" s="33">
        <v>2019</v>
      </c>
      <c r="W241" s="33" t="s">
        <v>120</v>
      </c>
      <c r="X241" s="33">
        <v>2019</v>
      </c>
      <c r="Y241" s="33" t="s">
        <v>77</v>
      </c>
      <c r="Z241" s="33" t="s">
        <v>247</v>
      </c>
      <c r="AA241" s="38">
        <v>2019</v>
      </c>
      <c r="AB241" s="39" t="s">
        <v>78</v>
      </c>
      <c r="AC241" s="33">
        <v>2019</v>
      </c>
      <c r="AD241" s="38" t="s">
        <v>80</v>
      </c>
      <c r="AE241" s="38">
        <v>2019</v>
      </c>
      <c r="AF241" s="38" t="s">
        <v>81</v>
      </c>
      <c r="AG241" s="39">
        <v>2020</v>
      </c>
      <c r="AH241" s="39" t="s">
        <v>80</v>
      </c>
      <c r="AI241" s="39" t="s">
        <v>443</v>
      </c>
      <c r="AJ241" s="39" t="s">
        <v>280</v>
      </c>
      <c r="AK241" s="39">
        <v>0</v>
      </c>
      <c r="AL241" s="41">
        <v>97259</v>
      </c>
      <c r="AM241" s="41" t="s">
        <v>84</v>
      </c>
      <c r="AN241" s="40">
        <v>0</v>
      </c>
      <c r="AO241" s="40">
        <v>0</v>
      </c>
      <c r="AP241" s="33" t="s">
        <v>1156</v>
      </c>
      <c r="AQ241" s="33"/>
      <c r="AR241" s="33" t="s">
        <v>87</v>
      </c>
      <c r="AS241" s="38" t="s">
        <v>88</v>
      </c>
      <c r="AT241" s="33" t="s">
        <v>89</v>
      </c>
      <c r="AU241" s="33"/>
      <c r="AV241" s="33" t="s">
        <v>1157</v>
      </c>
    </row>
    <row r="242" spans="1:48" s="31" customFormat="1" ht="56.25" customHeight="1" x14ac:dyDescent="0.2">
      <c r="A242" s="33" t="s">
        <v>1158</v>
      </c>
      <c r="B242" s="33"/>
      <c r="C242" s="33" t="s">
        <v>1159</v>
      </c>
      <c r="D242" s="33" t="s">
        <v>1160</v>
      </c>
      <c r="E242" s="33"/>
      <c r="F242" s="33" t="s">
        <v>1055</v>
      </c>
      <c r="G242" s="33" t="s">
        <v>70</v>
      </c>
      <c r="H242" s="33" t="s">
        <v>71</v>
      </c>
      <c r="I242" s="33" t="s">
        <v>1055</v>
      </c>
      <c r="J242" s="33" t="s">
        <v>1161</v>
      </c>
      <c r="K242" s="33" t="str">
        <f t="shared" si="54"/>
        <v>Аренда спецтехники с экипажем</v>
      </c>
      <c r="L242" s="33" t="s">
        <v>73</v>
      </c>
      <c r="M242" s="33"/>
      <c r="N242" s="33">
        <v>642</v>
      </c>
      <c r="O242" s="33" t="s">
        <v>74</v>
      </c>
      <c r="P242" s="34">
        <v>1</v>
      </c>
      <c r="Q242" s="34" t="s">
        <v>403</v>
      </c>
      <c r="R242" s="33" t="s">
        <v>404</v>
      </c>
      <c r="S242" s="36">
        <v>98</v>
      </c>
      <c r="T242" s="36">
        <v>28</v>
      </c>
      <c r="U242" s="37">
        <f t="shared" si="55"/>
        <v>98000</v>
      </c>
      <c r="V242" s="33">
        <v>2019</v>
      </c>
      <c r="W242" s="33" t="s">
        <v>120</v>
      </c>
      <c r="X242" s="33">
        <v>2019</v>
      </c>
      <c r="Y242" s="33" t="s">
        <v>77</v>
      </c>
      <c r="Z242" s="33" t="s">
        <v>247</v>
      </c>
      <c r="AA242" s="38">
        <v>2019</v>
      </c>
      <c r="AB242" s="39" t="s">
        <v>78</v>
      </c>
      <c r="AC242" s="33">
        <v>2019</v>
      </c>
      <c r="AD242" s="38" t="s">
        <v>80</v>
      </c>
      <c r="AE242" s="38">
        <v>2019</v>
      </c>
      <c r="AF242" s="38" t="s">
        <v>81</v>
      </c>
      <c r="AG242" s="39">
        <v>2020</v>
      </c>
      <c r="AH242" s="39" t="s">
        <v>80</v>
      </c>
      <c r="AI242" s="39" t="s">
        <v>443</v>
      </c>
      <c r="AJ242" s="39" t="s">
        <v>280</v>
      </c>
      <c r="AK242" s="39">
        <v>0</v>
      </c>
      <c r="AL242" s="41">
        <v>97259</v>
      </c>
      <c r="AM242" s="41" t="s">
        <v>84</v>
      </c>
      <c r="AN242" s="40">
        <v>0</v>
      </c>
      <c r="AO242" s="40">
        <v>0</v>
      </c>
      <c r="AP242" s="33" t="s">
        <v>1162</v>
      </c>
      <c r="AQ242" s="33"/>
      <c r="AR242" s="33" t="s">
        <v>87</v>
      </c>
      <c r="AS242" s="38" t="s">
        <v>88</v>
      </c>
      <c r="AT242" s="33" t="s">
        <v>89</v>
      </c>
      <c r="AU242" s="33"/>
      <c r="AV242" s="33" t="s">
        <v>1163</v>
      </c>
    </row>
    <row r="243" spans="1:48" s="31" customFormat="1" ht="62.25" customHeight="1" x14ac:dyDescent="0.2">
      <c r="A243" s="33" t="s">
        <v>1164</v>
      </c>
      <c r="B243" s="33"/>
      <c r="C243" s="33" t="s">
        <v>1053</v>
      </c>
      <c r="D243" s="33" t="s">
        <v>1054</v>
      </c>
      <c r="E243" s="33"/>
      <c r="F243" s="33" t="s">
        <v>1055</v>
      </c>
      <c r="G243" s="33" t="s">
        <v>70</v>
      </c>
      <c r="H243" s="33" t="s">
        <v>71</v>
      </c>
      <c r="I243" s="33" t="s">
        <v>1055</v>
      </c>
      <c r="J243" s="33" t="s">
        <v>1165</v>
      </c>
      <c r="K243" s="33" t="str">
        <f t="shared" si="54"/>
        <v>Оказание услуг по мойке грузовых автомобилей</v>
      </c>
      <c r="L243" s="33" t="s">
        <v>73</v>
      </c>
      <c r="M243" s="33"/>
      <c r="N243" s="33">
        <v>642</v>
      </c>
      <c r="O243" s="33" t="s">
        <v>74</v>
      </c>
      <c r="P243" s="34">
        <v>1</v>
      </c>
      <c r="Q243" s="34" t="s">
        <v>403</v>
      </c>
      <c r="R243" s="33" t="s">
        <v>404</v>
      </c>
      <c r="S243" s="36">
        <v>54</v>
      </c>
      <c r="T243" s="36">
        <v>18</v>
      </c>
      <c r="U243" s="37">
        <f t="shared" si="55"/>
        <v>54000</v>
      </c>
      <c r="V243" s="33">
        <v>2019</v>
      </c>
      <c r="W243" s="33" t="s">
        <v>120</v>
      </c>
      <c r="X243" s="33">
        <v>2019</v>
      </c>
      <c r="Y243" s="33" t="s">
        <v>77</v>
      </c>
      <c r="Z243" s="33" t="s">
        <v>247</v>
      </c>
      <c r="AA243" s="38">
        <v>2019</v>
      </c>
      <c r="AB243" s="39" t="s">
        <v>78</v>
      </c>
      <c r="AC243" s="33">
        <v>2019</v>
      </c>
      <c r="AD243" s="38" t="s">
        <v>80</v>
      </c>
      <c r="AE243" s="38">
        <v>2019</v>
      </c>
      <c r="AF243" s="38" t="s">
        <v>81</v>
      </c>
      <c r="AG243" s="39">
        <v>2020</v>
      </c>
      <c r="AH243" s="39" t="s">
        <v>80</v>
      </c>
      <c r="AI243" s="39" t="s">
        <v>443</v>
      </c>
      <c r="AJ243" s="39" t="s">
        <v>280</v>
      </c>
      <c r="AK243" s="39">
        <v>0</v>
      </c>
      <c r="AL243" s="41">
        <v>97259</v>
      </c>
      <c r="AM243" s="41" t="s">
        <v>84</v>
      </c>
      <c r="AN243" s="40">
        <v>0</v>
      </c>
      <c r="AO243" s="40">
        <v>0</v>
      </c>
      <c r="AP243" s="33" t="s">
        <v>1166</v>
      </c>
      <c r="AQ243" s="33"/>
      <c r="AR243" s="33" t="s">
        <v>87</v>
      </c>
      <c r="AS243" s="38" t="s">
        <v>88</v>
      </c>
      <c r="AT243" s="33" t="s">
        <v>89</v>
      </c>
      <c r="AU243" s="33"/>
      <c r="AV243" s="33" t="s">
        <v>1167</v>
      </c>
    </row>
    <row r="244" spans="1:48" s="31" customFormat="1" ht="41.25" customHeight="1" x14ac:dyDescent="0.2">
      <c r="A244" s="33" t="s">
        <v>1168</v>
      </c>
      <c r="B244" s="33"/>
      <c r="C244" s="33" t="s">
        <v>682</v>
      </c>
      <c r="D244" s="33" t="s">
        <v>609</v>
      </c>
      <c r="E244" s="33"/>
      <c r="F244" s="33" t="s">
        <v>1055</v>
      </c>
      <c r="G244" s="33" t="s">
        <v>70</v>
      </c>
      <c r="H244" s="33" t="s">
        <v>71</v>
      </c>
      <c r="I244" s="33" t="s">
        <v>1055</v>
      </c>
      <c r="J244" s="33" t="s">
        <v>1169</v>
      </c>
      <c r="K244" s="33" t="str">
        <f>J244</f>
        <v>Оказание услуг по обучению ПТМ</v>
      </c>
      <c r="L244" s="33" t="s">
        <v>73</v>
      </c>
      <c r="M244" s="33"/>
      <c r="N244" s="33">
        <v>642</v>
      </c>
      <c r="O244" s="33" t="s">
        <v>74</v>
      </c>
      <c r="P244" s="34" t="s">
        <v>272</v>
      </c>
      <c r="Q244" s="34" t="s">
        <v>403</v>
      </c>
      <c r="R244" s="33" t="s">
        <v>404</v>
      </c>
      <c r="S244" s="36">
        <v>10</v>
      </c>
      <c r="T244" s="36">
        <v>10</v>
      </c>
      <c r="U244" s="37">
        <f t="shared" si="55"/>
        <v>10000</v>
      </c>
      <c r="V244" s="33">
        <v>2019</v>
      </c>
      <c r="W244" s="33" t="s">
        <v>120</v>
      </c>
      <c r="X244" s="33">
        <v>2019</v>
      </c>
      <c r="Y244" s="33" t="s">
        <v>77</v>
      </c>
      <c r="Z244" s="33" t="s">
        <v>247</v>
      </c>
      <c r="AA244" s="38">
        <v>2019</v>
      </c>
      <c r="AB244" s="39" t="s">
        <v>78</v>
      </c>
      <c r="AC244" s="33">
        <v>2019</v>
      </c>
      <c r="AD244" s="38" t="s">
        <v>80</v>
      </c>
      <c r="AE244" s="38">
        <v>2019</v>
      </c>
      <c r="AF244" s="38" t="s">
        <v>81</v>
      </c>
      <c r="AG244" s="39">
        <v>2019</v>
      </c>
      <c r="AH244" s="39" t="s">
        <v>274</v>
      </c>
      <c r="AI244" s="39" t="s">
        <v>275</v>
      </c>
      <c r="AJ244" s="39" t="s">
        <v>280</v>
      </c>
      <c r="AK244" s="39">
        <v>0</v>
      </c>
      <c r="AL244" s="41">
        <v>97259</v>
      </c>
      <c r="AM244" s="41" t="s">
        <v>84</v>
      </c>
      <c r="AN244" s="40">
        <v>0</v>
      </c>
      <c r="AO244" s="40">
        <v>22</v>
      </c>
      <c r="AP244" s="33"/>
      <c r="AQ244" s="33"/>
      <c r="AR244" s="33" t="s">
        <v>87</v>
      </c>
      <c r="AS244" s="38" t="s">
        <v>88</v>
      </c>
      <c r="AT244" s="33" t="s">
        <v>316</v>
      </c>
      <c r="AU244" s="33"/>
      <c r="AV244" s="33" t="s">
        <v>89</v>
      </c>
    </row>
    <row r="245" spans="1:48" s="31" customFormat="1" ht="72" customHeight="1" x14ac:dyDescent="0.2">
      <c r="A245" s="33" t="s">
        <v>1170</v>
      </c>
      <c r="B245" s="33"/>
      <c r="C245" s="33">
        <v>38</v>
      </c>
      <c r="D245" s="33" t="s">
        <v>1171</v>
      </c>
      <c r="E245" s="33"/>
      <c r="F245" s="33" t="s">
        <v>1055</v>
      </c>
      <c r="G245" s="33" t="s">
        <v>70</v>
      </c>
      <c r="H245" s="33" t="s">
        <v>71</v>
      </c>
      <c r="I245" s="33" t="s">
        <v>1055</v>
      </c>
      <c r="J245" s="33" t="s">
        <v>1172</v>
      </c>
      <c r="K245" s="33" t="str">
        <f t="shared" si="54"/>
        <v>Оказание услуг по сбору и транспортированию для дальнейшего обезвреживания, обработки или утилизации ртутьсодержащих отходов</v>
      </c>
      <c r="L245" s="33" t="s">
        <v>73</v>
      </c>
      <c r="M245" s="33"/>
      <c r="N245" s="33">
        <v>642</v>
      </c>
      <c r="O245" s="33" t="s">
        <v>74</v>
      </c>
      <c r="P245" s="34">
        <v>1</v>
      </c>
      <c r="Q245" s="34" t="s">
        <v>403</v>
      </c>
      <c r="R245" s="33" t="s">
        <v>404</v>
      </c>
      <c r="S245" s="36">
        <v>2.7</v>
      </c>
      <c r="T245" s="36">
        <v>0</v>
      </c>
      <c r="U245" s="37">
        <f t="shared" si="55"/>
        <v>2700</v>
      </c>
      <c r="V245" s="33">
        <v>2019</v>
      </c>
      <c r="W245" s="33" t="s">
        <v>77</v>
      </c>
      <c r="X245" s="33">
        <v>2019</v>
      </c>
      <c r="Y245" s="33" t="s">
        <v>78</v>
      </c>
      <c r="Z245" s="33" t="s">
        <v>79</v>
      </c>
      <c r="AA245" s="38">
        <v>2019</v>
      </c>
      <c r="AB245" s="39" t="s">
        <v>80</v>
      </c>
      <c r="AC245" s="33">
        <v>2019</v>
      </c>
      <c r="AD245" s="38" t="s">
        <v>81</v>
      </c>
      <c r="AE245" s="38">
        <v>2019</v>
      </c>
      <c r="AF245" s="38" t="s">
        <v>107</v>
      </c>
      <c r="AG245" s="39">
        <v>2020</v>
      </c>
      <c r="AH245" s="39" t="s">
        <v>81</v>
      </c>
      <c r="AI245" s="39" t="s">
        <v>82</v>
      </c>
      <c r="AJ245" s="39" t="s">
        <v>280</v>
      </c>
      <c r="AK245" s="39">
        <v>0</v>
      </c>
      <c r="AL245" s="41">
        <v>97259</v>
      </c>
      <c r="AM245" s="41" t="s">
        <v>84</v>
      </c>
      <c r="AN245" s="40">
        <v>0</v>
      </c>
      <c r="AO245" s="40">
        <v>0</v>
      </c>
      <c r="AP245" s="33" t="s">
        <v>1173</v>
      </c>
      <c r="AQ245" s="33"/>
      <c r="AR245" s="33" t="s">
        <v>87</v>
      </c>
      <c r="AS245" s="38" t="s">
        <v>88</v>
      </c>
      <c r="AT245" s="33" t="s">
        <v>89</v>
      </c>
      <c r="AU245" s="33"/>
      <c r="AV245" s="33" t="s">
        <v>1174</v>
      </c>
    </row>
    <row r="246" spans="1:48" s="31" customFormat="1" ht="53.25" customHeight="1" x14ac:dyDescent="0.2">
      <c r="A246" s="33" t="s">
        <v>1175</v>
      </c>
      <c r="B246" s="33"/>
      <c r="C246" s="33" t="s">
        <v>1089</v>
      </c>
      <c r="D246" s="33" t="s">
        <v>1090</v>
      </c>
      <c r="E246" s="33"/>
      <c r="F246" s="33" t="s">
        <v>1055</v>
      </c>
      <c r="G246" s="33" t="s">
        <v>70</v>
      </c>
      <c r="H246" s="33" t="s">
        <v>71</v>
      </c>
      <c r="I246" s="33" t="s">
        <v>1055</v>
      </c>
      <c r="J246" s="33" t="s">
        <v>1176</v>
      </c>
      <c r="K246" s="33" t="str">
        <f t="shared" si="54"/>
        <v xml:space="preserve">Оказание услуг по обеспечению  доступа к сети Интернет офисных помещений </v>
      </c>
      <c r="L246" s="33" t="s">
        <v>73</v>
      </c>
      <c r="M246" s="33"/>
      <c r="N246" s="33">
        <v>642</v>
      </c>
      <c r="O246" s="33" t="s">
        <v>74</v>
      </c>
      <c r="P246" s="34">
        <v>1</v>
      </c>
      <c r="Q246" s="34" t="s">
        <v>403</v>
      </c>
      <c r="R246" s="33" t="s">
        <v>404</v>
      </c>
      <c r="S246" s="36">
        <v>146</v>
      </c>
      <c r="T246" s="36">
        <v>24.4</v>
      </c>
      <c r="U246" s="37">
        <f t="shared" si="55"/>
        <v>146000</v>
      </c>
      <c r="V246" s="33">
        <v>2019</v>
      </c>
      <c r="W246" s="33" t="s">
        <v>78</v>
      </c>
      <c r="X246" s="33">
        <v>2019</v>
      </c>
      <c r="Y246" s="33" t="s">
        <v>80</v>
      </c>
      <c r="Z246" s="33" t="s">
        <v>158</v>
      </c>
      <c r="AA246" s="38">
        <v>2019</v>
      </c>
      <c r="AB246" s="39" t="s">
        <v>81</v>
      </c>
      <c r="AC246" s="33">
        <v>2019</v>
      </c>
      <c r="AD246" s="38" t="s">
        <v>107</v>
      </c>
      <c r="AE246" s="38">
        <v>2019</v>
      </c>
      <c r="AF246" s="38" t="s">
        <v>108</v>
      </c>
      <c r="AG246" s="39">
        <v>2020</v>
      </c>
      <c r="AH246" s="39" t="s">
        <v>107</v>
      </c>
      <c r="AI246" s="39" t="s">
        <v>236</v>
      </c>
      <c r="AJ246" s="41" t="s">
        <v>83</v>
      </c>
      <c r="AK246" s="40">
        <v>1</v>
      </c>
      <c r="AL246" s="40">
        <v>348277</v>
      </c>
      <c r="AM246" s="41" t="s">
        <v>84</v>
      </c>
      <c r="AN246" s="40">
        <v>0</v>
      </c>
      <c r="AO246" s="40">
        <v>0</v>
      </c>
      <c r="AP246" s="33" t="s">
        <v>1177</v>
      </c>
      <c r="AQ246" s="33" t="s">
        <v>86</v>
      </c>
      <c r="AR246" s="33" t="s">
        <v>87</v>
      </c>
      <c r="AS246" s="38" t="s">
        <v>88</v>
      </c>
      <c r="AT246" s="33" t="s">
        <v>89</v>
      </c>
      <c r="AU246" s="33"/>
      <c r="AV246" s="33" t="s">
        <v>1178</v>
      </c>
    </row>
    <row r="247" spans="1:48" s="31" customFormat="1" ht="84.75" customHeight="1" x14ac:dyDescent="0.2">
      <c r="A247" s="33" t="s">
        <v>1179</v>
      </c>
      <c r="B247" s="33"/>
      <c r="C247" s="33">
        <v>38</v>
      </c>
      <c r="D247" s="33" t="s">
        <v>1171</v>
      </c>
      <c r="E247" s="33"/>
      <c r="F247" s="33" t="s">
        <v>1055</v>
      </c>
      <c r="G247" s="33" t="s">
        <v>70</v>
      </c>
      <c r="H247" s="33" t="s">
        <v>71</v>
      </c>
      <c r="I247" s="33" t="s">
        <v>1055</v>
      </c>
      <c r="J247" s="33" t="s">
        <v>1180</v>
      </c>
      <c r="K247" s="33" t="str">
        <f t="shared" si="54"/>
        <v>Оказание услуг по сбору и транспортированию для дальнейшего обезвреживания, обработки или утилизации опасных отходов I-IV класса опасности</v>
      </c>
      <c r="L247" s="33" t="s">
        <v>73</v>
      </c>
      <c r="M247" s="33"/>
      <c r="N247" s="33">
        <v>642</v>
      </c>
      <c r="O247" s="33" t="s">
        <v>74</v>
      </c>
      <c r="P247" s="34">
        <v>1</v>
      </c>
      <c r="Q247" s="34" t="s">
        <v>403</v>
      </c>
      <c r="R247" s="33" t="s">
        <v>404</v>
      </c>
      <c r="S247" s="36">
        <v>220</v>
      </c>
      <c r="T247" s="36">
        <v>0</v>
      </c>
      <c r="U247" s="37">
        <f t="shared" si="55"/>
        <v>220000</v>
      </c>
      <c r="V247" s="33">
        <v>2019</v>
      </c>
      <c r="W247" s="33" t="s">
        <v>78</v>
      </c>
      <c r="X247" s="33">
        <v>2019</v>
      </c>
      <c r="Y247" s="33" t="s">
        <v>80</v>
      </c>
      <c r="Z247" s="33" t="s">
        <v>158</v>
      </c>
      <c r="AA247" s="38">
        <v>2019</v>
      </c>
      <c r="AB247" s="39" t="s">
        <v>81</v>
      </c>
      <c r="AC247" s="33">
        <v>2019</v>
      </c>
      <c r="AD247" s="38" t="s">
        <v>107</v>
      </c>
      <c r="AE247" s="38">
        <v>2019</v>
      </c>
      <c r="AF247" s="38" t="s">
        <v>108</v>
      </c>
      <c r="AG247" s="39">
        <v>2020</v>
      </c>
      <c r="AH247" s="39" t="s">
        <v>107</v>
      </c>
      <c r="AI247" s="39" t="s">
        <v>236</v>
      </c>
      <c r="AJ247" s="41" t="s">
        <v>83</v>
      </c>
      <c r="AK247" s="40">
        <v>1</v>
      </c>
      <c r="AL247" s="40">
        <v>348277</v>
      </c>
      <c r="AM247" s="41" t="s">
        <v>84</v>
      </c>
      <c r="AN247" s="40">
        <v>0</v>
      </c>
      <c r="AO247" s="40">
        <v>0</v>
      </c>
      <c r="AP247" s="33" t="s">
        <v>1181</v>
      </c>
      <c r="AQ247" s="33" t="s">
        <v>86</v>
      </c>
      <c r="AR247" s="33" t="s">
        <v>87</v>
      </c>
      <c r="AS247" s="38" t="s">
        <v>88</v>
      </c>
      <c r="AT247" s="33" t="s">
        <v>89</v>
      </c>
      <c r="AU247" s="33"/>
      <c r="AV247" s="33" t="s">
        <v>1182</v>
      </c>
    </row>
    <row r="248" spans="1:48" s="31" customFormat="1" ht="64.5" customHeight="1" x14ac:dyDescent="0.2">
      <c r="A248" s="33" t="s">
        <v>1183</v>
      </c>
      <c r="B248" s="33"/>
      <c r="C248" s="33" t="s">
        <v>1184</v>
      </c>
      <c r="D248" s="33" t="s">
        <v>1185</v>
      </c>
      <c r="E248" s="33"/>
      <c r="F248" s="33" t="s">
        <v>1055</v>
      </c>
      <c r="G248" s="33" t="s">
        <v>70</v>
      </c>
      <c r="H248" s="33" t="s">
        <v>71</v>
      </c>
      <c r="I248" s="33" t="s">
        <v>1055</v>
      </c>
      <c r="J248" s="33" t="s">
        <v>1186</v>
      </c>
      <c r="K248" s="33" t="str">
        <f t="shared" si="54"/>
        <v>Оказание услуг по снабжению технической водой</v>
      </c>
      <c r="L248" s="33" t="s">
        <v>73</v>
      </c>
      <c r="M248" s="33"/>
      <c r="N248" s="33">
        <v>642</v>
      </c>
      <c r="O248" s="33" t="s">
        <v>74</v>
      </c>
      <c r="P248" s="34">
        <v>1</v>
      </c>
      <c r="Q248" s="34" t="s">
        <v>403</v>
      </c>
      <c r="R248" s="33" t="s">
        <v>404</v>
      </c>
      <c r="S248" s="36">
        <v>96</v>
      </c>
      <c r="T248" s="36">
        <v>0</v>
      </c>
      <c r="U248" s="37">
        <f t="shared" si="55"/>
        <v>96000</v>
      </c>
      <c r="V248" s="33">
        <v>2019</v>
      </c>
      <c r="W248" s="33" t="s">
        <v>78</v>
      </c>
      <c r="X248" s="33">
        <v>2019</v>
      </c>
      <c r="Y248" s="33" t="s">
        <v>80</v>
      </c>
      <c r="Z248" s="33" t="s">
        <v>158</v>
      </c>
      <c r="AA248" s="38">
        <v>2019</v>
      </c>
      <c r="AB248" s="39" t="s">
        <v>81</v>
      </c>
      <c r="AC248" s="33">
        <v>2019</v>
      </c>
      <c r="AD248" s="38" t="s">
        <v>107</v>
      </c>
      <c r="AE248" s="38">
        <v>2019</v>
      </c>
      <c r="AF248" s="38" t="s">
        <v>108</v>
      </c>
      <c r="AG248" s="39">
        <v>2020</v>
      </c>
      <c r="AH248" s="39" t="s">
        <v>107</v>
      </c>
      <c r="AI248" s="39" t="s">
        <v>236</v>
      </c>
      <c r="AJ248" s="39" t="s">
        <v>280</v>
      </c>
      <c r="AK248" s="39">
        <v>0</v>
      </c>
      <c r="AL248" s="41">
        <v>97259</v>
      </c>
      <c r="AM248" s="41" t="s">
        <v>84</v>
      </c>
      <c r="AN248" s="40">
        <v>0</v>
      </c>
      <c r="AO248" s="40">
        <v>8</v>
      </c>
      <c r="AP248" s="33" t="s">
        <v>1187</v>
      </c>
      <c r="AQ248" s="33"/>
      <c r="AR248" s="33" t="s">
        <v>87</v>
      </c>
      <c r="AS248" s="38" t="s">
        <v>88</v>
      </c>
      <c r="AT248" s="33" t="s">
        <v>89</v>
      </c>
      <c r="AU248" s="33"/>
      <c r="AV248" s="33" t="s">
        <v>1188</v>
      </c>
    </row>
    <row r="249" spans="1:48" s="31" customFormat="1" ht="71.25" customHeight="1" x14ac:dyDescent="0.2">
      <c r="A249" s="33" t="s">
        <v>1189</v>
      </c>
      <c r="B249" s="33" t="s">
        <v>216</v>
      </c>
      <c r="C249" s="33" t="s">
        <v>67</v>
      </c>
      <c r="D249" s="33" t="s">
        <v>1190</v>
      </c>
      <c r="E249" s="33"/>
      <c r="F249" s="33" t="s">
        <v>1055</v>
      </c>
      <c r="G249" s="33" t="s">
        <v>70</v>
      </c>
      <c r="H249" s="33" t="s">
        <v>71</v>
      </c>
      <c r="I249" s="33" t="s">
        <v>1055</v>
      </c>
      <c r="J249" s="33" t="s">
        <v>1191</v>
      </c>
      <c r="K249" s="33" t="str">
        <f>J249</f>
        <v>Оказание услуг по проведению анализов проб воздуха, измерений уровня шума</v>
      </c>
      <c r="L249" s="33" t="s">
        <v>73</v>
      </c>
      <c r="M249" s="33"/>
      <c r="N249" s="33">
        <v>642</v>
      </c>
      <c r="O249" s="33" t="s">
        <v>74</v>
      </c>
      <c r="P249" s="34" t="s">
        <v>272</v>
      </c>
      <c r="Q249" s="34" t="s">
        <v>403</v>
      </c>
      <c r="R249" s="33" t="s">
        <v>404</v>
      </c>
      <c r="S249" s="36">
        <v>123</v>
      </c>
      <c r="T249" s="36">
        <f>S249</f>
        <v>123</v>
      </c>
      <c r="U249" s="37">
        <f t="shared" si="55"/>
        <v>123000</v>
      </c>
      <c r="V249" s="33">
        <v>2019</v>
      </c>
      <c r="W249" s="33" t="s">
        <v>119</v>
      </c>
      <c r="X249" s="33">
        <v>2019</v>
      </c>
      <c r="Y249" s="33" t="s">
        <v>119</v>
      </c>
      <c r="Z249" s="53" t="s">
        <v>223</v>
      </c>
      <c r="AA249" s="39">
        <v>2019</v>
      </c>
      <c r="AB249" s="33" t="s">
        <v>119</v>
      </c>
      <c r="AC249" s="38">
        <v>2019</v>
      </c>
      <c r="AD249" s="38" t="s">
        <v>119</v>
      </c>
      <c r="AE249" s="38">
        <v>2019</v>
      </c>
      <c r="AF249" s="38" t="s">
        <v>108</v>
      </c>
      <c r="AG249" s="39">
        <v>2019</v>
      </c>
      <c r="AH249" s="39" t="s">
        <v>274</v>
      </c>
      <c r="AI249" s="39" t="s">
        <v>275</v>
      </c>
      <c r="AJ249" s="41" t="s">
        <v>1051</v>
      </c>
      <c r="AK249" s="40">
        <v>0</v>
      </c>
      <c r="AL249" s="40">
        <v>348318</v>
      </c>
      <c r="AM249" s="41" t="s">
        <v>84</v>
      </c>
      <c r="AN249" s="40">
        <v>0</v>
      </c>
      <c r="AO249" s="40">
        <v>0</v>
      </c>
      <c r="AP249" s="33"/>
      <c r="AQ249" s="33"/>
      <c r="AR249" s="33" t="s">
        <v>87</v>
      </c>
      <c r="AS249" s="38" t="s">
        <v>88</v>
      </c>
      <c r="AT249" s="33" t="s">
        <v>89</v>
      </c>
      <c r="AU249" s="33"/>
      <c r="AV249" s="33" t="s">
        <v>89</v>
      </c>
    </row>
    <row r="250" spans="1:48" s="31" customFormat="1" ht="70.5" customHeight="1" x14ac:dyDescent="0.2">
      <c r="A250" s="33" t="s">
        <v>1192</v>
      </c>
      <c r="B250" s="33" t="s">
        <v>216</v>
      </c>
      <c r="C250" s="33" t="s">
        <v>291</v>
      </c>
      <c r="D250" s="33" t="s">
        <v>1193</v>
      </c>
      <c r="E250" s="33"/>
      <c r="F250" s="33" t="s">
        <v>1055</v>
      </c>
      <c r="G250" s="33" t="s">
        <v>70</v>
      </c>
      <c r="H250" s="33" t="s">
        <v>71</v>
      </c>
      <c r="I250" s="33" t="s">
        <v>1055</v>
      </c>
      <c r="J250" s="33" t="s">
        <v>1194</v>
      </c>
      <c r="K250" s="33" t="str">
        <f t="shared" si="54"/>
        <v>Выполнение работ по техническому обслуживанию и ремонту автомобилей HYUNDAI (Хендай)</v>
      </c>
      <c r="L250" s="33" t="s">
        <v>73</v>
      </c>
      <c r="M250" s="33"/>
      <c r="N250" s="33">
        <v>642</v>
      </c>
      <c r="O250" s="33" t="s">
        <v>74</v>
      </c>
      <c r="P250" s="34">
        <v>1</v>
      </c>
      <c r="Q250" s="34" t="s">
        <v>403</v>
      </c>
      <c r="R250" s="33" t="s">
        <v>404</v>
      </c>
      <c r="S250" s="36">
        <v>420</v>
      </c>
      <c r="T250" s="36">
        <v>210</v>
      </c>
      <c r="U250" s="37">
        <f t="shared" si="55"/>
        <v>420000</v>
      </c>
      <c r="V250" s="33">
        <v>2019</v>
      </c>
      <c r="W250" s="33" t="s">
        <v>119</v>
      </c>
      <c r="X250" s="33">
        <v>2019</v>
      </c>
      <c r="Y250" s="33" t="s">
        <v>120</v>
      </c>
      <c r="Z250" s="53" t="s">
        <v>138</v>
      </c>
      <c r="AA250" s="39">
        <v>2019</v>
      </c>
      <c r="AB250" s="39" t="s">
        <v>77</v>
      </c>
      <c r="AC250" s="38">
        <v>2019</v>
      </c>
      <c r="AD250" s="39" t="s">
        <v>77</v>
      </c>
      <c r="AE250" s="38">
        <v>2019</v>
      </c>
      <c r="AF250" s="39" t="s">
        <v>78</v>
      </c>
      <c r="AG250" s="39">
        <v>2020</v>
      </c>
      <c r="AH250" s="39" t="s">
        <v>77</v>
      </c>
      <c r="AI250" s="39" t="s">
        <v>396</v>
      </c>
      <c r="AJ250" s="41" t="s">
        <v>83</v>
      </c>
      <c r="AK250" s="40">
        <v>1</v>
      </c>
      <c r="AL250" s="40">
        <v>200611</v>
      </c>
      <c r="AM250" s="41" t="s">
        <v>84</v>
      </c>
      <c r="AN250" s="40">
        <v>1</v>
      </c>
      <c r="AO250" s="40">
        <v>0</v>
      </c>
      <c r="AP250" s="33" t="s">
        <v>1195</v>
      </c>
      <c r="AQ250" s="33" t="s">
        <v>86</v>
      </c>
      <c r="AR250" s="33" t="s">
        <v>87</v>
      </c>
      <c r="AS250" s="38" t="s">
        <v>88</v>
      </c>
      <c r="AT250" s="33" t="s">
        <v>89</v>
      </c>
      <c r="AU250" s="33"/>
      <c r="AV250" s="33" t="s">
        <v>1196</v>
      </c>
    </row>
    <row r="251" spans="1:48" s="31" customFormat="1" ht="45.75" customHeight="1" x14ac:dyDescent="0.2">
      <c r="A251" s="33" t="s">
        <v>1197</v>
      </c>
      <c r="B251" s="33"/>
      <c r="C251" s="33" t="s">
        <v>1198</v>
      </c>
      <c r="D251" s="33" t="s">
        <v>1199</v>
      </c>
      <c r="E251" s="33"/>
      <c r="F251" s="33" t="s">
        <v>1055</v>
      </c>
      <c r="G251" s="33" t="s">
        <v>70</v>
      </c>
      <c r="H251" s="33" t="s">
        <v>71</v>
      </c>
      <c r="I251" s="33" t="s">
        <v>1055</v>
      </c>
      <c r="J251" s="33" t="s">
        <v>1200</v>
      </c>
      <c r="K251" s="33" t="str">
        <f t="shared" si="54"/>
        <v>Оказание услуг местной телефонной связи</v>
      </c>
      <c r="L251" s="33" t="s">
        <v>73</v>
      </c>
      <c r="M251" s="33"/>
      <c r="N251" s="33">
        <v>642</v>
      </c>
      <c r="O251" s="33" t="s">
        <v>74</v>
      </c>
      <c r="P251" s="34">
        <v>1</v>
      </c>
      <c r="Q251" s="34" t="s">
        <v>403</v>
      </c>
      <c r="R251" s="33" t="s">
        <v>404</v>
      </c>
      <c r="S251" s="36">
        <v>36</v>
      </c>
      <c r="T251" s="36">
        <v>0</v>
      </c>
      <c r="U251" s="37">
        <f t="shared" si="55"/>
        <v>36000</v>
      </c>
      <c r="V251" s="33">
        <v>2019</v>
      </c>
      <c r="W251" s="33" t="s">
        <v>81</v>
      </c>
      <c r="X251" s="33">
        <v>2019</v>
      </c>
      <c r="Y251" s="33" t="s">
        <v>107</v>
      </c>
      <c r="Z251" s="33" t="s">
        <v>159</v>
      </c>
      <c r="AA251" s="38">
        <v>2019</v>
      </c>
      <c r="AB251" s="39" t="s">
        <v>108</v>
      </c>
      <c r="AC251" s="33">
        <v>2019</v>
      </c>
      <c r="AD251" s="38" t="s">
        <v>274</v>
      </c>
      <c r="AE251" s="38">
        <v>2020</v>
      </c>
      <c r="AF251" s="38" t="s">
        <v>146</v>
      </c>
      <c r="AG251" s="39">
        <v>2020</v>
      </c>
      <c r="AH251" s="39" t="s">
        <v>274</v>
      </c>
      <c r="AI251" s="39" t="s">
        <v>391</v>
      </c>
      <c r="AJ251" s="39" t="s">
        <v>280</v>
      </c>
      <c r="AK251" s="39">
        <v>0</v>
      </c>
      <c r="AL251" s="41">
        <v>97259</v>
      </c>
      <c r="AM251" s="41" t="s">
        <v>84</v>
      </c>
      <c r="AN251" s="40">
        <v>0</v>
      </c>
      <c r="AO251" s="40">
        <v>0</v>
      </c>
      <c r="AP251" s="33" t="s">
        <v>1201</v>
      </c>
      <c r="AQ251" s="33"/>
      <c r="AR251" s="33" t="s">
        <v>87</v>
      </c>
      <c r="AS251" s="38" t="s">
        <v>88</v>
      </c>
      <c r="AT251" s="33" t="s">
        <v>89</v>
      </c>
      <c r="AU251" s="33"/>
      <c r="AV251" s="33" t="s">
        <v>1202</v>
      </c>
    </row>
    <row r="252" spans="1:48" s="31" customFormat="1" ht="48" customHeight="1" x14ac:dyDescent="0.2">
      <c r="A252" s="33" t="s">
        <v>1203</v>
      </c>
      <c r="B252" s="33"/>
      <c r="C252" s="33" t="s">
        <v>1198</v>
      </c>
      <c r="D252" s="33" t="s">
        <v>1204</v>
      </c>
      <c r="E252" s="33"/>
      <c r="F252" s="33" t="s">
        <v>1055</v>
      </c>
      <c r="G252" s="33" t="s">
        <v>70</v>
      </c>
      <c r="H252" s="33" t="s">
        <v>71</v>
      </c>
      <c r="I252" s="33" t="s">
        <v>1055</v>
      </c>
      <c r="J252" s="33" t="s">
        <v>1205</v>
      </c>
      <c r="K252" s="33" t="str">
        <f t="shared" si="54"/>
        <v>Оказание услуг междугородной и международной телефонной связи</v>
      </c>
      <c r="L252" s="33" t="s">
        <v>73</v>
      </c>
      <c r="M252" s="33"/>
      <c r="N252" s="33">
        <v>642</v>
      </c>
      <c r="O252" s="33" t="s">
        <v>74</v>
      </c>
      <c r="P252" s="34">
        <v>1</v>
      </c>
      <c r="Q252" s="34" t="s">
        <v>403</v>
      </c>
      <c r="R252" s="33" t="s">
        <v>404</v>
      </c>
      <c r="S252" s="36">
        <v>12</v>
      </c>
      <c r="T252" s="36">
        <v>0</v>
      </c>
      <c r="U252" s="37">
        <f t="shared" si="55"/>
        <v>12000</v>
      </c>
      <c r="V252" s="33">
        <v>2019</v>
      </c>
      <c r="W252" s="33" t="s">
        <v>81</v>
      </c>
      <c r="X252" s="33">
        <v>2019</v>
      </c>
      <c r="Y252" s="33" t="s">
        <v>107</v>
      </c>
      <c r="Z252" s="33" t="s">
        <v>159</v>
      </c>
      <c r="AA252" s="38">
        <v>2019</v>
      </c>
      <c r="AB252" s="39" t="s">
        <v>108</v>
      </c>
      <c r="AC252" s="33">
        <v>2019</v>
      </c>
      <c r="AD252" s="38" t="s">
        <v>274</v>
      </c>
      <c r="AE252" s="38">
        <v>2020</v>
      </c>
      <c r="AF252" s="38" t="s">
        <v>146</v>
      </c>
      <c r="AG252" s="39">
        <v>2020</v>
      </c>
      <c r="AH252" s="39" t="s">
        <v>274</v>
      </c>
      <c r="AI252" s="39" t="s">
        <v>391</v>
      </c>
      <c r="AJ252" s="39" t="s">
        <v>280</v>
      </c>
      <c r="AK252" s="39">
        <v>0</v>
      </c>
      <c r="AL252" s="41">
        <v>97259</v>
      </c>
      <c r="AM252" s="41" t="s">
        <v>84</v>
      </c>
      <c r="AN252" s="40">
        <v>0</v>
      </c>
      <c r="AO252" s="40">
        <v>0</v>
      </c>
      <c r="AP252" s="33" t="s">
        <v>1206</v>
      </c>
      <c r="AQ252" s="33"/>
      <c r="AR252" s="33" t="s">
        <v>87</v>
      </c>
      <c r="AS252" s="38" t="s">
        <v>88</v>
      </c>
      <c r="AT252" s="33" t="s">
        <v>89</v>
      </c>
      <c r="AU252" s="33"/>
      <c r="AV252" s="33" t="s">
        <v>1207</v>
      </c>
    </row>
    <row r="253" spans="1:48" s="31" customFormat="1" ht="66.75" customHeight="1" x14ac:dyDescent="0.2">
      <c r="A253" s="33" t="s">
        <v>1208</v>
      </c>
      <c r="B253" s="33"/>
      <c r="C253" s="33">
        <v>38</v>
      </c>
      <c r="D253" s="33" t="s">
        <v>1209</v>
      </c>
      <c r="E253" s="33"/>
      <c r="F253" s="33" t="s">
        <v>1055</v>
      </c>
      <c r="G253" s="33" t="s">
        <v>70</v>
      </c>
      <c r="H253" s="33" t="s">
        <v>71</v>
      </c>
      <c r="I253" s="33" t="s">
        <v>1055</v>
      </c>
      <c r="J253" s="33" t="s">
        <v>1210</v>
      </c>
      <c r="K253" s="33" t="str">
        <f t="shared" si="54"/>
        <v>Оказание услуг по сбору и транспортированию (вывозу) твердых бытовых отходов</v>
      </c>
      <c r="L253" s="33" t="s">
        <v>73</v>
      </c>
      <c r="M253" s="33"/>
      <c r="N253" s="33">
        <v>642</v>
      </c>
      <c r="O253" s="33" t="s">
        <v>74</v>
      </c>
      <c r="P253" s="34">
        <v>1</v>
      </c>
      <c r="Q253" s="34" t="s">
        <v>403</v>
      </c>
      <c r="R253" s="33" t="s">
        <v>404</v>
      </c>
      <c r="S253" s="36">
        <v>50.5</v>
      </c>
      <c r="T253" s="36">
        <v>0</v>
      </c>
      <c r="U253" s="37">
        <f t="shared" si="55"/>
        <v>50500</v>
      </c>
      <c r="V253" s="33">
        <v>2019</v>
      </c>
      <c r="W253" s="33" t="s">
        <v>81</v>
      </c>
      <c r="X253" s="33">
        <v>2019</v>
      </c>
      <c r="Y253" s="33" t="s">
        <v>107</v>
      </c>
      <c r="Z253" s="33" t="s">
        <v>159</v>
      </c>
      <c r="AA253" s="38">
        <v>2019</v>
      </c>
      <c r="AB253" s="39" t="s">
        <v>108</v>
      </c>
      <c r="AC253" s="33">
        <v>2019</v>
      </c>
      <c r="AD253" s="38" t="s">
        <v>274</v>
      </c>
      <c r="AE253" s="38">
        <v>2020</v>
      </c>
      <c r="AF253" s="38" t="s">
        <v>146</v>
      </c>
      <c r="AG253" s="39">
        <v>2020</v>
      </c>
      <c r="AH253" s="39" t="s">
        <v>274</v>
      </c>
      <c r="AI253" s="39" t="s">
        <v>391</v>
      </c>
      <c r="AJ253" s="39" t="s">
        <v>280</v>
      </c>
      <c r="AK253" s="39">
        <v>0</v>
      </c>
      <c r="AL253" s="41">
        <v>97259</v>
      </c>
      <c r="AM253" s="41" t="s">
        <v>84</v>
      </c>
      <c r="AN253" s="40">
        <v>0</v>
      </c>
      <c r="AO253" s="40">
        <v>0</v>
      </c>
      <c r="AP253" s="33" t="s">
        <v>1211</v>
      </c>
      <c r="AQ253" s="33"/>
      <c r="AR253" s="33" t="s">
        <v>87</v>
      </c>
      <c r="AS253" s="38" t="s">
        <v>88</v>
      </c>
      <c r="AT253" s="33" t="s">
        <v>89</v>
      </c>
      <c r="AU253" s="33"/>
      <c r="AV253" s="33" t="s">
        <v>1212</v>
      </c>
    </row>
    <row r="254" spans="1:48" s="31" customFormat="1" ht="57" customHeight="1" x14ac:dyDescent="0.2">
      <c r="A254" s="33" t="s">
        <v>1213</v>
      </c>
      <c r="B254" s="33"/>
      <c r="C254" s="33" t="s">
        <v>1214</v>
      </c>
      <c r="D254" s="33" t="s">
        <v>1215</v>
      </c>
      <c r="E254" s="33"/>
      <c r="F254" s="33" t="s">
        <v>1055</v>
      </c>
      <c r="G254" s="33" t="s">
        <v>70</v>
      </c>
      <c r="H254" s="33" t="s">
        <v>71</v>
      </c>
      <c r="I254" s="33" t="s">
        <v>1055</v>
      </c>
      <c r="J254" s="33" t="s">
        <v>1216</v>
      </c>
      <c r="K254" s="33" t="str">
        <f t="shared" si="54"/>
        <v>Поставка питьевой воды в бутылях</v>
      </c>
      <c r="L254" s="33" t="s">
        <v>73</v>
      </c>
      <c r="M254" s="33"/>
      <c r="N254" s="33">
        <v>642</v>
      </c>
      <c r="O254" s="33" t="s">
        <v>74</v>
      </c>
      <c r="P254" s="34">
        <v>1</v>
      </c>
      <c r="Q254" s="34" t="s">
        <v>403</v>
      </c>
      <c r="R254" s="33" t="s">
        <v>404</v>
      </c>
      <c r="S254" s="36">
        <v>84</v>
      </c>
      <c r="T254" s="36">
        <v>0</v>
      </c>
      <c r="U254" s="37">
        <f t="shared" si="55"/>
        <v>84000</v>
      </c>
      <c r="V254" s="33">
        <v>2019</v>
      </c>
      <c r="W254" s="33" t="s">
        <v>81</v>
      </c>
      <c r="X254" s="33">
        <v>2019</v>
      </c>
      <c r="Y254" s="33" t="s">
        <v>107</v>
      </c>
      <c r="Z254" s="33" t="s">
        <v>159</v>
      </c>
      <c r="AA254" s="38">
        <v>2019</v>
      </c>
      <c r="AB254" s="39" t="s">
        <v>108</v>
      </c>
      <c r="AC254" s="33">
        <v>2019</v>
      </c>
      <c r="AD254" s="38" t="s">
        <v>274</v>
      </c>
      <c r="AE254" s="38">
        <v>2020</v>
      </c>
      <c r="AF254" s="38" t="s">
        <v>146</v>
      </c>
      <c r="AG254" s="39">
        <v>2020</v>
      </c>
      <c r="AH254" s="39" t="s">
        <v>274</v>
      </c>
      <c r="AI254" s="39" t="s">
        <v>391</v>
      </c>
      <c r="AJ254" s="39" t="s">
        <v>280</v>
      </c>
      <c r="AK254" s="39">
        <v>0</v>
      </c>
      <c r="AL254" s="41">
        <v>97259</v>
      </c>
      <c r="AM254" s="41" t="s">
        <v>84</v>
      </c>
      <c r="AN254" s="40">
        <v>0</v>
      </c>
      <c r="AO254" s="40">
        <v>0</v>
      </c>
      <c r="AP254" s="33" t="s">
        <v>1217</v>
      </c>
      <c r="AQ254" s="33"/>
      <c r="AR254" s="33" t="s">
        <v>87</v>
      </c>
      <c r="AS254" s="38" t="s">
        <v>88</v>
      </c>
      <c r="AT254" s="33" t="s">
        <v>89</v>
      </c>
      <c r="AU254" s="33"/>
      <c r="AV254" s="33" t="s">
        <v>1218</v>
      </c>
    </row>
    <row r="255" spans="1:48" s="31" customFormat="1" ht="63.75" customHeight="1" x14ac:dyDescent="0.2">
      <c r="A255" s="33" t="s">
        <v>1219</v>
      </c>
      <c r="B255" s="33"/>
      <c r="C255" s="33" t="s">
        <v>1220</v>
      </c>
      <c r="D255" s="33" t="s">
        <v>1220</v>
      </c>
      <c r="E255" s="33"/>
      <c r="F255" s="33" t="s">
        <v>1055</v>
      </c>
      <c r="G255" s="33" t="s">
        <v>70</v>
      </c>
      <c r="H255" s="33" t="s">
        <v>71</v>
      </c>
      <c r="I255" s="33" t="s">
        <v>1055</v>
      </c>
      <c r="J255" s="33" t="s">
        <v>1221</v>
      </c>
      <c r="K255" s="33" t="str">
        <f t="shared" si="54"/>
        <v>Оказание услуг по стирке, химчистке и ремонту спецодежды</v>
      </c>
      <c r="L255" s="33" t="s">
        <v>73</v>
      </c>
      <c r="M255" s="33"/>
      <c r="N255" s="33">
        <v>642</v>
      </c>
      <c r="O255" s="33" t="s">
        <v>74</v>
      </c>
      <c r="P255" s="34">
        <v>1</v>
      </c>
      <c r="Q255" s="34" t="s">
        <v>403</v>
      </c>
      <c r="R255" s="33" t="s">
        <v>404</v>
      </c>
      <c r="S255" s="36">
        <v>91</v>
      </c>
      <c r="T255" s="36">
        <v>0</v>
      </c>
      <c r="U255" s="37">
        <f t="shared" si="55"/>
        <v>91000</v>
      </c>
      <c r="V255" s="33">
        <v>2019</v>
      </c>
      <c r="W255" s="33" t="s">
        <v>81</v>
      </c>
      <c r="X255" s="33">
        <v>2019</v>
      </c>
      <c r="Y255" s="33" t="s">
        <v>107</v>
      </c>
      <c r="Z255" s="33" t="s">
        <v>159</v>
      </c>
      <c r="AA255" s="38">
        <v>2019</v>
      </c>
      <c r="AB255" s="39" t="s">
        <v>108</v>
      </c>
      <c r="AC255" s="33">
        <v>2019</v>
      </c>
      <c r="AD255" s="38" t="s">
        <v>274</v>
      </c>
      <c r="AE255" s="38">
        <v>2020</v>
      </c>
      <c r="AF255" s="38" t="s">
        <v>146</v>
      </c>
      <c r="AG255" s="39">
        <v>2020</v>
      </c>
      <c r="AH255" s="39" t="s">
        <v>274</v>
      </c>
      <c r="AI255" s="39" t="s">
        <v>391</v>
      </c>
      <c r="AJ255" s="39" t="s">
        <v>280</v>
      </c>
      <c r="AK255" s="39">
        <v>0</v>
      </c>
      <c r="AL255" s="41">
        <v>97259</v>
      </c>
      <c r="AM255" s="41" t="s">
        <v>84</v>
      </c>
      <c r="AN255" s="40">
        <v>0</v>
      </c>
      <c r="AO255" s="40">
        <v>0</v>
      </c>
      <c r="AP255" s="33" t="s">
        <v>1222</v>
      </c>
      <c r="AQ255" s="33"/>
      <c r="AR255" s="33" t="s">
        <v>87</v>
      </c>
      <c r="AS255" s="38" t="s">
        <v>88</v>
      </c>
      <c r="AT255" s="33" t="s">
        <v>89</v>
      </c>
      <c r="AU255" s="33"/>
      <c r="AV255" s="33" t="s">
        <v>1223</v>
      </c>
    </row>
    <row r="256" spans="1:48" s="31" customFormat="1" ht="59.25" customHeight="1" x14ac:dyDescent="0.2">
      <c r="A256" s="33" t="s">
        <v>1224</v>
      </c>
      <c r="B256" s="33" t="s">
        <v>216</v>
      </c>
      <c r="C256" s="33" t="s">
        <v>909</v>
      </c>
      <c r="D256" s="33" t="s">
        <v>1225</v>
      </c>
      <c r="E256" s="33"/>
      <c r="F256" s="33" t="s">
        <v>1055</v>
      </c>
      <c r="G256" s="33" t="s">
        <v>70</v>
      </c>
      <c r="H256" s="33" t="s">
        <v>71</v>
      </c>
      <c r="I256" s="33" t="s">
        <v>1055</v>
      </c>
      <c r="J256" s="33" t="s">
        <v>1226</v>
      </c>
      <c r="K256" s="33" t="str">
        <f t="shared" si="54"/>
        <v>Оказание услуг по заправке картриджей оргтехники</v>
      </c>
      <c r="L256" s="33" t="s">
        <v>73</v>
      </c>
      <c r="M256" s="33"/>
      <c r="N256" s="33">
        <v>642</v>
      </c>
      <c r="O256" s="33" t="s">
        <v>74</v>
      </c>
      <c r="P256" s="34">
        <v>1</v>
      </c>
      <c r="Q256" s="34" t="s">
        <v>403</v>
      </c>
      <c r="R256" s="33" t="s">
        <v>404</v>
      </c>
      <c r="S256" s="36">
        <v>98.5</v>
      </c>
      <c r="T256" s="36">
        <v>49</v>
      </c>
      <c r="U256" s="37">
        <f t="shared" si="55"/>
        <v>98500</v>
      </c>
      <c r="V256" s="33">
        <v>2019</v>
      </c>
      <c r="W256" s="33" t="s">
        <v>119</v>
      </c>
      <c r="X256" s="33">
        <v>2019</v>
      </c>
      <c r="Y256" s="33" t="s">
        <v>120</v>
      </c>
      <c r="Z256" s="53" t="s">
        <v>138</v>
      </c>
      <c r="AA256" s="39">
        <v>2019</v>
      </c>
      <c r="AB256" s="33" t="s">
        <v>120</v>
      </c>
      <c r="AC256" s="38">
        <v>2019</v>
      </c>
      <c r="AD256" s="38" t="s">
        <v>77</v>
      </c>
      <c r="AE256" s="38">
        <v>2019</v>
      </c>
      <c r="AF256" s="38" t="s">
        <v>78</v>
      </c>
      <c r="AG256" s="39">
        <v>2020</v>
      </c>
      <c r="AH256" s="39" t="s">
        <v>77</v>
      </c>
      <c r="AI256" s="39" t="s">
        <v>396</v>
      </c>
      <c r="AJ256" s="39" t="s">
        <v>280</v>
      </c>
      <c r="AK256" s="39">
        <v>0</v>
      </c>
      <c r="AL256" s="41">
        <v>97259</v>
      </c>
      <c r="AM256" s="41" t="s">
        <v>84</v>
      </c>
      <c r="AN256" s="40">
        <v>0</v>
      </c>
      <c r="AO256" s="40">
        <v>0</v>
      </c>
      <c r="AP256" s="33" t="s">
        <v>1227</v>
      </c>
      <c r="AQ256" s="33"/>
      <c r="AR256" s="33" t="s">
        <v>87</v>
      </c>
      <c r="AS256" s="38" t="s">
        <v>88</v>
      </c>
      <c r="AT256" s="33" t="s">
        <v>89</v>
      </c>
      <c r="AU256" s="33"/>
      <c r="AV256" s="33" t="s">
        <v>1228</v>
      </c>
    </row>
    <row r="257" spans="1:48" s="31" customFormat="1" ht="63.75" x14ac:dyDescent="0.2">
      <c r="A257" s="33" t="s">
        <v>1229</v>
      </c>
      <c r="B257" s="33"/>
      <c r="C257" s="33" t="s">
        <v>1230</v>
      </c>
      <c r="D257" s="33" t="s">
        <v>565</v>
      </c>
      <c r="E257" s="33"/>
      <c r="F257" s="33" t="s">
        <v>1231</v>
      </c>
      <c r="G257" s="33" t="s">
        <v>70</v>
      </c>
      <c r="H257" s="33" t="s">
        <v>71</v>
      </c>
      <c r="I257" s="33" t="str">
        <f>F257</f>
        <v>ОП Крым</v>
      </c>
      <c r="J257" s="33" t="s">
        <v>1232</v>
      </c>
      <c r="K257" s="33" t="str">
        <f t="shared" si="54"/>
        <v>Оказание услуг по сбору, транспортировке и размещению твердых бытовых отходов (ТБО) с площадки размещения мобильных ГТЭС (ПС Севастопольская)</v>
      </c>
      <c r="L257" s="33" t="s">
        <v>73</v>
      </c>
      <c r="M257" s="33"/>
      <c r="N257" s="33">
        <v>642</v>
      </c>
      <c r="O257" s="34" t="s">
        <v>74</v>
      </c>
      <c r="P257" s="34">
        <v>1</v>
      </c>
      <c r="Q257" s="33">
        <v>67000000000</v>
      </c>
      <c r="R257" s="35" t="s">
        <v>411</v>
      </c>
      <c r="S257" s="36">
        <v>45</v>
      </c>
      <c r="T257" s="36">
        <v>7.5</v>
      </c>
      <c r="U257" s="37">
        <f t="shared" si="55"/>
        <v>45000</v>
      </c>
      <c r="V257" s="33">
        <v>2019</v>
      </c>
      <c r="W257" s="33" t="s">
        <v>81</v>
      </c>
      <c r="X257" s="33">
        <v>2019</v>
      </c>
      <c r="Y257" s="33" t="s">
        <v>81</v>
      </c>
      <c r="Z257" s="38" t="s">
        <v>127</v>
      </c>
      <c r="AA257" s="39">
        <v>2019</v>
      </c>
      <c r="AB257" s="33" t="s">
        <v>107</v>
      </c>
      <c r="AC257" s="38">
        <v>2019</v>
      </c>
      <c r="AD257" s="38" t="s">
        <v>108</v>
      </c>
      <c r="AE257" s="38" t="s">
        <v>273</v>
      </c>
      <c r="AF257" s="39" t="s">
        <v>108</v>
      </c>
      <c r="AG257" s="39" t="s">
        <v>149</v>
      </c>
      <c r="AH257" s="39" t="s">
        <v>108</v>
      </c>
      <c r="AI257" s="39" t="s">
        <v>625</v>
      </c>
      <c r="AJ257" s="39" t="s">
        <v>151</v>
      </c>
      <c r="AK257" s="36">
        <v>0</v>
      </c>
      <c r="AL257" s="40">
        <v>348346</v>
      </c>
      <c r="AM257" s="40" t="s">
        <v>84</v>
      </c>
      <c r="AN257" s="40">
        <v>0</v>
      </c>
      <c r="AO257" s="40">
        <v>0</v>
      </c>
      <c r="AP257" s="33" t="s">
        <v>1233</v>
      </c>
      <c r="AQ257" s="38"/>
      <c r="AR257" s="33" t="s">
        <v>87</v>
      </c>
      <c r="AS257" s="33" t="s">
        <v>88</v>
      </c>
      <c r="AT257" s="33" t="s">
        <v>89</v>
      </c>
      <c r="AU257" s="44"/>
      <c r="AV257" s="38" t="s">
        <v>1234</v>
      </c>
    </row>
    <row r="258" spans="1:48" s="31" customFormat="1" ht="74.25" customHeight="1" x14ac:dyDescent="0.2">
      <c r="A258" s="33" t="s">
        <v>1235</v>
      </c>
      <c r="B258" s="33" t="s">
        <v>216</v>
      </c>
      <c r="C258" s="33">
        <v>38</v>
      </c>
      <c r="D258" s="33">
        <v>38</v>
      </c>
      <c r="E258" s="33"/>
      <c r="F258" s="33" t="s">
        <v>1231</v>
      </c>
      <c r="G258" s="33" t="s">
        <v>70</v>
      </c>
      <c r="H258" s="33" t="s">
        <v>71</v>
      </c>
      <c r="I258" s="33" t="str">
        <f>F258</f>
        <v>ОП Крым</v>
      </c>
      <c r="J258" s="33" t="s">
        <v>1236</v>
      </c>
      <c r="K258" s="33" t="str">
        <f t="shared" si="54"/>
        <v>Оказание услуги по приему и удалению сточных вод, загрязненных нефтепродуктами (воды с содержанием углеводородов)</v>
      </c>
      <c r="L258" s="33" t="s">
        <v>73</v>
      </c>
      <c r="M258" s="33"/>
      <c r="N258" s="33">
        <v>642</v>
      </c>
      <c r="O258" s="34" t="s">
        <v>74</v>
      </c>
      <c r="P258" s="34">
        <v>1</v>
      </c>
      <c r="Q258" s="33" t="s">
        <v>234</v>
      </c>
      <c r="R258" s="33" t="s">
        <v>235</v>
      </c>
      <c r="S258" s="36">
        <v>1933</v>
      </c>
      <c r="T258" s="36">
        <v>1611</v>
      </c>
      <c r="U258" s="37">
        <f t="shared" si="55"/>
        <v>1933000</v>
      </c>
      <c r="V258" s="33">
        <v>2019</v>
      </c>
      <c r="W258" s="33" t="s">
        <v>146</v>
      </c>
      <c r="X258" s="33">
        <v>2019</v>
      </c>
      <c r="Y258" s="33" t="s">
        <v>109</v>
      </c>
      <c r="Z258" s="38" t="s">
        <v>796</v>
      </c>
      <c r="AA258" s="39">
        <v>2019</v>
      </c>
      <c r="AB258" s="33" t="s">
        <v>109</v>
      </c>
      <c r="AC258" s="38">
        <v>2019</v>
      </c>
      <c r="AD258" s="38" t="s">
        <v>109</v>
      </c>
      <c r="AE258" s="38" t="s">
        <v>273</v>
      </c>
      <c r="AF258" s="39" t="s">
        <v>109</v>
      </c>
      <c r="AG258" s="39" t="s">
        <v>149</v>
      </c>
      <c r="AH258" s="39" t="s">
        <v>109</v>
      </c>
      <c r="AI258" s="39" t="s">
        <v>649</v>
      </c>
      <c r="AJ258" s="41" t="s">
        <v>83</v>
      </c>
      <c r="AK258" s="40">
        <v>1</v>
      </c>
      <c r="AL258" s="40">
        <v>348277</v>
      </c>
      <c r="AM258" s="40" t="s">
        <v>84</v>
      </c>
      <c r="AN258" s="40">
        <v>0</v>
      </c>
      <c r="AO258" s="33">
        <v>8</v>
      </c>
      <c r="AP258" s="33" t="s">
        <v>1237</v>
      </c>
      <c r="AQ258" s="38" t="s">
        <v>86</v>
      </c>
      <c r="AR258" s="33" t="s">
        <v>87</v>
      </c>
      <c r="AS258" s="33" t="s">
        <v>88</v>
      </c>
      <c r="AT258" s="33" t="s">
        <v>89</v>
      </c>
      <c r="AU258" s="33"/>
      <c r="AV258" s="38" t="s">
        <v>1238</v>
      </c>
    </row>
    <row r="259" spans="1:48" s="31" customFormat="1" ht="108.75" customHeight="1" x14ac:dyDescent="0.2">
      <c r="A259" s="33" t="s">
        <v>1239</v>
      </c>
      <c r="B259" s="33"/>
      <c r="C259" s="33" t="s">
        <v>788</v>
      </c>
      <c r="D259" s="33" t="s">
        <v>1240</v>
      </c>
      <c r="E259" s="33"/>
      <c r="F259" s="33" t="s">
        <v>1231</v>
      </c>
      <c r="G259" s="33" t="s">
        <v>70</v>
      </c>
      <c r="H259" s="33" t="s">
        <v>71</v>
      </c>
      <c r="I259" s="33" t="str">
        <f>F259</f>
        <v>ОП Крым</v>
      </c>
      <c r="J259" s="33" t="s">
        <v>1241</v>
      </c>
      <c r="K259" s="33" t="str">
        <f t="shared" si="54"/>
        <v>Оказание услуг по обучению медицинского пресонала по направлению предрейсовый и послерейсовый медицинский осмотр</v>
      </c>
      <c r="L259" s="33" t="s">
        <v>73</v>
      </c>
      <c r="M259" s="33"/>
      <c r="N259" s="33">
        <v>642</v>
      </c>
      <c r="O259" s="34" t="s">
        <v>74</v>
      </c>
      <c r="P259" s="34">
        <v>1</v>
      </c>
      <c r="Q259" s="33">
        <v>67000000000</v>
      </c>
      <c r="R259" s="35" t="s">
        <v>411</v>
      </c>
      <c r="S259" s="36">
        <v>108</v>
      </c>
      <c r="T259" s="36">
        <f>S259</f>
        <v>108</v>
      </c>
      <c r="U259" s="37">
        <f t="shared" si="55"/>
        <v>108000</v>
      </c>
      <c r="V259" s="33">
        <v>2019</v>
      </c>
      <c r="W259" s="33" t="s">
        <v>146</v>
      </c>
      <c r="X259" s="33">
        <v>2019</v>
      </c>
      <c r="Y259" s="33" t="s">
        <v>109</v>
      </c>
      <c r="Z259" s="38" t="s">
        <v>147</v>
      </c>
      <c r="AA259" s="39">
        <v>2019</v>
      </c>
      <c r="AB259" s="33" t="s">
        <v>148</v>
      </c>
      <c r="AC259" s="38">
        <v>2019</v>
      </c>
      <c r="AD259" s="38" t="s">
        <v>148</v>
      </c>
      <c r="AE259" s="38" t="s">
        <v>273</v>
      </c>
      <c r="AF259" s="39" t="s">
        <v>119</v>
      </c>
      <c r="AG259" s="39" t="s">
        <v>273</v>
      </c>
      <c r="AH259" s="39" t="s">
        <v>107</v>
      </c>
      <c r="AI259" s="39" t="s">
        <v>159</v>
      </c>
      <c r="AJ259" s="39" t="s">
        <v>151</v>
      </c>
      <c r="AK259" s="41">
        <v>0</v>
      </c>
      <c r="AL259" s="40">
        <v>348346</v>
      </c>
      <c r="AM259" s="40" t="s">
        <v>84</v>
      </c>
      <c r="AN259" s="40">
        <v>0</v>
      </c>
      <c r="AO259" s="33">
        <v>22</v>
      </c>
      <c r="AP259" s="33"/>
      <c r="AQ259" s="33"/>
      <c r="AR259" s="33" t="s">
        <v>87</v>
      </c>
      <c r="AS259" s="33" t="s">
        <v>88</v>
      </c>
      <c r="AT259" s="33" t="s">
        <v>316</v>
      </c>
      <c r="AU259" s="33"/>
      <c r="AV259" s="38" t="s">
        <v>89</v>
      </c>
    </row>
    <row r="260" spans="1:48" s="31" customFormat="1" ht="108.75" customHeight="1" x14ac:dyDescent="0.2">
      <c r="A260" s="33" t="s">
        <v>1242</v>
      </c>
      <c r="B260" s="33" t="s">
        <v>216</v>
      </c>
      <c r="C260" s="33" t="s">
        <v>1243</v>
      </c>
      <c r="D260" s="33" t="s">
        <v>1244</v>
      </c>
      <c r="E260" s="33"/>
      <c r="F260" s="33" t="s">
        <v>1231</v>
      </c>
      <c r="G260" s="33" t="s">
        <v>70</v>
      </c>
      <c r="H260" s="33" t="s">
        <v>71</v>
      </c>
      <c r="I260" s="33" t="s">
        <v>1245</v>
      </c>
      <c r="J260" s="33" t="s">
        <v>1246</v>
      </c>
      <c r="K260" s="33" t="str">
        <f>J260</f>
        <v>Установка тревожной кнопки, модуля ГЛОНАСС</v>
      </c>
      <c r="L260" s="33" t="s">
        <v>73</v>
      </c>
      <c r="M260" s="33"/>
      <c r="N260" s="33">
        <v>642</v>
      </c>
      <c r="O260" s="34" t="s">
        <v>74</v>
      </c>
      <c r="P260" s="34">
        <v>1</v>
      </c>
      <c r="Q260" s="33" t="s">
        <v>234</v>
      </c>
      <c r="R260" s="33" t="s">
        <v>235</v>
      </c>
      <c r="S260" s="36">
        <v>930</v>
      </c>
      <c r="T260" s="36">
        <v>930</v>
      </c>
      <c r="U260" s="37">
        <f t="shared" si="55"/>
        <v>930000</v>
      </c>
      <c r="V260" s="33">
        <v>2019</v>
      </c>
      <c r="W260" s="33" t="s">
        <v>77</v>
      </c>
      <c r="X260" s="33" t="s">
        <v>273</v>
      </c>
      <c r="Y260" s="33" t="s">
        <v>78</v>
      </c>
      <c r="Z260" s="38" t="s">
        <v>1247</v>
      </c>
      <c r="AA260" s="39">
        <v>2019</v>
      </c>
      <c r="AB260" s="33" t="s">
        <v>80</v>
      </c>
      <c r="AC260" s="38">
        <v>2019</v>
      </c>
      <c r="AD260" s="33" t="s">
        <v>80</v>
      </c>
      <c r="AE260" s="38" t="s">
        <v>273</v>
      </c>
      <c r="AF260" s="33" t="s">
        <v>80</v>
      </c>
      <c r="AG260" s="39" t="s">
        <v>273</v>
      </c>
      <c r="AH260" s="39" t="s">
        <v>107</v>
      </c>
      <c r="AI260" s="39" t="s">
        <v>159</v>
      </c>
      <c r="AJ260" s="41" t="s">
        <v>83</v>
      </c>
      <c r="AK260" s="40">
        <v>1</v>
      </c>
      <c r="AL260" s="40">
        <v>348277</v>
      </c>
      <c r="AM260" s="40" t="s">
        <v>84</v>
      </c>
      <c r="AN260" s="40">
        <v>0</v>
      </c>
      <c r="AO260" s="40">
        <v>0</v>
      </c>
      <c r="AP260" s="33"/>
      <c r="AQ260" s="38" t="s">
        <v>86</v>
      </c>
      <c r="AR260" s="33" t="s">
        <v>87</v>
      </c>
      <c r="AS260" s="33" t="s">
        <v>88</v>
      </c>
      <c r="AT260" s="33" t="s">
        <v>89</v>
      </c>
      <c r="AU260" s="33"/>
      <c r="AV260" s="38" t="s">
        <v>89</v>
      </c>
    </row>
    <row r="261" spans="1:48" s="31" customFormat="1" ht="81.75" customHeight="1" x14ac:dyDescent="0.2">
      <c r="A261" s="33" t="s">
        <v>1248</v>
      </c>
      <c r="B261" s="33" t="s">
        <v>216</v>
      </c>
      <c r="C261" s="33" t="s">
        <v>290</v>
      </c>
      <c r="D261" s="33" t="s">
        <v>1249</v>
      </c>
      <c r="E261" s="33"/>
      <c r="F261" s="33" t="s">
        <v>1231</v>
      </c>
      <c r="G261" s="33" t="s">
        <v>70</v>
      </c>
      <c r="H261" s="33" t="s">
        <v>71</v>
      </c>
      <c r="I261" s="33" t="s">
        <v>1245</v>
      </c>
      <c r="J261" s="33" t="s">
        <v>1250</v>
      </c>
      <c r="K261" s="33" t="str">
        <f>J261</f>
        <v>Техническое обслуживание и ремонт грузовых автомобилей марки КАМАЗ</v>
      </c>
      <c r="L261" s="33" t="s">
        <v>73</v>
      </c>
      <c r="M261" s="33"/>
      <c r="N261" s="33">
        <v>642</v>
      </c>
      <c r="O261" s="34" t="s">
        <v>74</v>
      </c>
      <c r="P261" s="34">
        <v>1</v>
      </c>
      <c r="Q261" s="33">
        <v>35000000000</v>
      </c>
      <c r="R261" s="33" t="s">
        <v>235</v>
      </c>
      <c r="S261" s="36">
        <v>7943.4030000000002</v>
      </c>
      <c r="T261" s="36">
        <v>5626.58</v>
      </c>
      <c r="U261" s="37">
        <f t="shared" si="55"/>
        <v>7943403</v>
      </c>
      <c r="V261" s="33">
        <v>2019</v>
      </c>
      <c r="W261" s="33" t="s">
        <v>146</v>
      </c>
      <c r="X261" s="33">
        <v>2019</v>
      </c>
      <c r="Y261" s="33" t="s">
        <v>109</v>
      </c>
      <c r="Z261" s="38" t="s">
        <v>796</v>
      </c>
      <c r="AA261" s="39">
        <v>2019</v>
      </c>
      <c r="AB261" s="33" t="s">
        <v>148</v>
      </c>
      <c r="AC261" s="38">
        <v>2019</v>
      </c>
      <c r="AD261" s="38" t="s">
        <v>148</v>
      </c>
      <c r="AE261" s="38">
        <v>2019</v>
      </c>
      <c r="AF261" s="39" t="s">
        <v>119</v>
      </c>
      <c r="AG261" s="39">
        <v>2020</v>
      </c>
      <c r="AH261" s="39" t="s">
        <v>119</v>
      </c>
      <c r="AI261" s="39" t="s">
        <v>1251</v>
      </c>
      <c r="AJ261" s="41" t="s">
        <v>83</v>
      </c>
      <c r="AK261" s="40">
        <v>1</v>
      </c>
      <c r="AL261" s="40">
        <v>200611</v>
      </c>
      <c r="AM261" s="40" t="s">
        <v>84</v>
      </c>
      <c r="AN261" s="40">
        <v>1</v>
      </c>
      <c r="AO261" s="40">
        <v>0</v>
      </c>
      <c r="AP261" s="33" t="s">
        <v>1252</v>
      </c>
      <c r="AQ261" s="38" t="s">
        <v>86</v>
      </c>
      <c r="AR261" s="33" t="s">
        <v>87</v>
      </c>
      <c r="AS261" s="33" t="s">
        <v>88</v>
      </c>
      <c r="AT261" s="33" t="s">
        <v>89</v>
      </c>
      <c r="AU261" s="33"/>
      <c r="AV261" s="38" t="s">
        <v>1253</v>
      </c>
    </row>
    <row r="262" spans="1:48" s="31" customFormat="1" ht="83.25" customHeight="1" x14ac:dyDescent="0.2">
      <c r="A262" s="33" t="s">
        <v>1254</v>
      </c>
      <c r="B262" s="33" t="s">
        <v>216</v>
      </c>
      <c r="C262" s="33" t="s">
        <v>1255</v>
      </c>
      <c r="D262" s="33" t="s">
        <v>1193</v>
      </c>
      <c r="E262" s="33"/>
      <c r="F262" s="33" t="s">
        <v>1231</v>
      </c>
      <c r="G262" s="33" t="s">
        <v>70</v>
      </c>
      <c r="H262" s="33" t="s">
        <v>71</v>
      </c>
      <c r="I262" s="33" t="s">
        <v>1245</v>
      </c>
      <c r="J262" s="33" t="s">
        <v>1256</v>
      </c>
      <c r="K262" s="33" t="str">
        <f t="shared" ref="K262:K267" si="56">J262</f>
        <v>Техническое обслуживание и ремонт автомобилей HYUNDAI (Хендай) H-1, KIA (КИА) MB (Carnival (Карнивал)/Sedona (Седона)/VQ), FIAT DUKATO (ФИАТ ДУКАТО)</v>
      </c>
      <c r="L262" s="33" t="s">
        <v>73</v>
      </c>
      <c r="M262" s="33"/>
      <c r="N262" s="33">
        <v>642</v>
      </c>
      <c r="O262" s="34" t="s">
        <v>74</v>
      </c>
      <c r="P262" s="34">
        <v>1</v>
      </c>
      <c r="Q262" s="33" t="s">
        <v>234</v>
      </c>
      <c r="R262" s="33" t="s">
        <v>235</v>
      </c>
      <c r="S262" s="36">
        <v>3435</v>
      </c>
      <c r="T262" s="36">
        <v>2433.1</v>
      </c>
      <c r="U262" s="37">
        <f t="shared" si="55"/>
        <v>3435000</v>
      </c>
      <c r="V262" s="33">
        <v>2019</v>
      </c>
      <c r="W262" s="33" t="s">
        <v>146</v>
      </c>
      <c r="X262" s="33">
        <v>2019</v>
      </c>
      <c r="Y262" s="33" t="s">
        <v>148</v>
      </c>
      <c r="Z262" s="53" t="s">
        <v>228</v>
      </c>
      <c r="AA262" s="39">
        <v>2019</v>
      </c>
      <c r="AB262" s="33" t="s">
        <v>148</v>
      </c>
      <c r="AC262" s="38">
        <v>2019</v>
      </c>
      <c r="AD262" s="38" t="s">
        <v>148</v>
      </c>
      <c r="AE262" s="38">
        <v>2019</v>
      </c>
      <c r="AF262" s="39" t="s">
        <v>119</v>
      </c>
      <c r="AG262" s="39">
        <v>2020</v>
      </c>
      <c r="AH262" s="39" t="s">
        <v>119</v>
      </c>
      <c r="AI262" s="39" t="s">
        <v>1251</v>
      </c>
      <c r="AJ262" s="41" t="s">
        <v>83</v>
      </c>
      <c r="AK262" s="40">
        <v>1</v>
      </c>
      <c r="AL262" s="40">
        <v>200611</v>
      </c>
      <c r="AM262" s="40" t="s">
        <v>84</v>
      </c>
      <c r="AN262" s="40">
        <v>1</v>
      </c>
      <c r="AO262" s="40">
        <v>0</v>
      </c>
      <c r="AP262" s="33" t="s">
        <v>1257</v>
      </c>
      <c r="AQ262" s="38" t="s">
        <v>86</v>
      </c>
      <c r="AR262" s="33" t="s">
        <v>87</v>
      </c>
      <c r="AS262" s="33" t="s">
        <v>88</v>
      </c>
      <c r="AT262" s="33" t="s">
        <v>89</v>
      </c>
      <c r="AU262" s="33"/>
      <c r="AV262" s="38" t="s">
        <v>1258</v>
      </c>
    </row>
    <row r="263" spans="1:48" s="31" customFormat="1" ht="76.5" customHeight="1" x14ac:dyDescent="0.2">
      <c r="A263" s="33" t="s">
        <v>1259</v>
      </c>
      <c r="B263" s="33" t="s">
        <v>216</v>
      </c>
      <c r="C263" s="33" t="s">
        <v>1255</v>
      </c>
      <c r="D263" s="33" t="s">
        <v>1193</v>
      </c>
      <c r="E263" s="33"/>
      <c r="F263" s="33" t="s">
        <v>1231</v>
      </c>
      <c r="G263" s="33" t="s">
        <v>70</v>
      </c>
      <c r="H263" s="33" t="s">
        <v>71</v>
      </c>
      <c r="I263" s="33" t="s">
        <v>1245</v>
      </c>
      <c r="J263" s="33" t="s">
        <v>1260</v>
      </c>
      <c r="K263" s="33" t="str">
        <f t="shared" si="56"/>
        <v>Техническое обслуживание и ремонт автомобилей Mitsubishi Pajero (Мицубиши Паджеро) 3.8 L</v>
      </c>
      <c r="L263" s="33" t="s">
        <v>73</v>
      </c>
      <c r="M263" s="33"/>
      <c r="N263" s="33">
        <v>642</v>
      </c>
      <c r="O263" s="34" t="s">
        <v>74</v>
      </c>
      <c r="P263" s="34">
        <v>1</v>
      </c>
      <c r="Q263" s="33">
        <v>67000000000</v>
      </c>
      <c r="R263" s="35" t="s">
        <v>411</v>
      </c>
      <c r="S263" s="36">
        <v>600</v>
      </c>
      <c r="T263" s="36">
        <v>400</v>
      </c>
      <c r="U263" s="37">
        <f t="shared" si="55"/>
        <v>600000</v>
      </c>
      <c r="V263" s="33">
        <v>2019</v>
      </c>
      <c r="W263" s="33" t="s">
        <v>146</v>
      </c>
      <c r="X263" s="33">
        <v>2019</v>
      </c>
      <c r="Y263" s="33" t="s">
        <v>148</v>
      </c>
      <c r="Z263" s="53" t="s">
        <v>228</v>
      </c>
      <c r="AA263" s="39">
        <v>2019</v>
      </c>
      <c r="AB263" s="33" t="s">
        <v>148</v>
      </c>
      <c r="AC263" s="38">
        <v>2019</v>
      </c>
      <c r="AD263" s="38" t="s">
        <v>148</v>
      </c>
      <c r="AE263" s="38">
        <v>2019</v>
      </c>
      <c r="AF263" s="39" t="s">
        <v>119</v>
      </c>
      <c r="AG263" s="39">
        <v>2020</v>
      </c>
      <c r="AH263" s="39" t="s">
        <v>119</v>
      </c>
      <c r="AI263" s="39" t="s">
        <v>1251</v>
      </c>
      <c r="AJ263" s="41" t="s">
        <v>83</v>
      </c>
      <c r="AK263" s="40">
        <v>1</v>
      </c>
      <c r="AL263" s="40">
        <v>200611</v>
      </c>
      <c r="AM263" s="40" t="s">
        <v>84</v>
      </c>
      <c r="AN263" s="40">
        <v>1</v>
      </c>
      <c r="AO263" s="40">
        <v>0</v>
      </c>
      <c r="AP263" s="33" t="s">
        <v>1261</v>
      </c>
      <c r="AQ263" s="38" t="s">
        <v>86</v>
      </c>
      <c r="AR263" s="33" t="s">
        <v>87</v>
      </c>
      <c r="AS263" s="33" t="s">
        <v>88</v>
      </c>
      <c r="AT263" s="33" t="s">
        <v>89</v>
      </c>
      <c r="AU263" s="33"/>
      <c r="AV263" s="38" t="s">
        <v>1262</v>
      </c>
    </row>
    <row r="264" spans="1:48" s="31" customFormat="1" ht="108.75" customHeight="1" x14ac:dyDescent="0.2">
      <c r="A264" s="33" t="s">
        <v>1263</v>
      </c>
      <c r="B264" s="33" t="s">
        <v>216</v>
      </c>
      <c r="C264" s="33" t="s">
        <v>290</v>
      </c>
      <c r="D264" s="33" t="s">
        <v>1249</v>
      </c>
      <c r="E264" s="33"/>
      <c r="F264" s="33" t="s">
        <v>1231</v>
      </c>
      <c r="G264" s="33" t="s">
        <v>70</v>
      </c>
      <c r="H264" s="33" t="s">
        <v>71</v>
      </c>
      <c r="I264" s="33" t="s">
        <v>1245</v>
      </c>
      <c r="J264" s="33" t="s">
        <v>1264</v>
      </c>
      <c r="K264" s="33" t="str">
        <f t="shared" si="56"/>
        <v>Техническое обслуживание и ремонт грузовых автомобилей марки MAN/Iveco (МАН/Ивеко) (не гарантийные автомобили)</v>
      </c>
      <c r="L264" s="33" t="s">
        <v>73</v>
      </c>
      <c r="M264" s="33"/>
      <c r="N264" s="33">
        <v>642</v>
      </c>
      <c r="O264" s="34" t="s">
        <v>74</v>
      </c>
      <c r="P264" s="34">
        <v>1</v>
      </c>
      <c r="Q264" s="33" t="s">
        <v>234</v>
      </c>
      <c r="R264" s="33" t="s">
        <v>235</v>
      </c>
      <c r="S264" s="36">
        <v>8290</v>
      </c>
      <c r="T264" s="36">
        <v>5800</v>
      </c>
      <c r="U264" s="37">
        <f t="shared" si="55"/>
        <v>8290000</v>
      </c>
      <c r="V264" s="33">
        <v>2019</v>
      </c>
      <c r="W264" s="33" t="s">
        <v>146</v>
      </c>
      <c r="X264" s="33">
        <v>2019</v>
      </c>
      <c r="Y264" s="33" t="s">
        <v>148</v>
      </c>
      <c r="Z264" s="53" t="s">
        <v>228</v>
      </c>
      <c r="AA264" s="39">
        <v>2019</v>
      </c>
      <c r="AB264" s="33" t="s">
        <v>148</v>
      </c>
      <c r="AC264" s="38">
        <v>2019</v>
      </c>
      <c r="AD264" s="38" t="s">
        <v>148</v>
      </c>
      <c r="AE264" s="38">
        <v>2019</v>
      </c>
      <c r="AF264" s="39" t="s">
        <v>119</v>
      </c>
      <c r="AG264" s="39">
        <v>2020</v>
      </c>
      <c r="AH264" s="39" t="s">
        <v>119</v>
      </c>
      <c r="AI264" s="39" t="s">
        <v>1251</v>
      </c>
      <c r="AJ264" s="41" t="s">
        <v>83</v>
      </c>
      <c r="AK264" s="40">
        <v>1</v>
      </c>
      <c r="AL264" s="40">
        <v>200611</v>
      </c>
      <c r="AM264" s="40" t="s">
        <v>84</v>
      </c>
      <c r="AN264" s="40">
        <v>1</v>
      </c>
      <c r="AO264" s="40">
        <v>0</v>
      </c>
      <c r="AP264" s="33" t="s">
        <v>1265</v>
      </c>
      <c r="AQ264" s="38" t="s">
        <v>86</v>
      </c>
      <c r="AR264" s="33" t="s">
        <v>87</v>
      </c>
      <c r="AS264" s="33" t="s">
        <v>88</v>
      </c>
      <c r="AT264" s="33" t="s">
        <v>89</v>
      </c>
      <c r="AU264" s="33"/>
      <c r="AV264" s="38" t="s">
        <v>1266</v>
      </c>
    </row>
    <row r="265" spans="1:48" s="31" customFormat="1" ht="108.75" customHeight="1" x14ac:dyDescent="0.2">
      <c r="A265" s="33" t="s">
        <v>1267</v>
      </c>
      <c r="B265" s="33"/>
      <c r="C265" s="33" t="s">
        <v>1268</v>
      </c>
      <c r="D265" s="33" t="s">
        <v>1269</v>
      </c>
      <c r="E265" s="33"/>
      <c r="F265" s="33" t="s">
        <v>1231</v>
      </c>
      <c r="G265" s="33" t="s">
        <v>70</v>
      </c>
      <c r="H265" s="33" t="s">
        <v>71</v>
      </c>
      <c r="I265" s="33" t="s">
        <v>1245</v>
      </c>
      <c r="J265" s="33" t="s">
        <v>1270</v>
      </c>
      <c r="K265" s="33" t="str">
        <f t="shared" si="56"/>
        <v>Оказание услуг по заправке топливом автомобилей с помощью топливных карт</v>
      </c>
      <c r="L265" s="33" t="s">
        <v>73</v>
      </c>
      <c r="M265" s="33"/>
      <c r="N265" s="33">
        <v>642</v>
      </c>
      <c r="O265" s="34" t="s">
        <v>74</v>
      </c>
      <c r="P265" s="34">
        <v>1</v>
      </c>
      <c r="Q265" s="33">
        <v>35000000000</v>
      </c>
      <c r="R265" s="33" t="s">
        <v>235</v>
      </c>
      <c r="S265" s="36">
        <v>26400</v>
      </c>
      <c r="T265" s="36">
        <v>19800</v>
      </c>
      <c r="U265" s="37">
        <f t="shared" si="55"/>
        <v>26400000</v>
      </c>
      <c r="V265" s="33">
        <v>2019</v>
      </c>
      <c r="W265" s="33" t="s">
        <v>146</v>
      </c>
      <c r="X265" s="33">
        <v>2019</v>
      </c>
      <c r="Y265" s="33" t="s">
        <v>146</v>
      </c>
      <c r="Z265" s="38" t="s">
        <v>1271</v>
      </c>
      <c r="AA265" s="39">
        <v>2019</v>
      </c>
      <c r="AB265" s="33" t="s">
        <v>109</v>
      </c>
      <c r="AC265" s="38">
        <v>2019</v>
      </c>
      <c r="AD265" s="38" t="s">
        <v>148</v>
      </c>
      <c r="AE265" s="38">
        <v>2019</v>
      </c>
      <c r="AF265" s="39" t="s">
        <v>148</v>
      </c>
      <c r="AG265" s="39">
        <v>2020</v>
      </c>
      <c r="AH265" s="39" t="s">
        <v>148</v>
      </c>
      <c r="AI265" s="39" t="s">
        <v>1272</v>
      </c>
      <c r="AJ265" s="41" t="s">
        <v>184</v>
      </c>
      <c r="AK265" s="40">
        <v>1</v>
      </c>
      <c r="AL265" s="40">
        <v>348014</v>
      </c>
      <c r="AM265" s="40" t="s">
        <v>84</v>
      </c>
      <c r="AN265" s="40">
        <v>0</v>
      </c>
      <c r="AO265" s="40">
        <v>0</v>
      </c>
      <c r="AP265" s="33" t="s">
        <v>1273</v>
      </c>
      <c r="AQ265" s="38" t="s">
        <v>86</v>
      </c>
      <c r="AR265" s="33" t="s">
        <v>87</v>
      </c>
      <c r="AS265" s="33" t="s">
        <v>88</v>
      </c>
      <c r="AT265" s="33" t="s">
        <v>89</v>
      </c>
      <c r="AU265" s="33"/>
      <c r="AV265" s="38" t="s">
        <v>1274</v>
      </c>
    </row>
    <row r="266" spans="1:48" s="31" customFormat="1" ht="108.75" customHeight="1" x14ac:dyDescent="0.2">
      <c r="A266" s="33" t="s">
        <v>1275</v>
      </c>
      <c r="B266" s="33"/>
      <c r="C266" s="33" t="s">
        <v>1053</v>
      </c>
      <c r="D266" s="33" t="s">
        <v>1276</v>
      </c>
      <c r="E266" s="33"/>
      <c r="F266" s="33" t="s">
        <v>1231</v>
      </c>
      <c r="G266" s="33" t="s">
        <v>70</v>
      </c>
      <c r="H266" s="33" t="s">
        <v>71</v>
      </c>
      <c r="I266" s="33" t="s">
        <v>1245</v>
      </c>
      <c r="J266" s="33" t="s">
        <v>1277</v>
      </c>
      <c r="K266" s="33" t="str">
        <f t="shared" si="56"/>
        <v>Оказание услуг по мойке легкового автотранспорта г. Симферополь</v>
      </c>
      <c r="L266" s="33" t="s">
        <v>73</v>
      </c>
      <c r="M266" s="33"/>
      <c r="N266" s="33">
        <v>642</v>
      </c>
      <c r="O266" s="34" t="s">
        <v>74</v>
      </c>
      <c r="P266" s="34">
        <v>1</v>
      </c>
      <c r="Q266" s="33" t="s">
        <v>234</v>
      </c>
      <c r="R266" s="33" t="s">
        <v>235</v>
      </c>
      <c r="S266" s="36">
        <v>330</v>
      </c>
      <c r="T266" s="36">
        <v>261.25</v>
      </c>
      <c r="U266" s="37">
        <f t="shared" si="55"/>
        <v>330000</v>
      </c>
      <c r="V266" s="33">
        <v>2019</v>
      </c>
      <c r="W266" s="33" t="s">
        <v>146</v>
      </c>
      <c r="X266" s="33" t="s">
        <v>273</v>
      </c>
      <c r="Y266" s="33" t="s">
        <v>146</v>
      </c>
      <c r="Z266" s="38" t="s">
        <v>1271</v>
      </c>
      <c r="AA266" s="39">
        <v>2019</v>
      </c>
      <c r="AB266" s="33" t="s">
        <v>109</v>
      </c>
      <c r="AC266" s="38">
        <v>2019</v>
      </c>
      <c r="AD266" s="38" t="s">
        <v>109</v>
      </c>
      <c r="AE266" s="38" t="s">
        <v>273</v>
      </c>
      <c r="AF266" s="39" t="s">
        <v>148</v>
      </c>
      <c r="AG266" s="39">
        <v>2020</v>
      </c>
      <c r="AH266" s="39" t="s">
        <v>148</v>
      </c>
      <c r="AI266" s="39" t="s">
        <v>150</v>
      </c>
      <c r="AJ266" s="41" t="s">
        <v>83</v>
      </c>
      <c r="AK266" s="40">
        <v>1</v>
      </c>
      <c r="AL266" s="40">
        <v>200611</v>
      </c>
      <c r="AM266" s="40" t="s">
        <v>84</v>
      </c>
      <c r="AN266" s="40">
        <v>1</v>
      </c>
      <c r="AO266" s="40">
        <v>0</v>
      </c>
      <c r="AP266" s="33" t="s">
        <v>1278</v>
      </c>
      <c r="AQ266" s="38" t="s">
        <v>86</v>
      </c>
      <c r="AR266" s="33" t="s">
        <v>87</v>
      </c>
      <c r="AS266" s="33" t="s">
        <v>88</v>
      </c>
      <c r="AT266" s="33" t="s">
        <v>89</v>
      </c>
      <c r="AU266" s="33"/>
      <c r="AV266" s="38" t="s">
        <v>1279</v>
      </c>
    </row>
    <row r="267" spans="1:48" s="31" customFormat="1" ht="108.75" customHeight="1" x14ac:dyDescent="0.2">
      <c r="A267" s="33" t="s">
        <v>1280</v>
      </c>
      <c r="B267" s="33"/>
      <c r="C267" s="33" t="s">
        <v>1053</v>
      </c>
      <c r="D267" s="33" t="s">
        <v>1276</v>
      </c>
      <c r="E267" s="33"/>
      <c r="F267" s="33" t="s">
        <v>1231</v>
      </c>
      <c r="G267" s="33" t="s">
        <v>70</v>
      </c>
      <c r="H267" s="33" t="s">
        <v>71</v>
      </c>
      <c r="I267" s="33" t="s">
        <v>1245</v>
      </c>
      <c r="J267" s="33" t="s">
        <v>1281</v>
      </c>
      <c r="K267" s="33" t="str">
        <f t="shared" si="56"/>
        <v>Оказание услуг по мойке и чистке грузового автотранспорта г. Симферополь</v>
      </c>
      <c r="L267" s="33" t="s">
        <v>73</v>
      </c>
      <c r="M267" s="33"/>
      <c r="N267" s="33">
        <v>642</v>
      </c>
      <c r="O267" s="34" t="s">
        <v>74</v>
      </c>
      <c r="P267" s="34">
        <v>1</v>
      </c>
      <c r="Q267" s="33" t="s">
        <v>234</v>
      </c>
      <c r="R267" s="33" t="s">
        <v>235</v>
      </c>
      <c r="S267" s="36">
        <v>360</v>
      </c>
      <c r="T267" s="36">
        <v>270</v>
      </c>
      <c r="U267" s="37">
        <f t="shared" si="55"/>
        <v>360000</v>
      </c>
      <c r="V267" s="33">
        <v>2019</v>
      </c>
      <c r="W267" s="33" t="s">
        <v>146</v>
      </c>
      <c r="X267" s="33" t="s">
        <v>273</v>
      </c>
      <c r="Y267" s="33" t="s">
        <v>146</v>
      </c>
      <c r="Z267" s="38" t="s">
        <v>1271</v>
      </c>
      <c r="AA267" s="39">
        <v>2019</v>
      </c>
      <c r="AB267" s="33" t="s">
        <v>109</v>
      </c>
      <c r="AC267" s="38">
        <v>2019</v>
      </c>
      <c r="AD267" s="38" t="s">
        <v>148</v>
      </c>
      <c r="AE267" s="38" t="s">
        <v>273</v>
      </c>
      <c r="AF267" s="39" t="s">
        <v>148</v>
      </c>
      <c r="AG267" s="39" t="s">
        <v>149</v>
      </c>
      <c r="AH267" s="39" t="s">
        <v>148</v>
      </c>
      <c r="AI267" s="39" t="s">
        <v>1272</v>
      </c>
      <c r="AJ267" s="41" t="s">
        <v>83</v>
      </c>
      <c r="AK267" s="40">
        <v>1</v>
      </c>
      <c r="AL267" s="40">
        <v>200611</v>
      </c>
      <c r="AM267" s="40" t="s">
        <v>84</v>
      </c>
      <c r="AN267" s="40">
        <v>1</v>
      </c>
      <c r="AO267" s="40">
        <v>0</v>
      </c>
      <c r="AP267" s="33" t="s">
        <v>1282</v>
      </c>
      <c r="AQ267" s="38" t="s">
        <v>86</v>
      </c>
      <c r="AR267" s="33" t="s">
        <v>87</v>
      </c>
      <c r="AS267" s="33" t="s">
        <v>88</v>
      </c>
      <c r="AT267" s="33" t="s">
        <v>89</v>
      </c>
      <c r="AU267" s="33"/>
      <c r="AV267" s="38" t="s">
        <v>1283</v>
      </c>
    </row>
    <row r="268" spans="1:48" s="31" customFormat="1" ht="108.75" customHeight="1" x14ac:dyDescent="0.2">
      <c r="A268" s="33" t="s">
        <v>1284</v>
      </c>
      <c r="B268" s="33" t="s">
        <v>216</v>
      </c>
      <c r="C268" s="33" t="s">
        <v>114</v>
      </c>
      <c r="D268" s="33" t="s">
        <v>114</v>
      </c>
      <c r="E268" s="33"/>
      <c r="F268" s="33" t="s">
        <v>1231</v>
      </c>
      <c r="G268" s="33" t="s">
        <v>70</v>
      </c>
      <c r="H268" s="33" t="s">
        <v>71</v>
      </c>
      <c r="I268" s="33" t="s">
        <v>1245</v>
      </c>
      <c r="J268" s="33" t="s">
        <v>1285</v>
      </c>
      <c r="K268" s="33" t="str">
        <f>J268</f>
        <v>Поставка, установка, поверка и калибровка тахографов и блоков СКЗИ на транспортные средства</v>
      </c>
      <c r="L268" s="33" t="s">
        <v>73</v>
      </c>
      <c r="M268" s="33"/>
      <c r="N268" s="33">
        <v>642</v>
      </c>
      <c r="O268" s="34" t="s">
        <v>924</v>
      </c>
      <c r="P268" s="34">
        <v>1</v>
      </c>
      <c r="Q268" s="33" t="s">
        <v>234</v>
      </c>
      <c r="R268" s="33" t="s">
        <v>235</v>
      </c>
      <c r="S268" s="36">
        <v>400</v>
      </c>
      <c r="T268" s="36">
        <v>200</v>
      </c>
      <c r="U268" s="37">
        <f t="shared" si="55"/>
        <v>400000</v>
      </c>
      <c r="V268" s="33">
        <v>2019</v>
      </c>
      <c r="W268" s="33" t="s">
        <v>120</v>
      </c>
      <c r="X268" s="33" t="s">
        <v>273</v>
      </c>
      <c r="Y268" s="33" t="s">
        <v>77</v>
      </c>
      <c r="Z268" s="38" t="s">
        <v>1286</v>
      </c>
      <c r="AA268" s="39">
        <v>2019</v>
      </c>
      <c r="AB268" s="33" t="s">
        <v>77</v>
      </c>
      <c r="AC268" s="38">
        <v>2019</v>
      </c>
      <c r="AD268" s="38" t="s">
        <v>78</v>
      </c>
      <c r="AE268" s="38" t="s">
        <v>273</v>
      </c>
      <c r="AF268" s="38" t="s">
        <v>78</v>
      </c>
      <c r="AG268" s="39">
        <v>2020</v>
      </c>
      <c r="AH268" s="38" t="s">
        <v>78</v>
      </c>
      <c r="AI268" s="39" t="s">
        <v>212</v>
      </c>
      <c r="AJ268" s="41" t="s">
        <v>83</v>
      </c>
      <c r="AK268" s="40">
        <v>1</v>
      </c>
      <c r="AL268" s="40">
        <v>348277</v>
      </c>
      <c r="AM268" s="40" t="s">
        <v>84</v>
      </c>
      <c r="AN268" s="40">
        <v>0</v>
      </c>
      <c r="AO268" s="40">
        <v>0</v>
      </c>
      <c r="AP268" s="33" t="s">
        <v>1287</v>
      </c>
      <c r="AQ268" s="38" t="s">
        <v>86</v>
      </c>
      <c r="AR268" s="33" t="s">
        <v>87</v>
      </c>
      <c r="AS268" s="33" t="s">
        <v>88</v>
      </c>
      <c r="AT268" s="33" t="s">
        <v>89</v>
      </c>
      <c r="AU268" s="33"/>
      <c r="AV268" s="38" t="s">
        <v>89</v>
      </c>
    </row>
    <row r="269" spans="1:48" s="31" customFormat="1" ht="63.75" x14ac:dyDescent="0.2">
      <c r="A269" s="33" t="s">
        <v>1288</v>
      </c>
      <c r="B269" s="33" t="s">
        <v>216</v>
      </c>
      <c r="C269" s="33" t="s">
        <v>1289</v>
      </c>
      <c r="D269" s="33" t="s">
        <v>997</v>
      </c>
      <c r="E269" s="33"/>
      <c r="F269" s="33" t="s">
        <v>1231</v>
      </c>
      <c r="G269" s="33" t="s">
        <v>70</v>
      </c>
      <c r="H269" s="33" t="s">
        <v>71</v>
      </c>
      <c r="I269" s="33" t="str">
        <f>F269</f>
        <v>ОП Крым</v>
      </c>
      <c r="J269" s="33" t="s">
        <v>1216</v>
      </c>
      <c r="K269" s="33" t="str">
        <f t="shared" ref="K269:K291" si="57">J269</f>
        <v>Поставка питьевой воды в бутылях</v>
      </c>
      <c r="L269" s="33" t="s">
        <v>73</v>
      </c>
      <c r="M269" s="33"/>
      <c r="N269" s="33">
        <v>642</v>
      </c>
      <c r="O269" s="34" t="s">
        <v>74</v>
      </c>
      <c r="P269" s="34">
        <v>1</v>
      </c>
      <c r="Q269" s="33" t="s">
        <v>234</v>
      </c>
      <c r="R269" s="33" t="s">
        <v>235</v>
      </c>
      <c r="S269" s="36">
        <v>1175.2</v>
      </c>
      <c r="T269" s="36">
        <v>783.5</v>
      </c>
      <c r="U269" s="37">
        <f t="shared" si="55"/>
        <v>1175200</v>
      </c>
      <c r="V269" s="33">
        <v>2019</v>
      </c>
      <c r="W269" s="33" t="s">
        <v>109</v>
      </c>
      <c r="X269" s="33">
        <v>2019</v>
      </c>
      <c r="Y269" s="33" t="s">
        <v>148</v>
      </c>
      <c r="Z269" s="38" t="s">
        <v>228</v>
      </c>
      <c r="AA269" s="39">
        <v>2019</v>
      </c>
      <c r="AB269" s="33" t="s">
        <v>148</v>
      </c>
      <c r="AC269" s="38">
        <v>2019</v>
      </c>
      <c r="AD269" s="38" t="s">
        <v>119</v>
      </c>
      <c r="AE269" s="38" t="s">
        <v>273</v>
      </c>
      <c r="AF269" s="39" t="s">
        <v>119</v>
      </c>
      <c r="AG269" s="39" t="s">
        <v>149</v>
      </c>
      <c r="AH269" s="39" t="s">
        <v>119</v>
      </c>
      <c r="AI269" s="39" t="s">
        <v>367</v>
      </c>
      <c r="AJ269" s="41" t="s">
        <v>83</v>
      </c>
      <c r="AK269" s="40">
        <v>1</v>
      </c>
      <c r="AL269" s="40">
        <v>200611</v>
      </c>
      <c r="AM269" s="40" t="s">
        <v>84</v>
      </c>
      <c r="AN269" s="40">
        <v>1</v>
      </c>
      <c r="AO269" s="40">
        <v>0</v>
      </c>
      <c r="AP269" s="33" t="s">
        <v>1290</v>
      </c>
      <c r="AQ269" s="38" t="s">
        <v>86</v>
      </c>
      <c r="AR269" s="33" t="s">
        <v>87</v>
      </c>
      <c r="AS269" s="33" t="s">
        <v>88</v>
      </c>
      <c r="AT269" s="33" t="s">
        <v>89</v>
      </c>
      <c r="AU269" s="33"/>
      <c r="AV269" s="38" t="s">
        <v>1291</v>
      </c>
    </row>
    <row r="270" spans="1:48" s="31" customFormat="1" ht="51" x14ac:dyDescent="0.2">
      <c r="A270" s="33" t="s">
        <v>1292</v>
      </c>
      <c r="B270" s="33"/>
      <c r="C270" s="33" t="s">
        <v>1293</v>
      </c>
      <c r="D270" s="33" t="s">
        <v>1294</v>
      </c>
      <c r="E270" s="33"/>
      <c r="F270" s="33" t="s">
        <v>1231</v>
      </c>
      <c r="G270" s="33" t="s">
        <v>70</v>
      </c>
      <c r="H270" s="33" t="s">
        <v>71</v>
      </c>
      <c r="I270" s="33" t="str">
        <f>F270</f>
        <v>ОП Крым</v>
      </c>
      <c r="J270" s="33" t="s">
        <v>1295</v>
      </c>
      <c r="K270" s="33" t="str">
        <f t="shared" si="57"/>
        <v>Поставка оборудования для опрессовки РВД с комплектующими</v>
      </c>
      <c r="L270" s="33" t="s">
        <v>73</v>
      </c>
      <c r="M270" s="33"/>
      <c r="N270" s="33">
        <v>642</v>
      </c>
      <c r="O270" s="34" t="s">
        <v>74</v>
      </c>
      <c r="P270" s="34">
        <v>1</v>
      </c>
      <c r="Q270" s="33" t="s">
        <v>1296</v>
      </c>
      <c r="R270" s="35" t="s">
        <v>1297</v>
      </c>
      <c r="S270" s="36">
        <v>800</v>
      </c>
      <c r="T270" s="36">
        <v>800</v>
      </c>
      <c r="U270" s="37">
        <f t="shared" si="55"/>
        <v>800000</v>
      </c>
      <c r="V270" s="33">
        <v>2019</v>
      </c>
      <c r="W270" s="33" t="s">
        <v>146</v>
      </c>
      <c r="X270" s="33">
        <v>2019</v>
      </c>
      <c r="Y270" s="33" t="s">
        <v>109</v>
      </c>
      <c r="Z270" s="38" t="s">
        <v>147</v>
      </c>
      <c r="AA270" s="39">
        <v>2019</v>
      </c>
      <c r="AB270" s="33" t="s">
        <v>148</v>
      </c>
      <c r="AC270" s="38">
        <v>2019</v>
      </c>
      <c r="AD270" s="38" t="s">
        <v>119</v>
      </c>
      <c r="AE270" s="38" t="s">
        <v>273</v>
      </c>
      <c r="AF270" s="39" t="s">
        <v>119</v>
      </c>
      <c r="AG270" s="39" t="s">
        <v>273</v>
      </c>
      <c r="AH270" s="39" t="s">
        <v>77</v>
      </c>
      <c r="AI270" s="39" t="s">
        <v>247</v>
      </c>
      <c r="AJ270" s="41" t="s">
        <v>83</v>
      </c>
      <c r="AK270" s="40">
        <v>1</v>
      </c>
      <c r="AL270" s="40">
        <v>348277</v>
      </c>
      <c r="AM270" s="40" t="s">
        <v>84</v>
      </c>
      <c r="AN270" s="40">
        <v>0</v>
      </c>
      <c r="AO270" s="40">
        <v>0</v>
      </c>
      <c r="AP270" s="33"/>
      <c r="AQ270" s="38" t="s">
        <v>86</v>
      </c>
      <c r="AR270" s="33" t="s">
        <v>87</v>
      </c>
      <c r="AS270" s="33" t="s">
        <v>88</v>
      </c>
      <c r="AT270" s="33" t="s">
        <v>89</v>
      </c>
      <c r="AU270" s="33"/>
      <c r="AV270" s="33" t="s">
        <v>89</v>
      </c>
    </row>
    <row r="271" spans="1:48" s="31" customFormat="1" ht="93" customHeight="1" x14ac:dyDescent="0.2">
      <c r="A271" s="33" t="s">
        <v>1298</v>
      </c>
      <c r="B271" s="33" t="s">
        <v>133</v>
      </c>
      <c r="C271" s="33" t="s">
        <v>745</v>
      </c>
      <c r="D271" s="33" t="s">
        <v>1299</v>
      </c>
      <c r="E271" s="33"/>
      <c r="F271" s="33" t="s">
        <v>1231</v>
      </c>
      <c r="G271" s="33" t="s">
        <v>70</v>
      </c>
      <c r="H271" s="33" t="s">
        <v>71</v>
      </c>
      <c r="I271" s="33" t="s">
        <v>1245</v>
      </c>
      <c r="J271" s="33" t="s">
        <v>1300</v>
      </c>
      <c r="K271" s="33" t="str">
        <f t="shared" si="57"/>
        <v>Предоставление широкополосного доступа в сеть интернет по адресу: г. Симферополь, ул. Монтажная, д.8 (офис)</v>
      </c>
      <c r="L271" s="33" t="s">
        <v>73</v>
      </c>
      <c r="M271" s="33"/>
      <c r="N271" s="33">
        <v>642</v>
      </c>
      <c r="O271" s="34" t="s">
        <v>924</v>
      </c>
      <c r="P271" s="34">
        <v>1</v>
      </c>
      <c r="Q271" s="33" t="s">
        <v>234</v>
      </c>
      <c r="R271" s="33" t="s">
        <v>235</v>
      </c>
      <c r="S271" s="36">
        <v>144</v>
      </c>
      <c r="T271" s="36">
        <v>84</v>
      </c>
      <c r="U271" s="37">
        <f t="shared" si="55"/>
        <v>144000</v>
      </c>
      <c r="V271" s="33">
        <v>2019</v>
      </c>
      <c r="W271" s="33" t="s">
        <v>109</v>
      </c>
      <c r="X271" s="33">
        <v>2019</v>
      </c>
      <c r="Y271" s="33" t="s">
        <v>148</v>
      </c>
      <c r="Z271" s="38" t="s">
        <v>228</v>
      </c>
      <c r="AA271" s="39">
        <v>2019</v>
      </c>
      <c r="AB271" s="33" t="s">
        <v>119</v>
      </c>
      <c r="AC271" s="38">
        <v>2019</v>
      </c>
      <c r="AD271" s="38" t="s">
        <v>120</v>
      </c>
      <c r="AE271" s="38" t="s">
        <v>273</v>
      </c>
      <c r="AF271" s="39" t="s">
        <v>120</v>
      </c>
      <c r="AG271" s="39" t="s">
        <v>149</v>
      </c>
      <c r="AH271" s="39" t="s">
        <v>120</v>
      </c>
      <c r="AI271" s="39" t="s">
        <v>229</v>
      </c>
      <c r="AJ271" s="41" t="s">
        <v>83</v>
      </c>
      <c r="AK271" s="40">
        <v>1</v>
      </c>
      <c r="AL271" s="40">
        <v>348277</v>
      </c>
      <c r="AM271" s="40" t="s">
        <v>84</v>
      </c>
      <c r="AN271" s="40">
        <v>0</v>
      </c>
      <c r="AO271" s="40">
        <v>0</v>
      </c>
      <c r="AP271" s="33" t="s">
        <v>1301</v>
      </c>
      <c r="AQ271" s="38" t="s">
        <v>86</v>
      </c>
      <c r="AR271" s="33" t="s">
        <v>87</v>
      </c>
      <c r="AS271" s="33" t="s">
        <v>88</v>
      </c>
      <c r="AT271" s="33" t="s">
        <v>89</v>
      </c>
      <c r="AU271" s="33"/>
      <c r="AV271" s="38" t="s">
        <v>1302</v>
      </c>
    </row>
    <row r="272" spans="1:48" s="31" customFormat="1" ht="84.75" customHeight="1" x14ac:dyDescent="0.2">
      <c r="A272" s="33" t="s">
        <v>1303</v>
      </c>
      <c r="B272" s="33" t="s">
        <v>133</v>
      </c>
      <c r="C272" s="33" t="s">
        <v>745</v>
      </c>
      <c r="D272" s="33" t="s">
        <v>1299</v>
      </c>
      <c r="E272" s="33"/>
      <c r="F272" s="33" t="s">
        <v>1231</v>
      </c>
      <c r="G272" s="33" t="s">
        <v>70</v>
      </c>
      <c r="H272" s="33" t="s">
        <v>71</v>
      </c>
      <c r="I272" s="33" t="str">
        <f>F272</f>
        <v>ОП Крым</v>
      </c>
      <c r="J272" s="33" t="s">
        <v>1304</v>
      </c>
      <c r="K272" s="33" t="str">
        <f t="shared" si="57"/>
        <v>Предоставление широкополосного доступа в сеть интернет по адресу: г. Севастополь, ул. Воронина, д.10/4 (офис)</v>
      </c>
      <c r="L272" s="33" t="s">
        <v>73</v>
      </c>
      <c r="M272" s="33"/>
      <c r="N272" s="33">
        <v>642</v>
      </c>
      <c r="O272" s="34" t="s">
        <v>924</v>
      </c>
      <c r="P272" s="34">
        <v>1</v>
      </c>
      <c r="Q272" s="33">
        <v>67000000000</v>
      </c>
      <c r="R272" s="35" t="s">
        <v>411</v>
      </c>
      <c r="S272" s="36">
        <v>144</v>
      </c>
      <c r="T272" s="36">
        <v>84</v>
      </c>
      <c r="U272" s="37">
        <f t="shared" si="55"/>
        <v>144000</v>
      </c>
      <c r="V272" s="33">
        <v>2019</v>
      </c>
      <c r="W272" s="33" t="s">
        <v>109</v>
      </c>
      <c r="X272" s="33">
        <v>2019</v>
      </c>
      <c r="Y272" s="33" t="s">
        <v>148</v>
      </c>
      <c r="Z272" s="38" t="s">
        <v>228</v>
      </c>
      <c r="AA272" s="39">
        <v>2019</v>
      </c>
      <c r="AB272" s="33" t="s">
        <v>119</v>
      </c>
      <c r="AC272" s="38">
        <v>2019</v>
      </c>
      <c r="AD272" s="38" t="s">
        <v>120</v>
      </c>
      <c r="AE272" s="38" t="s">
        <v>273</v>
      </c>
      <c r="AF272" s="39" t="s">
        <v>120</v>
      </c>
      <c r="AG272" s="39" t="s">
        <v>149</v>
      </c>
      <c r="AH272" s="39" t="s">
        <v>120</v>
      </c>
      <c r="AI272" s="39" t="s">
        <v>229</v>
      </c>
      <c r="AJ272" s="41" t="s">
        <v>83</v>
      </c>
      <c r="AK272" s="40">
        <v>1</v>
      </c>
      <c r="AL272" s="40">
        <v>348277</v>
      </c>
      <c r="AM272" s="40" t="s">
        <v>84</v>
      </c>
      <c r="AN272" s="40">
        <v>0</v>
      </c>
      <c r="AO272" s="40">
        <v>0</v>
      </c>
      <c r="AP272" s="33" t="s">
        <v>1301</v>
      </c>
      <c r="AQ272" s="38" t="s">
        <v>86</v>
      </c>
      <c r="AR272" s="33" t="s">
        <v>87</v>
      </c>
      <c r="AS272" s="33" t="s">
        <v>88</v>
      </c>
      <c r="AT272" s="33" t="s">
        <v>89</v>
      </c>
      <c r="AU272" s="33"/>
      <c r="AV272" s="38" t="s">
        <v>1305</v>
      </c>
    </row>
    <row r="273" spans="1:48" s="31" customFormat="1" ht="90.75" customHeight="1" x14ac:dyDescent="0.2">
      <c r="A273" s="33" t="s">
        <v>1306</v>
      </c>
      <c r="B273" s="33" t="s">
        <v>133</v>
      </c>
      <c r="C273" s="33" t="s">
        <v>745</v>
      </c>
      <c r="D273" s="33" t="s">
        <v>1299</v>
      </c>
      <c r="E273" s="33"/>
      <c r="F273" s="33" t="s">
        <v>1231</v>
      </c>
      <c r="G273" s="33" t="s">
        <v>70</v>
      </c>
      <c r="H273" s="33" t="s">
        <v>71</v>
      </c>
      <c r="I273" s="33" t="str">
        <f>F273</f>
        <v>ОП Крым</v>
      </c>
      <c r="J273" s="33" t="s">
        <v>1307</v>
      </c>
      <c r="K273" s="33" t="str">
        <f t="shared" si="57"/>
        <v>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v>
      </c>
      <c r="L273" s="33" t="s">
        <v>73</v>
      </c>
      <c r="M273" s="33"/>
      <c r="N273" s="33">
        <v>642</v>
      </c>
      <c r="O273" s="34" t="s">
        <v>924</v>
      </c>
      <c r="P273" s="34">
        <v>1</v>
      </c>
      <c r="Q273" s="33" t="s">
        <v>234</v>
      </c>
      <c r="R273" s="33" t="s">
        <v>235</v>
      </c>
      <c r="S273" s="36">
        <v>198</v>
      </c>
      <c r="T273" s="36">
        <v>115.5</v>
      </c>
      <c r="U273" s="37">
        <f t="shared" si="55"/>
        <v>198000</v>
      </c>
      <c r="V273" s="33">
        <v>2019</v>
      </c>
      <c r="W273" s="33" t="s">
        <v>109</v>
      </c>
      <c r="X273" s="33">
        <v>2019</v>
      </c>
      <c r="Y273" s="33" t="s">
        <v>148</v>
      </c>
      <c r="Z273" s="38" t="s">
        <v>228</v>
      </c>
      <c r="AA273" s="39">
        <v>2019</v>
      </c>
      <c r="AB273" s="33" t="s">
        <v>119</v>
      </c>
      <c r="AC273" s="38">
        <v>2019</v>
      </c>
      <c r="AD273" s="38" t="s">
        <v>120</v>
      </c>
      <c r="AE273" s="38" t="s">
        <v>273</v>
      </c>
      <c r="AF273" s="39" t="s">
        <v>120</v>
      </c>
      <c r="AG273" s="39" t="s">
        <v>149</v>
      </c>
      <c r="AH273" s="39" t="s">
        <v>120</v>
      </c>
      <c r="AI273" s="39" t="s">
        <v>229</v>
      </c>
      <c r="AJ273" s="41" t="s">
        <v>83</v>
      </c>
      <c r="AK273" s="40">
        <v>1</v>
      </c>
      <c r="AL273" s="40">
        <v>348277</v>
      </c>
      <c r="AM273" s="40" t="s">
        <v>84</v>
      </c>
      <c r="AN273" s="40">
        <v>0</v>
      </c>
      <c r="AO273" s="40">
        <v>0</v>
      </c>
      <c r="AP273" s="33" t="s">
        <v>1308</v>
      </c>
      <c r="AQ273" s="38" t="s">
        <v>86</v>
      </c>
      <c r="AR273" s="33" t="s">
        <v>87</v>
      </c>
      <c r="AS273" s="33" t="s">
        <v>88</v>
      </c>
      <c r="AT273" s="33" t="s">
        <v>89</v>
      </c>
      <c r="AU273" s="33"/>
      <c r="AV273" s="38" t="s">
        <v>1309</v>
      </c>
    </row>
    <row r="274" spans="1:48" s="31" customFormat="1" ht="87" customHeight="1" x14ac:dyDescent="0.2">
      <c r="A274" s="33" t="s">
        <v>1310</v>
      </c>
      <c r="B274" s="33" t="s">
        <v>133</v>
      </c>
      <c r="C274" s="33" t="s">
        <v>745</v>
      </c>
      <c r="D274" s="33" t="s">
        <v>1299</v>
      </c>
      <c r="E274" s="33"/>
      <c r="F274" s="33" t="s">
        <v>1231</v>
      </c>
      <c r="G274" s="33" t="s">
        <v>70</v>
      </c>
      <c r="H274" s="33" t="s">
        <v>71</v>
      </c>
      <c r="I274" s="33" t="str">
        <f>F274</f>
        <v>ОП Крым</v>
      </c>
      <c r="J274" s="33" t="s">
        <v>1311</v>
      </c>
      <c r="K274" s="33" t="str">
        <f t="shared" si="57"/>
        <v>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v>
      </c>
      <c r="L274" s="33" t="s">
        <v>73</v>
      </c>
      <c r="M274" s="33"/>
      <c r="N274" s="33">
        <v>642</v>
      </c>
      <c r="O274" s="34" t="s">
        <v>924</v>
      </c>
      <c r="P274" s="34">
        <v>1</v>
      </c>
      <c r="Q274" s="33" t="s">
        <v>234</v>
      </c>
      <c r="R274" s="33" t="s">
        <v>235</v>
      </c>
      <c r="S274" s="36">
        <v>198</v>
      </c>
      <c r="T274" s="36">
        <v>115.5</v>
      </c>
      <c r="U274" s="37">
        <f t="shared" si="55"/>
        <v>198000</v>
      </c>
      <c r="V274" s="33">
        <v>2019</v>
      </c>
      <c r="W274" s="33" t="s">
        <v>109</v>
      </c>
      <c r="X274" s="33">
        <v>2019</v>
      </c>
      <c r="Y274" s="33" t="s">
        <v>148</v>
      </c>
      <c r="Z274" s="38" t="s">
        <v>228</v>
      </c>
      <c r="AA274" s="39">
        <v>2019</v>
      </c>
      <c r="AB274" s="33" t="s">
        <v>119</v>
      </c>
      <c r="AC274" s="38">
        <v>2019</v>
      </c>
      <c r="AD274" s="38" t="s">
        <v>120</v>
      </c>
      <c r="AE274" s="38" t="s">
        <v>273</v>
      </c>
      <c r="AF274" s="39" t="s">
        <v>120</v>
      </c>
      <c r="AG274" s="39" t="s">
        <v>149</v>
      </c>
      <c r="AH274" s="39" t="s">
        <v>120</v>
      </c>
      <c r="AI274" s="39" t="s">
        <v>229</v>
      </c>
      <c r="AJ274" s="41" t="s">
        <v>83</v>
      </c>
      <c r="AK274" s="40">
        <v>1</v>
      </c>
      <c r="AL274" s="40">
        <v>348277</v>
      </c>
      <c r="AM274" s="40" t="s">
        <v>84</v>
      </c>
      <c r="AN274" s="40">
        <v>0</v>
      </c>
      <c r="AO274" s="40">
        <v>0</v>
      </c>
      <c r="AP274" s="33" t="s">
        <v>1308</v>
      </c>
      <c r="AQ274" s="38" t="s">
        <v>86</v>
      </c>
      <c r="AR274" s="33" t="s">
        <v>87</v>
      </c>
      <c r="AS274" s="33" t="s">
        <v>88</v>
      </c>
      <c r="AT274" s="33" t="s">
        <v>89</v>
      </c>
      <c r="AU274" s="33"/>
      <c r="AV274" s="38" t="s">
        <v>1312</v>
      </c>
    </row>
    <row r="275" spans="1:48" s="31" customFormat="1" ht="84.75" customHeight="1" x14ac:dyDescent="0.2">
      <c r="A275" s="33" t="s">
        <v>1313</v>
      </c>
      <c r="B275" s="33" t="s">
        <v>216</v>
      </c>
      <c r="C275" s="33" t="s">
        <v>745</v>
      </c>
      <c r="D275" s="33" t="s">
        <v>1299</v>
      </c>
      <c r="E275" s="33"/>
      <c r="F275" s="33" t="s">
        <v>1231</v>
      </c>
      <c r="G275" s="33" t="s">
        <v>70</v>
      </c>
      <c r="H275" s="33" t="s">
        <v>71</v>
      </c>
      <c r="I275" s="33" t="str">
        <f>F275</f>
        <v>ОП Крым</v>
      </c>
      <c r="J275" s="33" t="s">
        <v>1314</v>
      </c>
      <c r="K275" s="33" t="str">
        <f t="shared" si="57"/>
        <v>Оказание услуг каналов связи и предоставление услуг диспетчерской связи</v>
      </c>
      <c r="L275" s="33" t="s">
        <v>73</v>
      </c>
      <c r="M275" s="33"/>
      <c r="N275" s="33">
        <v>642</v>
      </c>
      <c r="O275" s="34" t="s">
        <v>924</v>
      </c>
      <c r="P275" s="34">
        <v>1</v>
      </c>
      <c r="Q275" s="33" t="s">
        <v>234</v>
      </c>
      <c r="R275" s="33" t="s">
        <v>235</v>
      </c>
      <c r="S275" s="36">
        <v>896.7</v>
      </c>
      <c r="T275" s="36">
        <v>523</v>
      </c>
      <c r="U275" s="37">
        <f t="shared" si="55"/>
        <v>896700</v>
      </c>
      <c r="V275" s="33">
        <v>2019</v>
      </c>
      <c r="W275" s="33" t="s">
        <v>109</v>
      </c>
      <c r="X275" s="33">
        <v>2019</v>
      </c>
      <c r="Y275" s="33" t="s">
        <v>119</v>
      </c>
      <c r="Z275" s="38" t="s">
        <v>223</v>
      </c>
      <c r="AA275" s="39">
        <v>2019</v>
      </c>
      <c r="AB275" s="33" t="s">
        <v>119</v>
      </c>
      <c r="AC275" s="38">
        <v>2019</v>
      </c>
      <c r="AD275" s="38" t="s">
        <v>120</v>
      </c>
      <c r="AE275" s="38" t="s">
        <v>273</v>
      </c>
      <c r="AF275" s="39" t="s">
        <v>120</v>
      </c>
      <c r="AG275" s="39" t="s">
        <v>149</v>
      </c>
      <c r="AH275" s="39" t="s">
        <v>120</v>
      </c>
      <c r="AI275" s="39" t="s">
        <v>229</v>
      </c>
      <c r="AJ275" s="41" t="s">
        <v>83</v>
      </c>
      <c r="AK275" s="40">
        <v>1</v>
      </c>
      <c r="AL275" s="40">
        <v>348277</v>
      </c>
      <c r="AM275" s="40" t="s">
        <v>84</v>
      </c>
      <c r="AN275" s="40">
        <v>0</v>
      </c>
      <c r="AO275" s="40">
        <v>0</v>
      </c>
      <c r="AP275" s="33" t="s">
        <v>1315</v>
      </c>
      <c r="AQ275" s="38" t="s">
        <v>86</v>
      </c>
      <c r="AR275" s="33" t="s">
        <v>87</v>
      </c>
      <c r="AS275" s="33" t="s">
        <v>88</v>
      </c>
      <c r="AT275" s="33" t="s">
        <v>89</v>
      </c>
      <c r="AU275" s="33"/>
      <c r="AV275" s="38" t="s">
        <v>1316</v>
      </c>
    </row>
    <row r="276" spans="1:48" s="31" customFormat="1" ht="83.25" customHeight="1" x14ac:dyDescent="0.2">
      <c r="A276" s="33" t="s">
        <v>1317</v>
      </c>
      <c r="B276" s="33" t="s">
        <v>216</v>
      </c>
      <c r="C276" s="33" t="s">
        <v>1318</v>
      </c>
      <c r="D276" s="33" t="s">
        <v>1319</v>
      </c>
      <c r="E276" s="33"/>
      <c r="F276" s="33" t="s">
        <v>1231</v>
      </c>
      <c r="G276" s="33" t="s">
        <v>70</v>
      </c>
      <c r="H276" s="33" t="s">
        <v>71</v>
      </c>
      <c r="I276" s="33" t="s">
        <v>1231</v>
      </c>
      <c r="J276" s="33" t="s">
        <v>1320</v>
      </c>
      <c r="K276" s="33" t="str">
        <f t="shared" si="57"/>
        <v>Поставка мебели для оборудования комнат приема пищи, медицинских кабинетов, иных помещений на площадках размещения мобильных ГТЭС</v>
      </c>
      <c r="L276" s="33" t="s">
        <v>73</v>
      </c>
      <c r="M276" s="33"/>
      <c r="N276" s="33">
        <v>642</v>
      </c>
      <c r="O276" s="34" t="s">
        <v>924</v>
      </c>
      <c r="P276" s="34">
        <v>1</v>
      </c>
      <c r="Q276" s="33" t="s">
        <v>234</v>
      </c>
      <c r="R276" s="33" t="s">
        <v>235</v>
      </c>
      <c r="S276" s="36">
        <v>2000</v>
      </c>
      <c r="T276" s="36">
        <v>2000</v>
      </c>
      <c r="U276" s="37">
        <f t="shared" si="55"/>
        <v>2000000</v>
      </c>
      <c r="V276" s="33">
        <v>2019</v>
      </c>
      <c r="W276" s="33" t="s">
        <v>78</v>
      </c>
      <c r="X276" s="33">
        <v>2019</v>
      </c>
      <c r="Y276" s="33" t="s">
        <v>80</v>
      </c>
      <c r="Z276" s="53" t="s">
        <v>158</v>
      </c>
      <c r="AA276" s="39">
        <v>2019</v>
      </c>
      <c r="AB276" s="33" t="s">
        <v>81</v>
      </c>
      <c r="AC276" s="38">
        <v>2019</v>
      </c>
      <c r="AD276" s="38" t="s">
        <v>81</v>
      </c>
      <c r="AE276" s="38" t="s">
        <v>273</v>
      </c>
      <c r="AF276" s="39" t="s">
        <v>81</v>
      </c>
      <c r="AG276" s="39" t="s">
        <v>273</v>
      </c>
      <c r="AH276" s="39" t="s">
        <v>107</v>
      </c>
      <c r="AI276" s="39" t="s">
        <v>159</v>
      </c>
      <c r="AJ276" s="41" t="s">
        <v>83</v>
      </c>
      <c r="AK276" s="40">
        <v>1</v>
      </c>
      <c r="AL276" s="40">
        <v>200611</v>
      </c>
      <c r="AM276" s="40" t="s">
        <v>84</v>
      </c>
      <c r="AN276" s="40">
        <v>1</v>
      </c>
      <c r="AO276" s="40">
        <v>0</v>
      </c>
      <c r="AP276" s="33"/>
      <c r="AQ276" s="38" t="s">
        <v>86</v>
      </c>
      <c r="AR276" s="33" t="s">
        <v>87</v>
      </c>
      <c r="AS276" s="33" t="s">
        <v>88</v>
      </c>
      <c r="AT276" s="33" t="s">
        <v>89</v>
      </c>
      <c r="AU276" s="33"/>
      <c r="AV276" s="33" t="s">
        <v>89</v>
      </c>
    </row>
    <row r="277" spans="1:48" s="31" customFormat="1" ht="99.75" customHeight="1" x14ac:dyDescent="0.2">
      <c r="A277" s="33" t="s">
        <v>1321</v>
      </c>
      <c r="B277" s="33"/>
      <c r="C277" s="33">
        <v>38</v>
      </c>
      <c r="D277" s="33" t="s">
        <v>1171</v>
      </c>
      <c r="E277" s="33">
        <v>8</v>
      </c>
      <c r="F277" s="33" t="s">
        <v>1231</v>
      </c>
      <c r="G277" s="33" t="s">
        <v>70</v>
      </c>
      <c r="H277" s="33" t="s">
        <v>71</v>
      </c>
      <c r="I277" s="33" t="str">
        <f>F277</f>
        <v>ОП Крым</v>
      </c>
      <c r="J277" s="33" t="s">
        <v>1322</v>
      </c>
      <c r="K277" s="33" t="str">
        <f t="shared" si="57"/>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L277" s="33" t="s">
        <v>73</v>
      </c>
      <c r="M277" s="33"/>
      <c r="N277" s="33">
        <v>642</v>
      </c>
      <c r="O277" s="34" t="s">
        <v>74</v>
      </c>
      <c r="P277" s="34">
        <v>1</v>
      </c>
      <c r="Q277" s="33" t="s">
        <v>234</v>
      </c>
      <c r="R277" s="33" t="s">
        <v>235</v>
      </c>
      <c r="S277" s="36">
        <v>500</v>
      </c>
      <c r="T277" s="36">
        <v>300</v>
      </c>
      <c r="U277" s="37">
        <f t="shared" si="55"/>
        <v>500000</v>
      </c>
      <c r="V277" s="33">
        <v>2019</v>
      </c>
      <c r="W277" s="33" t="s">
        <v>109</v>
      </c>
      <c r="X277" s="33">
        <v>2019</v>
      </c>
      <c r="Y277" s="33" t="s">
        <v>148</v>
      </c>
      <c r="Z277" s="38" t="s">
        <v>228</v>
      </c>
      <c r="AA277" s="39">
        <v>2019</v>
      </c>
      <c r="AB277" s="33" t="s">
        <v>119</v>
      </c>
      <c r="AC277" s="38">
        <v>2019</v>
      </c>
      <c r="AD277" s="38" t="s">
        <v>120</v>
      </c>
      <c r="AE277" s="38" t="s">
        <v>273</v>
      </c>
      <c r="AF277" s="39" t="s">
        <v>120</v>
      </c>
      <c r="AG277" s="39" t="s">
        <v>149</v>
      </c>
      <c r="AH277" s="39" t="s">
        <v>120</v>
      </c>
      <c r="AI277" s="39" t="s">
        <v>229</v>
      </c>
      <c r="AJ277" s="41" t="s">
        <v>83</v>
      </c>
      <c r="AK277" s="40">
        <v>1</v>
      </c>
      <c r="AL277" s="40">
        <v>348277</v>
      </c>
      <c r="AM277" s="40" t="s">
        <v>84</v>
      </c>
      <c r="AN277" s="40">
        <v>0</v>
      </c>
      <c r="AO277" s="40">
        <v>0</v>
      </c>
      <c r="AP277" s="33" t="s">
        <v>1323</v>
      </c>
      <c r="AQ277" s="38" t="s">
        <v>86</v>
      </c>
      <c r="AR277" s="33" t="s">
        <v>87</v>
      </c>
      <c r="AS277" s="33" t="s">
        <v>88</v>
      </c>
      <c r="AT277" s="33" t="s">
        <v>89</v>
      </c>
      <c r="AU277" s="33"/>
      <c r="AV277" s="38" t="s">
        <v>1324</v>
      </c>
    </row>
    <row r="278" spans="1:48" s="31" customFormat="1" ht="111" customHeight="1" x14ac:dyDescent="0.2">
      <c r="A278" s="33" t="s">
        <v>1325</v>
      </c>
      <c r="B278" s="33"/>
      <c r="C278" s="33" t="s">
        <v>530</v>
      </c>
      <c r="D278" s="33" t="s">
        <v>609</v>
      </c>
      <c r="E278" s="33"/>
      <c r="F278" s="33" t="s">
        <v>1231</v>
      </c>
      <c r="G278" s="33" t="s">
        <v>70</v>
      </c>
      <c r="H278" s="33" t="s">
        <v>71</v>
      </c>
      <c r="I278" s="33" t="str">
        <f>F278</f>
        <v>ОП Крым</v>
      </c>
      <c r="J278" s="33" t="s">
        <v>1326</v>
      </c>
      <c r="K278" s="33" t="str">
        <f t="shared" si="57"/>
        <v>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v>
      </c>
      <c r="L278" s="33" t="s">
        <v>73</v>
      </c>
      <c r="M278" s="33"/>
      <c r="N278" s="33">
        <v>642</v>
      </c>
      <c r="O278" s="34" t="s">
        <v>74</v>
      </c>
      <c r="P278" s="34">
        <v>1</v>
      </c>
      <c r="Q278" s="33" t="s">
        <v>234</v>
      </c>
      <c r="R278" s="33" t="s">
        <v>235</v>
      </c>
      <c r="S278" s="36">
        <v>300</v>
      </c>
      <c r="T278" s="36">
        <v>175</v>
      </c>
      <c r="U278" s="37">
        <f t="shared" si="55"/>
        <v>300000</v>
      </c>
      <c r="V278" s="33">
        <v>2019</v>
      </c>
      <c r="W278" s="33" t="s">
        <v>146</v>
      </c>
      <c r="X278" s="33">
        <v>2019</v>
      </c>
      <c r="Y278" s="33" t="s">
        <v>109</v>
      </c>
      <c r="Z278" s="38" t="s">
        <v>147</v>
      </c>
      <c r="AA278" s="39">
        <v>2019</v>
      </c>
      <c r="AB278" s="33" t="s">
        <v>148</v>
      </c>
      <c r="AC278" s="38">
        <v>2019</v>
      </c>
      <c r="AD278" s="38" t="s">
        <v>119</v>
      </c>
      <c r="AE278" s="38" t="s">
        <v>273</v>
      </c>
      <c r="AF278" s="39" t="s">
        <v>119</v>
      </c>
      <c r="AG278" s="39" t="s">
        <v>149</v>
      </c>
      <c r="AH278" s="39" t="s">
        <v>119</v>
      </c>
      <c r="AI278" s="39" t="s">
        <v>367</v>
      </c>
      <c r="AJ278" s="41" t="s">
        <v>83</v>
      </c>
      <c r="AK278" s="40">
        <v>1</v>
      </c>
      <c r="AL278" s="40">
        <v>348277</v>
      </c>
      <c r="AM278" s="40" t="s">
        <v>84</v>
      </c>
      <c r="AN278" s="40">
        <v>0</v>
      </c>
      <c r="AO278" s="33">
        <v>22</v>
      </c>
      <c r="AP278" s="33" t="s">
        <v>1327</v>
      </c>
      <c r="AQ278" s="38" t="s">
        <v>86</v>
      </c>
      <c r="AR278" s="33" t="s">
        <v>87</v>
      </c>
      <c r="AS278" s="33" t="s">
        <v>88</v>
      </c>
      <c r="AT278" s="33" t="s">
        <v>89</v>
      </c>
      <c r="AU278" s="33"/>
      <c r="AV278" s="38" t="s">
        <v>1328</v>
      </c>
    </row>
    <row r="279" spans="1:48" s="31" customFormat="1" ht="82.5" customHeight="1" x14ac:dyDescent="0.2">
      <c r="A279" s="33" t="s">
        <v>1329</v>
      </c>
      <c r="B279" s="33" t="s">
        <v>216</v>
      </c>
      <c r="C279" s="33" t="s">
        <v>143</v>
      </c>
      <c r="D279" s="33" t="s">
        <v>875</v>
      </c>
      <c r="E279" s="33"/>
      <c r="F279" s="33" t="s">
        <v>1231</v>
      </c>
      <c r="G279" s="33" t="s">
        <v>70</v>
      </c>
      <c r="H279" s="33" t="s">
        <v>71</v>
      </c>
      <c r="I279" s="33" t="str">
        <f>F279</f>
        <v>ОП Крым</v>
      </c>
      <c r="J279" s="33" t="s">
        <v>1330</v>
      </c>
      <c r="K279" s="33" t="str">
        <f t="shared" si="57"/>
        <v xml:space="preserve">Оказание услуг по выполнению зарядки и переосвидетельствования баллонов, входящих в состав систем пожаротушения «Лавина» </v>
      </c>
      <c r="L279" s="33" t="s">
        <v>73</v>
      </c>
      <c r="M279" s="33"/>
      <c r="N279" s="33">
        <v>642</v>
      </c>
      <c r="O279" s="34" t="s">
        <v>74</v>
      </c>
      <c r="P279" s="34">
        <v>1</v>
      </c>
      <c r="Q279" s="33" t="s">
        <v>1296</v>
      </c>
      <c r="R279" s="35" t="s">
        <v>1297</v>
      </c>
      <c r="S279" s="36">
        <v>150</v>
      </c>
      <c r="T279" s="36">
        <v>0</v>
      </c>
      <c r="U279" s="37">
        <f t="shared" si="55"/>
        <v>150000</v>
      </c>
      <c r="V279" s="33">
        <v>2019</v>
      </c>
      <c r="W279" s="33" t="s">
        <v>107</v>
      </c>
      <c r="X279" s="33">
        <v>2019</v>
      </c>
      <c r="Y279" s="33" t="s">
        <v>108</v>
      </c>
      <c r="Z279" s="53" t="s">
        <v>304</v>
      </c>
      <c r="AA279" s="39">
        <v>2019</v>
      </c>
      <c r="AB279" s="33" t="s">
        <v>108</v>
      </c>
      <c r="AC279" s="38">
        <v>2019</v>
      </c>
      <c r="AD279" s="38" t="s">
        <v>274</v>
      </c>
      <c r="AE279" s="38">
        <v>2020</v>
      </c>
      <c r="AF279" s="39" t="s">
        <v>146</v>
      </c>
      <c r="AG279" s="39" t="s">
        <v>573</v>
      </c>
      <c r="AH279" s="39" t="s">
        <v>146</v>
      </c>
      <c r="AI279" s="39" t="s">
        <v>999</v>
      </c>
      <c r="AJ279" s="41" t="s">
        <v>83</v>
      </c>
      <c r="AK279" s="40">
        <v>1</v>
      </c>
      <c r="AL279" s="40">
        <v>200611</v>
      </c>
      <c r="AM279" s="40" t="s">
        <v>84</v>
      </c>
      <c r="AN279" s="40">
        <v>1</v>
      </c>
      <c r="AO279" s="40">
        <v>0</v>
      </c>
      <c r="AP279" s="33" t="s">
        <v>1331</v>
      </c>
      <c r="AQ279" s="38" t="s">
        <v>86</v>
      </c>
      <c r="AR279" s="33" t="s">
        <v>87</v>
      </c>
      <c r="AS279" s="33" t="s">
        <v>88</v>
      </c>
      <c r="AT279" s="33" t="s">
        <v>89</v>
      </c>
      <c r="AU279" s="33"/>
      <c r="AV279" s="38" t="s">
        <v>1332</v>
      </c>
    </row>
    <row r="280" spans="1:48" s="31" customFormat="1" ht="76.5" customHeight="1" x14ac:dyDescent="0.2">
      <c r="A280" s="33" t="s">
        <v>1333</v>
      </c>
      <c r="B280" s="33" t="s">
        <v>133</v>
      </c>
      <c r="C280" s="33" t="s">
        <v>143</v>
      </c>
      <c r="D280" s="33" t="s">
        <v>875</v>
      </c>
      <c r="E280" s="33"/>
      <c r="F280" s="33" t="s">
        <v>1231</v>
      </c>
      <c r="G280" s="33" t="s">
        <v>70</v>
      </c>
      <c r="H280" s="33" t="s">
        <v>71</v>
      </c>
      <c r="I280" s="33" t="str">
        <f>F280</f>
        <v>ОП Крым</v>
      </c>
      <c r="J280" s="33" t="s">
        <v>1334</v>
      </c>
      <c r="K280" s="33" t="str">
        <f t="shared" si="57"/>
        <v>Оказание услуг по выполнению зарядки и переосвидетельствования баллонов, входящих в состав систем пожаротушения  «Титан»</v>
      </c>
      <c r="L280" s="33" t="s">
        <v>73</v>
      </c>
      <c r="M280" s="33"/>
      <c r="N280" s="33">
        <v>642</v>
      </c>
      <c r="O280" s="34" t="s">
        <v>74</v>
      </c>
      <c r="P280" s="34">
        <v>1</v>
      </c>
      <c r="Q280" s="33" t="s">
        <v>1296</v>
      </c>
      <c r="R280" s="35" t="s">
        <v>1297</v>
      </c>
      <c r="S280" s="36">
        <v>470</v>
      </c>
      <c r="T280" s="36">
        <v>300</v>
      </c>
      <c r="U280" s="37">
        <f t="shared" si="55"/>
        <v>470000</v>
      </c>
      <c r="V280" s="33">
        <v>2019</v>
      </c>
      <c r="W280" s="33" t="s">
        <v>146</v>
      </c>
      <c r="X280" s="33">
        <v>2019</v>
      </c>
      <c r="Y280" s="33" t="s">
        <v>109</v>
      </c>
      <c r="Z280" s="38" t="s">
        <v>147</v>
      </c>
      <c r="AA280" s="39">
        <v>2019</v>
      </c>
      <c r="AB280" s="33" t="s">
        <v>148</v>
      </c>
      <c r="AC280" s="38">
        <v>2019</v>
      </c>
      <c r="AD280" s="38" t="s">
        <v>119</v>
      </c>
      <c r="AE280" s="38" t="s">
        <v>273</v>
      </c>
      <c r="AF280" s="39" t="s">
        <v>119</v>
      </c>
      <c r="AG280" s="39" t="s">
        <v>149</v>
      </c>
      <c r="AH280" s="39" t="s">
        <v>119</v>
      </c>
      <c r="AI280" s="39" t="s">
        <v>367</v>
      </c>
      <c r="AJ280" s="39" t="s">
        <v>1335</v>
      </c>
      <c r="AK280" s="41">
        <v>1</v>
      </c>
      <c r="AL280" s="40">
        <v>31636</v>
      </c>
      <c r="AM280" s="40" t="s">
        <v>84</v>
      </c>
      <c r="AN280" s="40">
        <v>1</v>
      </c>
      <c r="AO280" s="40">
        <v>0</v>
      </c>
      <c r="AP280" s="33" t="s">
        <v>1336</v>
      </c>
      <c r="AQ280" s="38" t="s">
        <v>86</v>
      </c>
      <c r="AR280" s="33" t="s">
        <v>87</v>
      </c>
      <c r="AS280" s="33" t="s">
        <v>88</v>
      </c>
      <c r="AT280" s="33" t="s">
        <v>89</v>
      </c>
      <c r="AU280" s="33"/>
      <c r="AV280" s="38" t="s">
        <v>1332</v>
      </c>
    </row>
    <row r="281" spans="1:48" s="31" customFormat="1" ht="51" x14ac:dyDescent="0.2">
      <c r="A281" s="33" t="s">
        <v>1337</v>
      </c>
      <c r="B281" s="33" t="s">
        <v>216</v>
      </c>
      <c r="C281" s="33" t="s">
        <v>1338</v>
      </c>
      <c r="D281" s="33" t="s">
        <v>1339</v>
      </c>
      <c r="E281" s="33"/>
      <c r="F281" s="33" t="s">
        <v>1231</v>
      </c>
      <c r="G281" s="33" t="s">
        <v>70</v>
      </c>
      <c r="H281" s="33" t="s">
        <v>71</v>
      </c>
      <c r="I281" s="33" t="str">
        <f>F281</f>
        <v>ОП Крым</v>
      </c>
      <c r="J281" s="33" t="s">
        <v>1340</v>
      </c>
      <c r="K281" s="33" t="str">
        <f t="shared" si="57"/>
        <v>Поставка комплектующих для изготовления рукавов высокого давления (РВД)</v>
      </c>
      <c r="L281" s="33" t="s">
        <v>73</v>
      </c>
      <c r="M281" s="33"/>
      <c r="N281" s="33">
        <v>642</v>
      </c>
      <c r="O281" s="34" t="s">
        <v>74</v>
      </c>
      <c r="P281" s="34">
        <v>1</v>
      </c>
      <c r="Q281" s="33" t="s">
        <v>1296</v>
      </c>
      <c r="R281" s="35" t="s">
        <v>1297</v>
      </c>
      <c r="S281" s="36">
        <v>274</v>
      </c>
      <c r="T281" s="36">
        <f>S281</f>
        <v>274</v>
      </c>
      <c r="U281" s="37">
        <f t="shared" si="55"/>
        <v>274000</v>
      </c>
      <c r="V281" s="33">
        <v>2019</v>
      </c>
      <c r="W281" s="33" t="s">
        <v>146</v>
      </c>
      <c r="X281" s="33">
        <v>2019</v>
      </c>
      <c r="Y281" s="33" t="s">
        <v>120</v>
      </c>
      <c r="Z281" s="53" t="s">
        <v>138</v>
      </c>
      <c r="AA281" s="39">
        <v>2019</v>
      </c>
      <c r="AB281" s="33" t="s">
        <v>77</v>
      </c>
      <c r="AC281" s="38">
        <v>2019</v>
      </c>
      <c r="AD281" s="33" t="s">
        <v>77</v>
      </c>
      <c r="AE281" s="38" t="s">
        <v>273</v>
      </c>
      <c r="AF281" s="33" t="s">
        <v>77</v>
      </c>
      <c r="AG281" s="39" t="s">
        <v>273</v>
      </c>
      <c r="AH281" s="39" t="s">
        <v>108</v>
      </c>
      <c r="AI281" s="39" t="s">
        <v>304</v>
      </c>
      <c r="AJ281" s="41" t="s">
        <v>83</v>
      </c>
      <c r="AK281" s="40">
        <v>1</v>
      </c>
      <c r="AL281" s="40">
        <v>348277</v>
      </c>
      <c r="AM281" s="40" t="s">
        <v>84</v>
      </c>
      <c r="AN281" s="40">
        <v>0</v>
      </c>
      <c r="AO281" s="40">
        <v>0</v>
      </c>
      <c r="AP281" s="33"/>
      <c r="AQ281" s="38" t="s">
        <v>86</v>
      </c>
      <c r="AR281" s="33" t="s">
        <v>87</v>
      </c>
      <c r="AS281" s="33" t="s">
        <v>88</v>
      </c>
      <c r="AT281" s="33" t="s">
        <v>89</v>
      </c>
      <c r="AU281" s="33"/>
      <c r="AV281" s="33" t="s">
        <v>89</v>
      </c>
    </row>
    <row r="282" spans="1:48" s="31" customFormat="1" ht="71.25" customHeight="1" x14ac:dyDescent="0.2">
      <c r="A282" s="33" t="s">
        <v>1341</v>
      </c>
      <c r="B282" s="33"/>
      <c r="C282" s="33" t="s">
        <v>1342</v>
      </c>
      <c r="D282" s="33" t="s">
        <v>1343</v>
      </c>
      <c r="E282" s="33"/>
      <c r="F282" s="33" t="s">
        <v>1231</v>
      </c>
      <c r="G282" s="33" t="s">
        <v>70</v>
      </c>
      <c r="H282" s="33" t="s">
        <v>71</v>
      </c>
      <c r="I282" s="33" t="s">
        <v>1245</v>
      </c>
      <c r="J282" s="33" t="s">
        <v>1344</v>
      </c>
      <c r="K282" s="33" t="str">
        <f t="shared" si="57"/>
        <v>Поставка навигационно-телематического оборудования, датчиков уровня топлива, его монтаж, ремонт и услуги мониторинга автотранспорта</v>
      </c>
      <c r="L282" s="33" t="s">
        <v>73</v>
      </c>
      <c r="M282" s="33"/>
      <c r="N282" s="33">
        <v>642</v>
      </c>
      <c r="O282" s="34" t="s">
        <v>924</v>
      </c>
      <c r="P282" s="34">
        <v>1</v>
      </c>
      <c r="Q282" s="33" t="s">
        <v>441</v>
      </c>
      <c r="R282" s="35" t="s">
        <v>442</v>
      </c>
      <c r="S282" s="36">
        <v>1500</v>
      </c>
      <c r="T282" s="36">
        <v>1500</v>
      </c>
      <c r="U282" s="37">
        <f t="shared" si="55"/>
        <v>1500000</v>
      </c>
      <c r="V282" s="33">
        <v>2019</v>
      </c>
      <c r="W282" s="33" t="s">
        <v>109</v>
      </c>
      <c r="X282" s="33">
        <v>2019</v>
      </c>
      <c r="Y282" s="33" t="s">
        <v>148</v>
      </c>
      <c r="Z282" s="38" t="s">
        <v>1345</v>
      </c>
      <c r="AA282" s="39">
        <v>2019</v>
      </c>
      <c r="AB282" s="33" t="s">
        <v>119</v>
      </c>
      <c r="AC282" s="38">
        <v>2019</v>
      </c>
      <c r="AD282" s="38" t="s">
        <v>119</v>
      </c>
      <c r="AE282" s="38">
        <v>2019</v>
      </c>
      <c r="AF282" s="39" t="s">
        <v>120</v>
      </c>
      <c r="AG282" s="39">
        <v>2019</v>
      </c>
      <c r="AH282" s="39" t="s">
        <v>274</v>
      </c>
      <c r="AI282" s="39" t="s">
        <v>1346</v>
      </c>
      <c r="AJ282" s="41" t="s">
        <v>83</v>
      </c>
      <c r="AK282" s="40">
        <v>1</v>
      </c>
      <c r="AL282" s="40">
        <v>200611</v>
      </c>
      <c r="AM282" s="40" t="s">
        <v>84</v>
      </c>
      <c r="AN282" s="40">
        <v>1</v>
      </c>
      <c r="AO282" s="40">
        <v>0</v>
      </c>
      <c r="AP282" s="33"/>
      <c r="AQ282" s="38" t="s">
        <v>86</v>
      </c>
      <c r="AR282" s="33" t="s">
        <v>87</v>
      </c>
      <c r="AS282" s="33" t="s">
        <v>88</v>
      </c>
      <c r="AT282" s="33" t="s">
        <v>89</v>
      </c>
      <c r="AU282" s="33"/>
      <c r="AV282" s="38" t="s">
        <v>1347</v>
      </c>
    </row>
    <row r="283" spans="1:48" s="31" customFormat="1" ht="51" x14ac:dyDescent="0.2">
      <c r="A283" s="33" t="s">
        <v>1348</v>
      </c>
      <c r="B283" s="33"/>
      <c r="C283" s="33" t="s">
        <v>1349</v>
      </c>
      <c r="D283" s="33" t="s">
        <v>1350</v>
      </c>
      <c r="E283" s="33"/>
      <c r="F283" s="33" t="s">
        <v>1231</v>
      </c>
      <c r="G283" s="33" t="s">
        <v>70</v>
      </c>
      <c r="H283" s="33" t="s">
        <v>71</v>
      </c>
      <c r="I283" s="33" t="s">
        <v>1245</v>
      </c>
      <c r="J283" s="33" t="s">
        <v>1351</v>
      </c>
      <c r="K283" s="33" t="str">
        <f t="shared" si="57"/>
        <v xml:space="preserve">Поставка грузового тяжеловесногоавтомобиля (4 оси) </v>
      </c>
      <c r="L283" s="33" t="s">
        <v>73</v>
      </c>
      <c r="M283" s="33"/>
      <c r="N283" s="33">
        <v>642</v>
      </c>
      <c r="O283" s="34" t="s">
        <v>74</v>
      </c>
      <c r="P283" s="34">
        <v>1</v>
      </c>
      <c r="Q283" s="33" t="s">
        <v>1296</v>
      </c>
      <c r="R283" s="35" t="s">
        <v>1297</v>
      </c>
      <c r="S283" s="36">
        <v>20000</v>
      </c>
      <c r="T283" s="36">
        <v>20000</v>
      </c>
      <c r="U283" s="37">
        <f t="shared" si="55"/>
        <v>20000000</v>
      </c>
      <c r="V283" s="33">
        <v>2019</v>
      </c>
      <c r="W283" s="33" t="s">
        <v>109</v>
      </c>
      <c r="X283" s="33">
        <v>2019</v>
      </c>
      <c r="Y283" s="33" t="s">
        <v>148</v>
      </c>
      <c r="Z283" s="38" t="s">
        <v>1345</v>
      </c>
      <c r="AA283" s="39">
        <v>2019</v>
      </c>
      <c r="AB283" s="33" t="s">
        <v>119</v>
      </c>
      <c r="AC283" s="38">
        <v>2019</v>
      </c>
      <c r="AD283" s="38" t="s">
        <v>119</v>
      </c>
      <c r="AE283" s="38">
        <v>2019</v>
      </c>
      <c r="AF283" s="39" t="s">
        <v>120</v>
      </c>
      <c r="AG283" s="39">
        <v>2020</v>
      </c>
      <c r="AH283" s="39" t="s">
        <v>78</v>
      </c>
      <c r="AI283" s="39" t="s">
        <v>1352</v>
      </c>
      <c r="AJ283" s="41" t="s">
        <v>184</v>
      </c>
      <c r="AK283" s="40">
        <v>1</v>
      </c>
      <c r="AL283" s="40">
        <v>348014</v>
      </c>
      <c r="AM283" s="40" t="s">
        <v>84</v>
      </c>
      <c r="AN283" s="40">
        <v>0</v>
      </c>
      <c r="AO283" s="40">
        <v>0</v>
      </c>
      <c r="AP283" s="33" t="s">
        <v>1353</v>
      </c>
      <c r="AQ283" s="38" t="s">
        <v>86</v>
      </c>
      <c r="AR283" s="33" t="s">
        <v>87</v>
      </c>
      <c r="AS283" s="33" t="s">
        <v>88</v>
      </c>
      <c r="AT283" s="33" t="s">
        <v>89</v>
      </c>
      <c r="AU283" s="33"/>
      <c r="AV283" s="38" t="s">
        <v>89</v>
      </c>
    </row>
    <row r="284" spans="1:48" s="31" customFormat="1" ht="51" x14ac:dyDescent="0.2">
      <c r="A284" s="33" t="s">
        <v>1354</v>
      </c>
      <c r="B284" s="33" t="s">
        <v>133</v>
      </c>
      <c r="C284" s="33" t="s">
        <v>1349</v>
      </c>
      <c r="D284" s="33" t="s">
        <v>1350</v>
      </c>
      <c r="E284" s="33"/>
      <c r="F284" s="33" t="s">
        <v>1231</v>
      </c>
      <c r="G284" s="33" t="s">
        <v>70</v>
      </c>
      <c r="H284" s="33" t="s">
        <v>71</v>
      </c>
      <c r="I284" s="33" t="s">
        <v>1245</v>
      </c>
      <c r="J284" s="33" t="s">
        <v>1355</v>
      </c>
      <c r="K284" s="33" t="str">
        <f t="shared" si="57"/>
        <v>Поставка прицепов-цистерн для автомобилей MAN</v>
      </c>
      <c r="L284" s="33" t="s">
        <v>73</v>
      </c>
      <c r="M284" s="33"/>
      <c r="N284" s="33" t="s">
        <v>1356</v>
      </c>
      <c r="O284" s="34" t="s">
        <v>220</v>
      </c>
      <c r="P284" s="34">
        <v>4</v>
      </c>
      <c r="Q284" s="33" t="s">
        <v>1296</v>
      </c>
      <c r="R284" s="35" t="s">
        <v>1297</v>
      </c>
      <c r="S284" s="36">
        <v>25000</v>
      </c>
      <c r="T284" s="36">
        <v>25000</v>
      </c>
      <c r="U284" s="37">
        <f t="shared" si="55"/>
        <v>25000000</v>
      </c>
      <c r="V284" s="33">
        <v>2019</v>
      </c>
      <c r="W284" s="33" t="s">
        <v>109</v>
      </c>
      <c r="X284" s="33">
        <v>2019</v>
      </c>
      <c r="Y284" s="33" t="s">
        <v>148</v>
      </c>
      <c r="Z284" s="38" t="s">
        <v>1345</v>
      </c>
      <c r="AA284" s="39">
        <v>2019</v>
      </c>
      <c r="AB284" s="33" t="s">
        <v>119</v>
      </c>
      <c r="AC284" s="38">
        <v>2019</v>
      </c>
      <c r="AD284" s="38" t="s">
        <v>119</v>
      </c>
      <c r="AE284" s="38">
        <v>2019</v>
      </c>
      <c r="AF284" s="39" t="s">
        <v>120</v>
      </c>
      <c r="AG284" s="39">
        <v>2020</v>
      </c>
      <c r="AH284" s="39" t="s">
        <v>78</v>
      </c>
      <c r="AI284" s="39" t="s">
        <v>1352</v>
      </c>
      <c r="AJ284" s="41" t="s">
        <v>184</v>
      </c>
      <c r="AK284" s="40">
        <v>1</v>
      </c>
      <c r="AL284" s="40">
        <v>348014</v>
      </c>
      <c r="AM284" s="40" t="s">
        <v>84</v>
      </c>
      <c r="AN284" s="40">
        <v>0</v>
      </c>
      <c r="AO284" s="40">
        <v>0</v>
      </c>
      <c r="AP284" s="33" t="s">
        <v>1357</v>
      </c>
      <c r="AQ284" s="38" t="s">
        <v>86</v>
      </c>
      <c r="AR284" s="33" t="s">
        <v>87</v>
      </c>
      <c r="AS284" s="33" t="s">
        <v>88</v>
      </c>
      <c r="AT284" s="33" t="s">
        <v>89</v>
      </c>
      <c r="AU284" s="33"/>
      <c r="AV284" s="38" t="s">
        <v>89</v>
      </c>
    </row>
    <row r="285" spans="1:48" s="31" customFormat="1" ht="63.75" x14ac:dyDescent="0.2">
      <c r="A285" s="33" t="s">
        <v>1358</v>
      </c>
      <c r="B285" s="33" t="s">
        <v>216</v>
      </c>
      <c r="C285" s="33" t="s">
        <v>745</v>
      </c>
      <c r="D285" s="33" t="s">
        <v>1299</v>
      </c>
      <c r="E285" s="33"/>
      <c r="F285" s="33" t="s">
        <v>1231</v>
      </c>
      <c r="G285" s="33" t="s">
        <v>70</v>
      </c>
      <c r="H285" s="33" t="s">
        <v>71</v>
      </c>
      <c r="I285" s="33" t="str">
        <f>F285</f>
        <v>ОП Крым</v>
      </c>
      <c r="J285" s="33" t="s">
        <v>1359</v>
      </c>
      <c r="K285" s="33" t="str">
        <f t="shared" si="57"/>
        <v>Предоставление широкополосного доступа в сеть интернет по адресу: г. Симферополь, ул. Монтажная, д.8 ((офис) резервный канал)</v>
      </c>
      <c r="L285" s="33" t="s">
        <v>73</v>
      </c>
      <c r="M285" s="33"/>
      <c r="N285" s="33">
        <v>642</v>
      </c>
      <c r="O285" s="34" t="s">
        <v>924</v>
      </c>
      <c r="P285" s="34">
        <v>1</v>
      </c>
      <c r="Q285" s="33" t="s">
        <v>234</v>
      </c>
      <c r="R285" s="33" t="s">
        <v>235</v>
      </c>
      <c r="S285" s="36">
        <v>94.86</v>
      </c>
      <c r="T285" s="36">
        <v>47.43</v>
      </c>
      <c r="U285" s="37">
        <f t="shared" ref="U285:U348" si="58">S285*1000</f>
        <v>94860</v>
      </c>
      <c r="V285" s="33">
        <v>2019</v>
      </c>
      <c r="W285" s="33" t="s">
        <v>148</v>
      </c>
      <c r="X285" s="33">
        <v>2019</v>
      </c>
      <c r="Y285" s="33" t="s">
        <v>119</v>
      </c>
      <c r="Z285" s="38" t="s">
        <v>223</v>
      </c>
      <c r="AA285" s="39">
        <v>2019</v>
      </c>
      <c r="AB285" s="33" t="s">
        <v>120</v>
      </c>
      <c r="AC285" s="38">
        <v>2019</v>
      </c>
      <c r="AD285" s="38" t="s">
        <v>77</v>
      </c>
      <c r="AE285" s="38" t="s">
        <v>273</v>
      </c>
      <c r="AF285" s="39" t="s">
        <v>77</v>
      </c>
      <c r="AG285" s="39" t="s">
        <v>149</v>
      </c>
      <c r="AH285" s="39" t="s">
        <v>77</v>
      </c>
      <c r="AI285" s="39" t="s">
        <v>396</v>
      </c>
      <c r="AJ285" s="39" t="s">
        <v>280</v>
      </c>
      <c r="AK285" s="41">
        <v>0</v>
      </c>
      <c r="AL285" s="40">
        <v>97259</v>
      </c>
      <c r="AM285" s="40" t="s">
        <v>84</v>
      </c>
      <c r="AN285" s="40">
        <v>0</v>
      </c>
      <c r="AO285" s="40">
        <v>0</v>
      </c>
      <c r="AP285" s="33" t="s">
        <v>1360</v>
      </c>
      <c r="AQ285" s="38"/>
      <c r="AR285" s="33" t="s">
        <v>87</v>
      </c>
      <c r="AS285" s="33" t="s">
        <v>88</v>
      </c>
      <c r="AT285" s="33" t="s">
        <v>89</v>
      </c>
      <c r="AU285" s="33"/>
      <c r="AV285" s="38" t="s">
        <v>1361</v>
      </c>
    </row>
    <row r="286" spans="1:48" s="31" customFormat="1" ht="57" customHeight="1" x14ac:dyDescent="0.2">
      <c r="A286" s="33" t="s">
        <v>1362</v>
      </c>
      <c r="B286" s="33"/>
      <c r="C286" s="33" t="s">
        <v>312</v>
      </c>
      <c r="D286" s="33" t="s">
        <v>1363</v>
      </c>
      <c r="E286" s="33"/>
      <c r="F286" s="33" t="s">
        <v>1231</v>
      </c>
      <c r="G286" s="33" t="s">
        <v>70</v>
      </c>
      <c r="H286" s="33" t="s">
        <v>71</v>
      </c>
      <c r="I286" s="33" t="s">
        <v>1245</v>
      </c>
      <c r="J286" s="33" t="s">
        <v>1364</v>
      </c>
      <c r="K286" s="33" t="str">
        <f t="shared" si="57"/>
        <v>Оказание услуг по обслуживанию системы ГЛОНАСС/GPS мониторинга</v>
      </c>
      <c r="L286" s="33" t="s">
        <v>73</v>
      </c>
      <c r="M286" s="33"/>
      <c r="N286" s="33">
        <v>642</v>
      </c>
      <c r="O286" s="34" t="s">
        <v>74</v>
      </c>
      <c r="P286" s="34">
        <v>1</v>
      </c>
      <c r="Q286" s="33" t="s">
        <v>441</v>
      </c>
      <c r="R286" s="35" t="s">
        <v>442</v>
      </c>
      <c r="S286" s="36">
        <v>380</v>
      </c>
      <c r="T286" s="36">
        <v>220</v>
      </c>
      <c r="U286" s="37">
        <f t="shared" si="58"/>
        <v>380000</v>
      </c>
      <c r="V286" s="33">
        <v>2019</v>
      </c>
      <c r="W286" s="33" t="s">
        <v>148</v>
      </c>
      <c r="X286" s="33" t="s">
        <v>273</v>
      </c>
      <c r="Y286" s="33" t="s">
        <v>119</v>
      </c>
      <c r="Z286" s="38" t="s">
        <v>1365</v>
      </c>
      <c r="AA286" s="39">
        <v>2019</v>
      </c>
      <c r="AB286" s="33" t="s">
        <v>120</v>
      </c>
      <c r="AC286" s="38">
        <v>2019</v>
      </c>
      <c r="AD286" s="38" t="s">
        <v>120</v>
      </c>
      <c r="AE286" s="38" t="s">
        <v>273</v>
      </c>
      <c r="AF286" s="39" t="s">
        <v>77</v>
      </c>
      <c r="AG286" s="39" t="s">
        <v>149</v>
      </c>
      <c r="AH286" s="39" t="s">
        <v>77</v>
      </c>
      <c r="AI286" s="39" t="s">
        <v>396</v>
      </c>
      <c r="AJ286" s="41" t="s">
        <v>83</v>
      </c>
      <c r="AK286" s="40">
        <v>1</v>
      </c>
      <c r="AL286" s="40">
        <v>348277</v>
      </c>
      <c r="AM286" s="40" t="s">
        <v>84</v>
      </c>
      <c r="AN286" s="40">
        <v>0</v>
      </c>
      <c r="AO286" s="40">
        <v>0</v>
      </c>
      <c r="AP286" s="33" t="s">
        <v>1366</v>
      </c>
      <c r="AQ286" s="38" t="s">
        <v>86</v>
      </c>
      <c r="AR286" s="33" t="s">
        <v>87</v>
      </c>
      <c r="AS286" s="33" t="s">
        <v>88</v>
      </c>
      <c r="AT286" s="33" t="s">
        <v>89</v>
      </c>
      <c r="AU286" s="33"/>
      <c r="AV286" s="38" t="s">
        <v>89</v>
      </c>
    </row>
    <row r="287" spans="1:48" s="31" customFormat="1" ht="51" x14ac:dyDescent="0.2">
      <c r="A287" s="33" t="s">
        <v>1367</v>
      </c>
      <c r="B287" s="33"/>
      <c r="C287" s="33" t="s">
        <v>1368</v>
      </c>
      <c r="D287" s="33" t="s">
        <v>1368</v>
      </c>
      <c r="E287" s="33"/>
      <c r="F287" s="33" t="s">
        <v>1231</v>
      </c>
      <c r="G287" s="33" t="s">
        <v>70</v>
      </c>
      <c r="H287" s="33" t="s">
        <v>71</v>
      </c>
      <c r="I287" s="33" t="s">
        <v>1245</v>
      </c>
      <c r="J287" s="33" t="s">
        <v>1369</v>
      </c>
      <c r="K287" s="33" t="str">
        <f t="shared" si="57"/>
        <v>Поставка автомобилей Лада (Lada) или аналог</v>
      </c>
      <c r="L287" s="33" t="s">
        <v>73</v>
      </c>
      <c r="M287" s="33"/>
      <c r="N287" s="33">
        <v>796</v>
      </c>
      <c r="O287" s="34" t="s">
        <v>220</v>
      </c>
      <c r="P287" s="34" t="s">
        <v>1370</v>
      </c>
      <c r="Q287" s="33" t="s">
        <v>234</v>
      </c>
      <c r="R287" s="33" t="s">
        <v>235</v>
      </c>
      <c r="S287" s="36">
        <v>3000</v>
      </c>
      <c r="T287" s="36">
        <v>3000</v>
      </c>
      <c r="U287" s="37">
        <f t="shared" si="58"/>
        <v>3000000</v>
      </c>
      <c r="V287" s="33">
        <v>2019</v>
      </c>
      <c r="W287" s="33" t="s">
        <v>148</v>
      </c>
      <c r="X287" s="33" t="s">
        <v>273</v>
      </c>
      <c r="Y287" s="33" t="s">
        <v>119</v>
      </c>
      <c r="Z287" s="38" t="s">
        <v>1365</v>
      </c>
      <c r="AA287" s="39">
        <v>2019</v>
      </c>
      <c r="AB287" s="33" t="s">
        <v>120</v>
      </c>
      <c r="AC287" s="38">
        <v>2019</v>
      </c>
      <c r="AD287" s="38" t="s">
        <v>120</v>
      </c>
      <c r="AE287" s="38" t="s">
        <v>273</v>
      </c>
      <c r="AF287" s="39" t="s">
        <v>77</v>
      </c>
      <c r="AG287" s="39">
        <v>2019</v>
      </c>
      <c r="AH287" s="39" t="s">
        <v>81</v>
      </c>
      <c r="AI287" s="39" t="s">
        <v>127</v>
      </c>
      <c r="AJ287" s="41" t="s">
        <v>83</v>
      </c>
      <c r="AK287" s="40">
        <v>1</v>
      </c>
      <c r="AL287" s="40">
        <v>200611</v>
      </c>
      <c r="AM287" s="40" t="s">
        <v>84</v>
      </c>
      <c r="AN287" s="40">
        <v>1</v>
      </c>
      <c r="AO287" s="40">
        <v>0</v>
      </c>
      <c r="AP287" s="33"/>
      <c r="AQ287" s="38" t="s">
        <v>86</v>
      </c>
      <c r="AR287" s="33" t="s">
        <v>87</v>
      </c>
      <c r="AS287" s="33" t="s">
        <v>88</v>
      </c>
      <c r="AT287" s="33" t="s">
        <v>89</v>
      </c>
      <c r="AU287" s="33"/>
      <c r="AV287" s="38" t="s">
        <v>89</v>
      </c>
    </row>
    <row r="288" spans="1:48" s="31" customFormat="1" ht="79.5" customHeight="1" x14ac:dyDescent="0.2">
      <c r="A288" s="33" t="s">
        <v>1371</v>
      </c>
      <c r="B288" s="33"/>
      <c r="C288" s="33" t="s">
        <v>530</v>
      </c>
      <c r="D288" s="33" t="s">
        <v>609</v>
      </c>
      <c r="E288" s="33"/>
      <c r="F288" s="33" t="s">
        <v>1231</v>
      </c>
      <c r="G288" s="33" t="s">
        <v>70</v>
      </c>
      <c r="H288" s="33" t="s">
        <v>71</v>
      </c>
      <c r="I288" s="33" t="str">
        <f>F288</f>
        <v>ОП Крым</v>
      </c>
      <c r="J288" s="33" t="s">
        <v>1372</v>
      </c>
      <c r="K288" s="33" t="str">
        <f t="shared" si="57"/>
        <v xml:space="preserve">Оказание услуг по обучению по профессии: "Сливщик-разливщик" </v>
      </c>
      <c r="L288" s="33" t="s">
        <v>73</v>
      </c>
      <c r="M288" s="33"/>
      <c r="N288" s="33">
        <v>642</v>
      </c>
      <c r="O288" s="34" t="s">
        <v>74</v>
      </c>
      <c r="P288" s="34">
        <v>1</v>
      </c>
      <c r="Q288" s="33" t="s">
        <v>234</v>
      </c>
      <c r="R288" s="33" t="s">
        <v>235</v>
      </c>
      <c r="S288" s="36">
        <v>60</v>
      </c>
      <c r="T288" s="36">
        <v>40</v>
      </c>
      <c r="U288" s="37">
        <f t="shared" si="58"/>
        <v>60000</v>
      </c>
      <c r="V288" s="33">
        <v>2019</v>
      </c>
      <c r="W288" s="33" t="s">
        <v>109</v>
      </c>
      <c r="X288" s="33">
        <v>2019</v>
      </c>
      <c r="Y288" s="33" t="s">
        <v>148</v>
      </c>
      <c r="Z288" s="38" t="s">
        <v>1345</v>
      </c>
      <c r="AA288" s="39">
        <v>2019</v>
      </c>
      <c r="AB288" s="33" t="s">
        <v>119</v>
      </c>
      <c r="AC288" s="38">
        <v>2019</v>
      </c>
      <c r="AD288" s="38" t="s">
        <v>120</v>
      </c>
      <c r="AE288" s="38" t="s">
        <v>273</v>
      </c>
      <c r="AF288" s="39" t="s">
        <v>120</v>
      </c>
      <c r="AG288" s="39" t="s">
        <v>149</v>
      </c>
      <c r="AH288" s="39" t="s">
        <v>120</v>
      </c>
      <c r="AI288" s="39" t="s">
        <v>229</v>
      </c>
      <c r="AJ288" s="39" t="s">
        <v>280</v>
      </c>
      <c r="AK288" s="41">
        <v>0</v>
      </c>
      <c r="AL288" s="40">
        <v>97259</v>
      </c>
      <c r="AM288" s="40" t="s">
        <v>84</v>
      </c>
      <c r="AN288" s="40">
        <v>0</v>
      </c>
      <c r="AO288" s="33">
        <v>22</v>
      </c>
      <c r="AP288" s="33" t="s">
        <v>1373</v>
      </c>
      <c r="AQ288" s="33"/>
      <c r="AR288" s="33" t="s">
        <v>87</v>
      </c>
      <c r="AS288" s="33" t="s">
        <v>88</v>
      </c>
      <c r="AT288" s="33" t="s">
        <v>316</v>
      </c>
      <c r="AU288" s="33"/>
      <c r="AV288" s="38" t="s">
        <v>1374</v>
      </c>
    </row>
    <row r="289" spans="1:48" s="31" customFormat="1" ht="98.25" customHeight="1" x14ac:dyDescent="0.2">
      <c r="A289" s="33" t="s">
        <v>1375</v>
      </c>
      <c r="B289" s="33"/>
      <c r="C289" s="33" t="s">
        <v>530</v>
      </c>
      <c r="D289" s="33" t="s">
        <v>609</v>
      </c>
      <c r="E289" s="33"/>
      <c r="F289" s="33" t="s">
        <v>1231</v>
      </c>
      <c r="G289" s="33" t="s">
        <v>70</v>
      </c>
      <c r="H289" s="33" t="s">
        <v>71</v>
      </c>
      <c r="I289" s="33" t="str">
        <f>F289</f>
        <v>ОП Крым</v>
      </c>
      <c r="J289" s="33" t="s">
        <v>1376</v>
      </c>
      <c r="K289" s="33" t="str">
        <f t="shared" si="57"/>
        <v>Оказание услуг по обучению работников по вопросам охраны труда при работе на высоте</v>
      </c>
      <c r="L289" s="33" t="s">
        <v>73</v>
      </c>
      <c r="M289" s="33"/>
      <c r="N289" s="33">
        <v>642</v>
      </c>
      <c r="O289" s="34" t="s">
        <v>74</v>
      </c>
      <c r="P289" s="34">
        <v>1</v>
      </c>
      <c r="Q289" s="33" t="s">
        <v>234</v>
      </c>
      <c r="R289" s="33" t="s">
        <v>235</v>
      </c>
      <c r="S289" s="36">
        <v>93</v>
      </c>
      <c r="T289" s="36">
        <v>62</v>
      </c>
      <c r="U289" s="37">
        <f t="shared" si="58"/>
        <v>93000</v>
      </c>
      <c r="V289" s="33">
        <v>2019</v>
      </c>
      <c r="W289" s="33" t="s">
        <v>109</v>
      </c>
      <c r="X289" s="33">
        <v>2019</v>
      </c>
      <c r="Y289" s="33" t="s">
        <v>148</v>
      </c>
      <c r="Z289" s="38" t="s">
        <v>1345</v>
      </c>
      <c r="AA289" s="39">
        <v>2019</v>
      </c>
      <c r="AB289" s="33" t="s">
        <v>119</v>
      </c>
      <c r="AC289" s="38">
        <v>2019</v>
      </c>
      <c r="AD289" s="38" t="s">
        <v>120</v>
      </c>
      <c r="AE289" s="38" t="s">
        <v>273</v>
      </c>
      <c r="AF289" s="39" t="s">
        <v>120</v>
      </c>
      <c r="AG289" s="39" t="s">
        <v>149</v>
      </c>
      <c r="AH289" s="39" t="s">
        <v>120</v>
      </c>
      <c r="AI289" s="39" t="s">
        <v>229</v>
      </c>
      <c r="AJ289" s="39" t="s">
        <v>280</v>
      </c>
      <c r="AK289" s="41">
        <v>0</v>
      </c>
      <c r="AL289" s="40">
        <v>97259</v>
      </c>
      <c r="AM289" s="40" t="s">
        <v>84</v>
      </c>
      <c r="AN289" s="40">
        <v>0</v>
      </c>
      <c r="AO289" s="33">
        <v>22</v>
      </c>
      <c r="AP289" s="33" t="s">
        <v>1377</v>
      </c>
      <c r="AQ289" s="33"/>
      <c r="AR289" s="33" t="s">
        <v>87</v>
      </c>
      <c r="AS289" s="33" t="s">
        <v>88</v>
      </c>
      <c r="AT289" s="33" t="s">
        <v>89</v>
      </c>
      <c r="AU289" s="33"/>
      <c r="AV289" s="38" t="s">
        <v>1378</v>
      </c>
    </row>
    <row r="290" spans="1:48" s="31" customFormat="1" ht="98.25" customHeight="1" x14ac:dyDescent="0.2">
      <c r="A290" s="33" t="s">
        <v>1379</v>
      </c>
      <c r="B290" s="33" t="s">
        <v>133</v>
      </c>
      <c r="C290" s="33" t="s">
        <v>1380</v>
      </c>
      <c r="D290" s="33" t="s">
        <v>1381</v>
      </c>
      <c r="E290" s="33"/>
      <c r="F290" s="33" t="s">
        <v>1231</v>
      </c>
      <c r="G290" s="33" t="s">
        <v>70</v>
      </c>
      <c r="H290" s="33" t="s">
        <v>71</v>
      </c>
      <c r="I290" s="33" t="str">
        <f>F290</f>
        <v>ОП Крым</v>
      </c>
      <c r="J290" s="33" t="s">
        <v>1382</v>
      </c>
      <c r="K290" s="33" t="str">
        <f t="shared" si="57"/>
        <v>Поставка лакокрасочных материалов для нужд производственных площадок</v>
      </c>
      <c r="L290" s="33" t="s">
        <v>73</v>
      </c>
      <c r="M290" s="33"/>
      <c r="N290" s="33">
        <v>642</v>
      </c>
      <c r="O290" s="34" t="s">
        <v>74</v>
      </c>
      <c r="P290" s="34">
        <v>1</v>
      </c>
      <c r="Q290" s="33" t="s">
        <v>234</v>
      </c>
      <c r="R290" s="33" t="s">
        <v>235</v>
      </c>
      <c r="S290" s="36">
        <v>100</v>
      </c>
      <c r="T290" s="36">
        <v>99</v>
      </c>
      <c r="U290" s="37">
        <f t="shared" si="58"/>
        <v>100000</v>
      </c>
      <c r="V290" s="33">
        <v>2019</v>
      </c>
      <c r="W290" s="33" t="s">
        <v>109</v>
      </c>
      <c r="X290" s="33">
        <v>2019</v>
      </c>
      <c r="Y290" s="33" t="s">
        <v>148</v>
      </c>
      <c r="Z290" s="38" t="s">
        <v>1345</v>
      </c>
      <c r="AA290" s="39">
        <v>2019</v>
      </c>
      <c r="AB290" s="33" t="s">
        <v>119</v>
      </c>
      <c r="AC290" s="38">
        <v>2019</v>
      </c>
      <c r="AD290" s="38" t="s">
        <v>120</v>
      </c>
      <c r="AE290" s="38" t="s">
        <v>273</v>
      </c>
      <c r="AF290" s="39" t="s">
        <v>120</v>
      </c>
      <c r="AG290" s="39" t="s">
        <v>149</v>
      </c>
      <c r="AH290" s="39" t="s">
        <v>120</v>
      </c>
      <c r="AI290" s="39" t="s">
        <v>229</v>
      </c>
      <c r="AJ290" s="41" t="s">
        <v>83</v>
      </c>
      <c r="AK290" s="40">
        <v>1</v>
      </c>
      <c r="AL290" s="40">
        <v>200611</v>
      </c>
      <c r="AM290" s="40" t="s">
        <v>84</v>
      </c>
      <c r="AN290" s="40">
        <v>1</v>
      </c>
      <c r="AO290" s="40">
        <v>0</v>
      </c>
      <c r="AP290" s="33" t="s">
        <v>1383</v>
      </c>
      <c r="AQ290" s="38" t="s">
        <v>86</v>
      </c>
      <c r="AR290" s="33" t="s">
        <v>87</v>
      </c>
      <c r="AS290" s="33" t="s">
        <v>88</v>
      </c>
      <c r="AT290" s="33" t="s">
        <v>89</v>
      </c>
      <c r="AU290" s="33"/>
      <c r="AV290" s="38" t="s">
        <v>89</v>
      </c>
    </row>
    <row r="291" spans="1:48" s="31" customFormat="1" ht="98.25" customHeight="1" x14ac:dyDescent="0.2">
      <c r="A291" s="33" t="s">
        <v>1384</v>
      </c>
      <c r="B291" s="33" t="s">
        <v>133</v>
      </c>
      <c r="C291" s="33" t="s">
        <v>1385</v>
      </c>
      <c r="D291" s="33" t="s">
        <v>1386</v>
      </c>
      <c r="E291" s="33"/>
      <c r="F291" s="33" t="s">
        <v>1231</v>
      </c>
      <c r="G291" s="33" t="s">
        <v>70</v>
      </c>
      <c r="H291" s="33" t="s">
        <v>71</v>
      </c>
      <c r="I291" s="33" t="str">
        <f>F291</f>
        <v>ОП Крым</v>
      </c>
      <c r="J291" s="33" t="s">
        <v>1387</v>
      </c>
      <c r="K291" s="33" t="str">
        <f t="shared" si="57"/>
        <v>Поставка садово-уборочного оборудования и инструмента</v>
      </c>
      <c r="L291" s="33" t="s">
        <v>73</v>
      </c>
      <c r="M291" s="33"/>
      <c r="N291" s="33">
        <v>642</v>
      </c>
      <c r="O291" s="34" t="s">
        <v>74</v>
      </c>
      <c r="P291" s="34">
        <v>1</v>
      </c>
      <c r="Q291" s="33" t="s">
        <v>234</v>
      </c>
      <c r="R291" s="33" t="s">
        <v>235</v>
      </c>
      <c r="S291" s="36">
        <v>250</v>
      </c>
      <c r="T291" s="36">
        <v>250</v>
      </c>
      <c r="U291" s="37">
        <f t="shared" si="58"/>
        <v>250000</v>
      </c>
      <c r="V291" s="33">
        <v>2019</v>
      </c>
      <c r="W291" s="33" t="s">
        <v>109</v>
      </c>
      <c r="X291" s="33">
        <v>2019</v>
      </c>
      <c r="Y291" s="33" t="s">
        <v>148</v>
      </c>
      <c r="Z291" s="38" t="s">
        <v>1345</v>
      </c>
      <c r="AA291" s="39">
        <v>2019</v>
      </c>
      <c r="AB291" s="33" t="s">
        <v>119</v>
      </c>
      <c r="AC291" s="38">
        <v>2019</v>
      </c>
      <c r="AD291" s="38" t="s">
        <v>120</v>
      </c>
      <c r="AE291" s="38" t="s">
        <v>273</v>
      </c>
      <c r="AF291" s="39" t="s">
        <v>120</v>
      </c>
      <c r="AG291" s="39" t="s">
        <v>149</v>
      </c>
      <c r="AH291" s="39" t="s">
        <v>120</v>
      </c>
      <c r="AI291" s="39" t="s">
        <v>229</v>
      </c>
      <c r="AJ291" s="41" t="s">
        <v>83</v>
      </c>
      <c r="AK291" s="40">
        <v>1</v>
      </c>
      <c r="AL291" s="40">
        <v>348277</v>
      </c>
      <c r="AM291" s="40" t="s">
        <v>84</v>
      </c>
      <c r="AN291" s="40">
        <v>0</v>
      </c>
      <c r="AO291" s="40">
        <v>0</v>
      </c>
      <c r="AP291" s="33" t="s">
        <v>1388</v>
      </c>
      <c r="AQ291" s="38" t="s">
        <v>86</v>
      </c>
      <c r="AR291" s="33" t="s">
        <v>87</v>
      </c>
      <c r="AS291" s="33" t="s">
        <v>88</v>
      </c>
      <c r="AT291" s="33" t="s">
        <v>89</v>
      </c>
      <c r="AU291" s="33"/>
      <c r="AV291" s="38" t="s">
        <v>89</v>
      </c>
    </row>
    <row r="292" spans="1:48" s="31" customFormat="1" ht="114.75" x14ac:dyDescent="0.2">
      <c r="A292" s="33" t="s">
        <v>1389</v>
      </c>
      <c r="B292" s="33"/>
      <c r="C292" s="33" t="s">
        <v>290</v>
      </c>
      <c r="D292" s="33" t="s">
        <v>1249</v>
      </c>
      <c r="E292" s="33"/>
      <c r="F292" s="33" t="s">
        <v>1231</v>
      </c>
      <c r="G292" s="33" t="s">
        <v>70</v>
      </c>
      <c r="H292" s="33" t="s">
        <v>71</v>
      </c>
      <c r="I292" s="33" t="s">
        <v>1390</v>
      </c>
      <c r="J292" s="33" t="s">
        <v>1391</v>
      </c>
      <c r="K292" s="33" t="str">
        <f>J292</f>
        <v>Техническое обслуживание и ремонт автомобилей HYUNDAI (Хендай) H-1</v>
      </c>
      <c r="L292" s="33" t="s">
        <v>73</v>
      </c>
      <c r="M292" s="33"/>
      <c r="N292" s="33">
        <v>642</v>
      </c>
      <c r="O292" s="34" t="s">
        <v>74</v>
      </c>
      <c r="P292" s="34">
        <v>1</v>
      </c>
      <c r="Q292" s="33">
        <v>45000000000</v>
      </c>
      <c r="R292" s="35" t="s">
        <v>97</v>
      </c>
      <c r="S292" s="36">
        <v>1100</v>
      </c>
      <c r="T292" s="36">
        <v>600</v>
      </c>
      <c r="U292" s="37">
        <f t="shared" si="58"/>
        <v>1100000</v>
      </c>
      <c r="V292" s="33">
        <v>2019</v>
      </c>
      <c r="W292" s="33" t="s">
        <v>148</v>
      </c>
      <c r="X292" s="33" t="s">
        <v>273</v>
      </c>
      <c r="Y292" s="33" t="s">
        <v>119</v>
      </c>
      <c r="Z292" s="38" t="s">
        <v>1365</v>
      </c>
      <c r="AA292" s="39">
        <v>2019</v>
      </c>
      <c r="AB292" s="33" t="s">
        <v>120</v>
      </c>
      <c r="AC292" s="38">
        <v>2019</v>
      </c>
      <c r="AD292" s="38" t="s">
        <v>120</v>
      </c>
      <c r="AE292" s="38" t="s">
        <v>273</v>
      </c>
      <c r="AF292" s="39" t="s">
        <v>120</v>
      </c>
      <c r="AG292" s="39">
        <v>2020</v>
      </c>
      <c r="AH292" s="39" t="s">
        <v>120</v>
      </c>
      <c r="AI292" s="39" t="s">
        <v>229</v>
      </c>
      <c r="AJ292" s="41" t="s">
        <v>83</v>
      </c>
      <c r="AK292" s="40">
        <v>1</v>
      </c>
      <c r="AL292" s="40">
        <v>200611</v>
      </c>
      <c r="AM292" s="40" t="s">
        <v>84</v>
      </c>
      <c r="AN292" s="40">
        <v>1</v>
      </c>
      <c r="AO292" s="40">
        <v>0</v>
      </c>
      <c r="AP292" s="33" t="s">
        <v>1392</v>
      </c>
      <c r="AQ292" s="38" t="s">
        <v>86</v>
      </c>
      <c r="AR292" s="33" t="s">
        <v>87</v>
      </c>
      <c r="AS292" s="33" t="s">
        <v>88</v>
      </c>
      <c r="AT292" s="33" t="s">
        <v>89</v>
      </c>
      <c r="AU292" s="33"/>
      <c r="AV292" s="38" t="s">
        <v>1393</v>
      </c>
    </row>
    <row r="293" spans="1:48" s="31" customFormat="1" ht="69" customHeight="1" x14ac:dyDescent="0.2">
      <c r="A293" s="33" t="s">
        <v>1394</v>
      </c>
      <c r="B293" s="33"/>
      <c r="C293" s="33" t="s">
        <v>294</v>
      </c>
      <c r="D293" s="33" t="s">
        <v>1190</v>
      </c>
      <c r="E293" s="33"/>
      <c r="F293" s="33" t="s">
        <v>1231</v>
      </c>
      <c r="G293" s="33" t="s">
        <v>70</v>
      </c>
      <c r="H293" s="33" t="s">
        <v>71</v>
      </c>
      <c r="I293" s="33" t="s">
        <v>1245</v>
      </c>
      <c r="J293" s="33" t="s">
        <v>1395</v>
      </c>
      <c r="K293" s="33" t="str">
        <f>J293</f>
        <v>Оказание услуг по оформлению комплектов файла цистерны для транспортных средств, перевозящих опасные грузы</v>
      </c>
      <c r="L293" s="33" t="s">
        <v>73</v>
      </c>
      <c r="M293" s="33"/>
      <c r="N293" s="33">
        <v>642</v>
      </c>
      <c r="O293" s="34" t="s">
        <v>74</v>
      </c>
      <c r="P293" s="34">
        <v>1</v>
      </c>
      <c r="Q293" s="33" t="s">
        <v>234</v>
      </c>
      <c r="R293" s="33" t="s">
        <v>235</v>
      </c>
      <c r="S293" s="36">
        <v>2000</v>
      </c>
      <c r="T293" s="36">
        <v>2000</v>
      </c>
      <c r="U293" s="37">
        <f t="shared" si="58"/>
        <v>2000000</v>
      </c>
      <c r="V293" s="33">
        <v>2019</v>
      </c>
      <c r="W293" s="33" t="s">
        <v>148</v>
      </c>
      <c r="X293" s="33">
        <v>2019</v>
      </c>
      <c r="Y293" s="33" t="s">
        <v>119</v>
      </c>
      <c r="Z293" s="38" t="s">
        <v>223</v>
      </c>
      <c r="AA293" s="39">
        <v>2019</v>
      </c>
      <c r="AB293" s="33" t="s">
        <v>120</v>
      </c>
      <c r="AC293" s="38">
        <v>2019</v>
      </c>
      <c r="AD293" s="38" t="s">
        <v>120</v>
      </c>
      <c r="AE293" s="38" t="s">
        <v>273</v>
      </c>
      <c r="AF293" s="39" t="s">
        <v>77</v>
      </c>
      <c r="AG293" s="39" t="s">
        <v>273</v>
      </c>
      <c r="AH293" s="39" t="s">
        <v>107</v>
      </c>
      <c r="AI293" s="39" t="s">
        <v>159</v>
      </c>
      <c r="AJ293" s="41" t="s">
        <v>83</v>
      </c>
      <c r="AK293" s="40">
        <v>1</v>
      </c>
      <c r="AL293" s="40">
        <v>348277</v>
      </c>
      <c r="AM293" s="40" t="s">
        <v>84</v>
      </c>
      <c r="AN293" s="40">
        <v>0</v>
      </c>
      <c r="AO293" s="40">
        <v>0</v>
      </c>
      <c r="AP293" s="33"/>
      <c r="AQ293" s="38" t="s">
        <v>86</v>
      </c>
      <c r="AR293" s="33" t="s">
        <v>87</v>
      </c>
      <c r="AS293" s="33" t="s">
        <v>88</v>
      </c>
      <c r="AT293" s="33" t="s">
        <v>89</v>
      </c>
      <c r="AU293" s="33"/>
      <c r="AV293" s="33" t="s">
        <v>89</v>
      </c>
    </row>
    <row r="294" spans="1:48" s="31" customFormat="1" ht="63.75" customHeight="1" x14ac:dyDescent="0.2">
      <c r="A294" s="33" t="s">
        <v>1396</v>
      </c>
      <c r="B294" s="33" t="s">
        <v>216</v>
      </c>
      <c r="C294" s="33" t="s">
        <v>143</v>
      </c>
      <c r="D294" s="33" t="s">
        <v>875</v>
      </c>
      <c r="E294" s="33"/>
      <c r="F294" s="33" t="s">
        <v>1231</v>
      </c>
      <c r="G294" s="33" t="s">
        <v>70</v>
      </c>
      <c r="H294" s="33" t="s">
        <v>71</v>
      </c>
      <c r="I294" s="33" t="str">
        <f>F294</f>
        <v>ОП Крым</v>
      </c>
      <c r="J294" s="33" t="s">
        <v>1397</v>
      </c>
      <c r="K294" s="33" t="str">
        <f>J294</f>
        <v>Выполнение работ по техническому обслуживанию и зарядке первичных средств пожаротушения (огнетушителей)</v>
      </c>
      <c r="L294" s="33" t="s">
        <v>73</v>
      </c>
      <c r="M294" s="33"/>
      <c r="N294" s="33">
        <v>642</v>
      </c>
      <c r="O294" s="34" t="s">
        <v>924</v>
      </c>
      <c r="P294" s="34">
        <v>1</v>
      </c>
      <c r="Q294" s="33" t="s">
        <v>1296</v>
      </c>
      <c r="R294" s="35" t="s">
        <v>1297</v>
      </c>
      <c r="S294" s="36">
        <v>197</v>
      </c>
      <c r="T294" s="36">
        <v>98.5</v>
      </c>
      <c r="U294" s="37">
        <f t="shared" si="58"/>
        <v>197000</v>
      </c>
      <c r="V294" s="33">
        <v>2019</v>
      </c>
      <c r="W294" s="33" t="s">
        <v>148</v>
      </c>
      <c r="X294" s="33">
        <v>2019</v>
      </c>
      <c r="Y294" s="33" t="s">
        <v>119</v>
      </c>
      <c r="Z294" s="38" t="s">
        <v>223</v>
      </c>
      <c r="AA294" s="39">
        <v>2019</v>
      </c>
      <c r="AB294" s="33" t="s">
        <v>120</v>
      </c>
      <c r="AC294" s="38">
        <v>2019</v>
      </c>
      <c r="AD294" s="38" t="s">
        <v>77</v>
      </c>
      <c r="AE294" s="38" t="s">
        <v>273</v>
      </c>
      <c r="AF294" s="39" t="s">
        <v>77</v>
      </c>
      <c r="AG294" s="39" t="s">
        <v>149</v>
      </c>
      <c r="AH294" s="39" t="s">
        <v>77</v>
      </c>
      <c r="AI294" s="39" t="s">
        <v>396</v>
      </c>
      <c r="AJ294" s="41" t="s">
        <v>83</v>
      </c>
      <c r="AK294" s="40">
        <v>1</v>
      </c>
      <c r="AL294" s="40">
        <v>200611</v>
      </c>
      <c r="AM294" s="40" t="s">
        <v>84</v>
      </c>
      <c r="AN294" s="40">
        <v>1</v>
      </c>
      <c r="AO294" s="40">
        <v>0</v>
      </c>
      <c r="AP294" s="33" t="s">
        <v>1398</v>
      </c>
      <c r="AQ294" s="38" t="s">
        <v>86</v>
      </c>
      <c r="AR294" s="33" t="s">
        <v>87</v>
      </c>
      <c r="AS294" s="33" t="s">
        <v>88</v>
      </c>
      <c r="AT294" s="33" t="s">
        <v>89</v>
      </c>
      <c r="AU294" s="33"/>
      <c r="AV294" s="38" t="s">
        <v>1399</v>
      </c>
    </row>
    <row r="295" spans="1:48" s="31" customFormat="1" ht="51" x14ac:dyDescent="0.2">
      <c r="A295" s="33" t="s">
        <v>1400</v>
      </c>
      <c r="B295" s="33" t="s">
        <v>216</v>
      </c>
      <c r="C295" s="33" t="s">
        <v>799</v>
      </c>
      <c r="D295" s="33" t="s">
        <v>1401</v>
      </c>
      <c r="E295" s="33"/>
      <c r="F295" s="33" t="s">
        <v>1231</v>
      </c>
      <c r="G295" s="33" t="s">
        <v>70</v>
      </c>
      <c r="H295" s="33" t="s">
        <v>71</v>
      </c>
      <c r="I295" s="33" t="str">
        <f>F295</f>
        <v>ОП Крым</v>
      </c>
      <c r="J295" s="33" t="s">
        <v>1402</v>
      </c>
      <c r="K295" s="33" t="str">
        <f>J295</f>
        <v>Поставка принтеров для печати этикеток и комплектующих</v>
      </c>
      <c r="L295" s="33" t="s">
        <v>73</v>
      </c>
      <c r="M295" s="33"/>
      <c r="N295" s="33">
        <v>642</v>
      </c>
      <c r="O295" s="34" t="s">
        <v>74</v>
      </c>
      <c r="P295" s="34">
        <v>1</v>
      </c>
      <c r="Q295" s="33" t="s">
        <v>1296</v>
      </c>
      <c r="R295" s="35" t="s">
        <v>1297</v>
      </c>
      <c r="S295" s="36">
        <v>120</v>
      </c>
      <c r="T295" s="36">
        <v>120</v>
      </c>
      <c r="U295" s="37">
        <f t="shared" si="58"/>
        <v>120000</v>
      </c>
      <c r="V295" s="33">
        <v>2019</v>
      </c>
      <c r="W295" s="33" t="s">
        <v>148</v>
      </c>
      <c r="X295" s="33">
        <v>2019</v>
      </c>
      <c r="Y295" s="33" t="s">
        <v>120</v>
      </c>
      <c r="Z295" s="53" t="s">
        <v>138</v>
      </c>
      <c r="AA295" s="39">
        <v>2019</v>
      </c>
      <c r="AB295" s="33" t="s">
        <v>77</v>
      </c>
      <c r="AC295" s="38">
        <v>2019</v>
      </c>
      <c r="AD295" s="33" t="s">
        <v>77</v>
      </c>
      <c r="AE295" s="38" t="s">
        <v>273</v>
      </c>
      <c r="AF295" s="39" t="s">
        <v>77</v>
      </c>
      <c r="AG295" s="39" t="s">
        <v>273</v>
      </c>
      <c r="AH295" s="39" t="s">
        <v>80</v>
      </c>
      <c r="AI295" s="39" t="s">
        <v>158</v>
      </c>
      <c r="AJ295" s="41" t="s">
        <v>83</v>
      </c>
      <c r="AK295" s="40">
        <v>1</v>
      </c>
      <c r="AL295" s="40">
        <v>348277</v>
      </c>
      <c r="AM295" s="40" t="s">
        <v>84</v>
      </c>
      <c r="AN295" s="40">
        <v>0</v>
      </c>
      <c r="AO295" s="40">
        <v>0</v>
      </c>
      <c r="AP295" s="33"/>
      <c r="AQ295" s="38" t="s">
        <v>86</v>
      </c>
      <c r="AR295" s="33" t="s">
        <v>87</v>
      </c>
      <c r="AS295" s="33" t="s">
        <v>88</v>
      </c>
      <c r="AT295" s="33" t="s">
        <v>89</v>
      </c>
      <c r="AU295" s="33"/>
      <c r="AV295" s="33" t="s">
        <v>89</v>
      </c>
    </row>
    <row r="296" spans="1:48" s="31" customFormat="1" ht="68.25" customHeight="1" x14ac:dyDescent="0.2">
      <c r="A296" s="33" t="s">
        <v>1403</v>
      </c>
      <c r="B296" s="33" t="s">
        <v>216</v>
      </c>
      <c r="C296" s="33" t="s">
        <v>1404</v>
      </c>
      <c r="D296" s="33" t="s">
        <v>1405</v>
      </c>
      <c r="E296" s="33"/>
      <c r="F296" s="33" t="s">
        <v>1231</v>
      </c>
      <c r="G296" s="33" t="s">
        <v>70</v>
      </c>
      <c r="H296" s="33" t="s">
        <v>71</v>
      </c>
      <c r="I296" s="33" t="str">
        <f>F296</f>
        <v>ОП Крым</v>
      </c>
      <c r="J296" s="33" t="s">
        <v>1406</v>
      </c>
      <c r="K296" s="33" t="str">
        <f>J296</f>
        <v>Поставка грузовых электрических тележек и дополнительного оборудования к ним</v>
      </c>
      <c r="L296" s="33" t="s">
        <v>73</v>
      </c>
      <c r="M296" s="33"/>
      <c r="N296" s="33">
        <v>642</v>
      </c>
      <c r="O296" s="34" t="s">
        <v>74</v>
      </c>
      <c r="P296" s="34">
        <v>3</v>
      </c>
      <c r="Q296" s="33" t="s">
        <v>1296</v>
      </c>
      <c r="R296" s="35" t="s">
        <v>1297</v>
      </c>
      <c r="S296" s="36">
        <v>620.4</v>
      </c>
      <c r="T296" s="36">
        <f>S296</f>
        <v>620.4</v>
      </c>
      <c r="U296" s="37">
        <f t="shared" si="58"/>
        <v>620400</v>
      </c>
      <c r="V296" s="33">
        <v>2019</v>
      </c>
      <c r="W296" s="33" t="s">
        <v>148</v>
      </c>
      <c r="X296" s="33">
        <v>2019</v>
      </c>
      <c r="Y296" s="33" t="s">
        <v>119</v>
      </c>
      <c r="Z296" s="38" t="s">
        <v>223</v>
      </c>
      <c r="AA296" s="39">
        <v>2019</v>
      </c>
      <c r="AB296" s="33" t="s">
        <v>120</v>
      </c>
      <c r="AC296" s="38">
        <v>2019</v>
      </c>
      <c r="AD296" s="38" t="s">
        <v>120</v>
      </c>
      <c r="AE296" s="38" t="s">
        <v>273</v>
      </c>
      <c r="AF296" s="39" t="s">
        <v>77</v>
      </c>
      <c r="AG296" s="39" t="s">
        <v>273</v>
      </c>
      <c r="AH296" s="39" t="s">
        <v>81</v>
      </c>
      <c r="AI296" s="39" t="s">
        <v>127</v>
      </c>
      <c r="AJ296" s="41" t="s">
        <v>83</v>
      </c>
      <c r="AK296" s="40">
        <v>1</v>
      </c>
      <c r="AL296" s="40">
        <v>348277</v>
      </c>
      <c r="AM296" s="40" t="s">
        <v>84</v>
      </c>
      <c r="AN296" s="40">
        <v>0</v>
      </c>
      <c r="AO296" s="40">
        <v>0</v>
      </c>
      <c r="AP296" s="33"/>
      <c r="AQ296" s="38" t="s">
        <v>86</v>
      </c>
      <c r="AR296" s="33" t="s">
        <v>87</v>
      </c>
      <c r="AS296" s="33" t="s">
        <v>88</v>
      </c>
      <c r="AT296" s="33" t="s">
        <v>89</v>
      </c>
      <c r="AU296" s="33"/>
      <c r="AV296" s="38" t="s">
        <v>89</v>
      </c>
    </row>
    <row r="297" spans="1:48" s="31" customFormat="1" ht="165" customHeight="1" x14ac:dyDescent="0.2">
      <c r="A297" s="33" t="s">
        <v>1407</v>
      </c>
      <c r="B297" s="33"/>
      <c r="C297" s="33" t="s">
        <v>1137</v>
      </c>
      <c r="D297" s="33" t="s">
        <v>1408</v>
      </c>
      <c r="E297" s="33"/>
      <c r="F297" s="33" t="s">
        <v>1231</v>
      </c>
      <c r="G297" s="33" t="s">
        <v>70</v>
      </c>
      <c r="H297" s="33" t="s">
        <v>71</v>
      </c>
      <c r="I297" s="33" t="str">
        <f>F297</f>
        <v>ОП Крым</v>
      </c>
      <c r="J297" s="33" t="s">
        <v>1409</v>
      </c>
      <c r="K297" s="33" t="str">
        <f t="shared" ref="K297:K307" si="59">J297</f>
        <v>Поверка и калибровка средств измерений</v>
      </c>
      <c r="L297" s="33" t="s">
        <v>73</v>
      </c>
      <c r="M297" s="33"/>
      <c r="N297" s="33">
        <v>642</v>
      </c>
      <c r="O297" s="34" t="s">
        <v>74</v>
      </c>
      <c r="P297" s="34">
        <v>1</v>
      </c>
      <c r="Q297" s="33" t="s">
        <v>234</v>
      </c>
      <c r="R297" s="33" t="s">
        <v>235</v>
      </c>
      <c r="S297" s="36">
        <v>1000</v>
      </c>
      <c r="T297" s="36">
        <v>700</v>
      </c>
      <c r="U297" s="37">
        <f t="shared" si="58"/>
        <v>1000000</v>
      </c>
      <c r="V297" s="33">
        <v>2019</v>
      </c>
      <c r="W297" s="33" t="s">
        <v>148</v>
      </c>
      <c r="X297" s="33">
        <v>2019</v>
      </c>
      <c r="Y297" s="33" t="s">
        <v>119</v>
      </c>
      <c r="Z297" s="38" t="s">
        <v>223</v>
      </c>
      <c r="AA297" s="39">
        <v>2019</v>
      </c>
      <c r="AB297" s="33" t="s">
        <v>120</v>
      </c>
      <c r="AC297" s="38">
        <v>2019</v>
      </c>
      <c r="AD297" s="38" t="s">
        <v>77</v>
      </c>
      <c r="AE297" s="38" t="s">
        <v>273</v>
      </c>
      <c r="AF297" s="39" t="s">
        <v>77</v>
      </c>
      <c r="AG297" s="39" t="s">
        <v>149</v>
      </c>
      <c r="AH297" s="39" t="s">
        <v>77</v>
      </c>
      <c r="AI297" s="39" t="s">
        <v>396</v>
      </c>
      <c r="AJ297" s="39" t="s">
        <v>151</v>
      </c>
      <c r="AK297" s="41">
        <v>0</v>
      </c>
      <c r="AL297" s="40">
        <v>348346</v>
      </c>
      <c r="AM297" s="40" t="s">
        <v>84</v>
      </c>
      <c r="AN297" s="40">
        <v>0</v>
      </c>
      <c r="AO297" s="40">
        <v>0</v>
      </c>
      <c r="AP297" s="33" t="s">
        <v>1410</v>
      </c>
      <c r="AQ297" s="38"/>
      <c r="AR297" s="33" t="s">
        <v>87</v>
      </c>
      <c r="AS297" s="33" t="s">
        <v>88</v>
      </c>
      <c r="AT297" s="33" t="s">
        <v>89</v>
      </c>
      <c r="AU297" s="33"/>
      <c r="AV297" s="38" t="s">
        <v>1411</v>
      </c>
    </row>
    <row r="298" spans="1:48" s="31" customFormat="1" ht="73.5" customHeight="1" x14ac:dyDescent="0.2">
      <c r="A298" s="33" t="s">
        <v>1412</v>
      </c>
      <c r="B298" s="33" t="s">
        <v>216</v>
      </c>
      <c r="C298" s="33" t="s">
        <v>1137</v>
      </c>
      <c r="D298" s="33" t="s">
        <v>1408</v>
      </c>
      <c r="E298" s="33"/>
      <c r="F298" s="33" t="s">
        <v>1231</v>
      </c>
      <c r="G298" s="33" t="s">
        <v>70</v>
      </c>
      <c r="H298" s="33" t="s">
        <v>71</v>
      </c>
      <c r="I298" s="33" t="str">
        <f>F298</f>
        <v>ОП Крым</v>
      </c>
      <c r="J298" s="33" t="s">
        <v>1413</v>
      </c>
      <c r="K298" s="33" t="str">
        <f t="shared" si="59"/>
        <v>Поверка приборов медицинского назначения</v>
      </c>
      <c r="L298" s="33" t="s">
        <v>73</v>
      </c>
      <c r="M298" s="33"/>
      <c r="N298" s="33">
        <v>642</v>
      </c>
      <c r="O298" s="34" t="s">
        <v>74</v>
      </c>
      <c r="P298" s="34">
        <v>1</v>
      </c>
      <c r="Q298" s="33" t="s">
        <v>234</v>
      </c>
      <c r="R298" s="33" t="s">
        <v>235</v>
      </c>
      <c r="S298" s="36">
        <v>50</v>
      </c>
      <c r="T298" s="36">
        <v>25</v>
      </c>
      <c r="U298" s="37">
        <f t="shared" si="58"/>
        <v>50000</v>
      </c>
      <c r="V298" s="33">
        <v>2019</v>
      </c>
      <c r="W298" s="33" t="s">
        <v>148</v>
      </c>
      <c r="X298" s="33">
        <v>2019</v>
      </c>
      <c r="Y298" s="33" t="s">
        <v>119</v>
      </c>
      <c r="Z298" s="38" t="s">
        <v>223</v>
      </c>
      <c r="AA298" s="39">
        <v>2019</v>
      </c>
      <c r="AB298" s="33" t="s">
        <v>120</v>
      </c>
      <c r="AC298" s="38">
        <v>2019</v>
      </c>
      <c r="AD298" s="38" t="s">
        <v>77</v>
      </c>
      <c r="AE298" s="38" t="s">
        <v>273</v>
      </c>
      <c r="AF298" s="39" t="s">
        <v>78</v>
      </c>
      <c r="AG298" s="39" t="s">
        <v>149</v>
      </c>
      <c r="AH298" s="39" t="s">
        <v>78</v>
      </c>
      <c r="AI298" s="39" t="s">
        <v>212</v>
      </c>
      <c r="AJ298" s="39" t="s">
        <v>151</v>
      </c>
      <c r="AK298" s="41">
        <v>0</v>
      </c>
      <c r="AL298" s="40">
        <v>348346</v>
      </c>
      <c r="AM298" s="40" t="s">
        <v>84</v>
      </c>
      <c r="AN298" s="40">
        <v>0</v>
      </c>
      <c r="AO298" s="40">
        <v>0</v>
      </c>
      <c r="AP298" s="33" t="s">
        <v>1102</v>
      </c>
      <c r="AQ298" s="38"/>
      <c r="AR298" s="33" t="s">
        <v>87</v>
      </c>
      <c r="AS298" s="33" t="s">
        <v>88</v>
      </c>
      <c r="AT298" s="33" t="s">
        <v>89</v>
      </c>
      <c r="AU298" s="33"/>
      <c r="AV298" s="38" t="s">
        <v>1411</v>
      </c>
    </row>
    <row r="299" spans="1:48" s="31" customFormat="1" ht="73.5" customHeight="1" x14ac:dyDescent="0.2">
      <c r="A299" s="33" t="s">
        <v>1414</v>
      </c>
      <c r="B299" s="33"/>
      <c r="C299" s="33" t="s">
        <v>1318</v>
      </c>
      <c r="D299" s="33" t="s">
        <v>1319</v>
      </c>
      <c r="E299" s="33"/>
      <c r="F299" s="33" t="s">
        <v>1231</v>
      </c>
      <c r="G299" s="33" t="s">
        <v>70</v>
      </c>
      <c r="H299" s="33" t="s">
        <v>71</v>
      </c>
      <c r="I299" s="33" t="s">
        <v>1245</v>
      </c>
      <c r="J299" s="33" t="s">
        <v>1415</v>
      </c>
      <c r="K299" s="33" t="str">
        <f t="shared" si="59"/>
        <v>Поставка шкафов для хранения одежды</v>
      </c>
      <c r="L299" s="33" t="s">
        <v>73</v>
      </c>
      <c r="M299" s="33"/>
      <c r="N299" s="33">
        <v>642</v>
      </c>
      <c r="O299" s="34" t="s">
        <v>74</v>
      </c>
      <c r="P299" s="34">
        <v>1</v>
      </c>
      <c r="Q299" s="33" t="s">
        <v>1296</v>
      </c>
      <c r="R299" s="35" t="s">
        <v>1297</v>
      </c>
      <c r="S299" s="36">
        <v>250</v>
      </c>
      <c r="T299" s="36">
        <v>250</v>
      </c>
      <c r="U299" s="37">
        <f t="shared" si="58"/>
        <v>250000</v>
      </c>
      <c r="V299" s="33">
        <v>2019</v>
      </c>
      <c r="W299" s="33" t="s">
        <v>119</v>
      </c>
      <c r="X299" s="33">
        <v>2019</v>
      </c>
      <c r="Y299" s="33" t="s">
        <v>120</v>
      </c>
      <c r="Z299" s="38" t="s">
        <v>138</v>
      </c>
      <c r="AA299" s="39">
        <v>2019</v>
      </c>
      <c r="AB299" s="33" t="s">
        <v>77</v>
      </c>
      <c r="AC299" s="38">
        <v>2019</v>
      </c>
      <c r="AD299" s="38" t="s">
        <v>77</v>
      </c>
      <c r="AE299" s="38" t="s">
        <v>273</v>
      </c>
      <c r="AF299" s="39" t="s">
        <v>80</v>
      </c>
      <c r="AG299" s="39" t="s">
        <v>273</v>
      </c>
      <c r="AH299" s="39" t="s">
        <v>107</v>
      </c>
      <c r="AI299" s="39" t="s">
        <v>159</v>
      </c>
      <c r="AJ299" s="41" t="s">
        <v>83</v>
      </c>
      <c r="AK299" s="40">
        <v>1</v>
      </c>
      <c r="AL299" s="40">
        <v>200611</v>
      </c>
      <c r="AM299" s="40" t="s">
        <v>84</v>
      </c>
      <c r="AN299" s="40">
        <v>1</v>
      </c>
      <c r="AO299" s="40">
        <v>0</v>
      </c>
      <c r="AP299" s="33"/>
      <c r="AQ299" s="38" t="s">
        <v>86</v>
      </c>
      <c r="AR299" s="33" t="s">
        <v>87</v>
      </c>
      <c r="AS299" s="33" t="s">
        <v>88</v>
      </c>
      <c r="AT299" s="33" t="s">
        <v>89</v>
      </c>
      <c r="AU299" s="33"/>
      <c r="AV299" s="38" t="s">
        <v>89</v>
      </c>
    </row>
    <row r="300" spans="1:48" s="31" customFormat="1" ht="89.25" customHeight="1" x14ac:dyDescent="0.2">
      <c r="A300" s="33" t="s">
        <v>1416</v>
      </c>
      <c r="B300" s="33"/>
      <c r="C300" s="33" t="s">
        <v>291</v>
      </c>
      <c r="D300" s="33" t="s">
        <v>1249</v>
      </c>
      <c r="E300" s="33"/>
      <c r="F300" s="33" t="s">
        <v>1231</v>
      </c>
      <c r="G300" s="33" t="s">
        <v>70</v>
      </c>
      <c r="H300" s="33" t="s">
        <v>71</v>
      </c>
      <c r="I300" s="33" t="s">
        <v>1245</v>
      </c>
      <c r="J300" s="33" t="s">
        <v>1417</v>
      </c>
      <c r="K300" s="33" t="str">
        <f t="shared" si="59"/>
        <v>Техническое обслуживание и ремонт грузовых автомобилей HYUNDAI (Хендай)</v>
      </c>
      <c r="L300" s="33" t="s">
        <v>73</v>
      </c>
      <c r="M300" s="33"/>
      <c r="N300" s="33">
        <v>642</v>
      </c>
      <c r="O300" s="34" t="s">
        <v>74</v>
      </c>
      <c r="P300" s="34">
        <v>1</v>
      </c>
      <c r="Q300" s="33" t="s">
        <v>234</v>
      </c>
      <c r="R300" s="33" t="s">
        <v>235</v>
      </c>
      <c r="S300" s="36">
        <v>1182</v>
      </c>
      <c r="T300" s="36">
        <v>492.5</v>
      </c>
      <c r="U300" s="37">
        <f t="shared" si="58"/>
        <v>1182000</v>
      </c>
      <c r="V300" s="33">
        <v>2019</v>
      </c>
      <c r="W300" s="33" t="s">
        <v>119</v>
      </c>
      <c r="X300" s="33">
        <v>2019</v>
      </c>
      <c r="Y300" s="33" t="s">
        <v>120</v>
      </c>
      <c r="Z300" s="38" t="s">
        <v>1418</v>
      </c>
      <c r="AA300" s="39">
        <v>2019</v>
      </c>
      <c r="AB300" s="33" t="s">
        <v>77</v>
      </c>
      <c r="AC300" s="38">
        <v>2019</v>
      </c>
      <c r="AD300" s="38" t="s">
        <v>77</v>
      </c>
      <c r="AE300" s="38">
        <v>2019</v>
      </c>
      <c r="AF300" s="39" t="s">
        <v>78</v>
      </c>
      <c r="AG300" s="39">
        <v>2020</v>
      </c>
      <c r="AH300" s="39" t="s">
        <v>78</v>
      </c>
      <c r="AI300" s="39" t="s">
        <v>1419</v>
      </c>
      <c r="AJ300" s="41" t="s">
        <v>83</v>
      </c>
      <c r="AK300" s="40">
        <v>1</v>
      </c>
      <c r="AL300" s="40">
        <v>200611</v>
      </c>
      <c r="AM300" s="40" t="s">
        <v>84</v>
      </c>
      <c r="AN300" s="40">
        <v>1</v>
      </c>
      <c r="AO300" s="40">
        <v>0</v>
      </c>
      <c r="AP300" s="33" t="s">
        <v>1420</v>
      </c>
      <c r="AQ300" s="38" t="s">
        <v>86</v>
      </c>
      <c r="AR300" s="33" t="s">
        <v>87</v>
      </c>
      <c r="AS300" s="33" t="s">
        <v>88</v>
      </c>
      <c r="AT300" s="33" t="s">
        <v>89</v>
      </c>
      <c r="AU300" s="33"/>
      <c r="AV300" s="38" t="s">
        <v>1421</v>
      </c>
    </row>
    <row r="301" spans="1:48" s="31" customFormat="1" ht="81" customHeight="1" x14ac:dyDescent="0.2">
      <c r="A301" s="33" t="s">
        <v>1422</v>
      </c>
      <c r="B301" s="33"/>
      <c r="C301" s="33" t="s">
        <v>1423</v>
      </c>
      <c r="D301" s="33" t="s">
        <v>1423</v>
      </c>
      <c r="E301" s="33"/>
      <c r="F301" s="33" t="s">
        <v>1231</v>
      </c>
      <c r="G301" s="33" t="s">
        <v>70</v>
      </c>
      <c r="H301" s="33" t="s">
        <v>71</v>
      </c>
      <c r="I301" s="33" t="s">
        <v>1245</v>
      </c>
      <c r="J301" s="33" t="s">
        <v>1424</v>
      </c>
      <c r="K301" s="33" t="str">
        <f t="shared" si="59"/>
        <v>Поставка масла, технических жидкостей и смазочных материалов для нужд автотранспортного участка</v>
      </c>
      <c r="L301" s="33" t="s">
        <v>73</v>
      </c>
      <c r="M301" s="33"/>
      <c r="N301" s="33">
        <v>642</v>
      </c>
      <c r="O301" s="34" t="s">
        <v>74</v>
      </c>
      <c r="P301" s="34">
        <v>1</v>
      </c>
      <c r="Q301" s="33" t="s">
        <v>1296</v>
      </c>
      <c r="R301" s="35" t="s">
        <v>1297</v>
      </c>
      <c r="S301" s="36">
        <v>3550</v>
      </c>
      <c r="T301" s="36">
        <v>3550</v>
      </c>
      <c r="U301" s="37">
        <f t="shared" si="58"/>
        <v>3550000</v>
      </c>
      <c r="V301" s="33">
        <v>2019</v>
      </c>
      <c r="W301" s="33" t="s">
        <v>119</v>
      </c>
      <c r="X301" s="33" t="s">
        <v>273</v>
      </c>
      <c r="Y301" s="33" t="s">
        <v>120</v>
      </c>
      <c r="Z301" s="38" t="s">
        <v>1418</v>
      </c>
      <c r="AA301" s="39">
        <v>2019</v>
      </c>
      <c r="AB301" s="33" t="s">
        <v>77</v>
      </c>
      <c r="AC301" s="38">
        <v>2019</v>
      </c>
      <c r="AD301" s="38" t="s">
        <v>77</v>
      </c>
      <c r="AE301" s="38" t="s">
        <v>273</v>
      </c>
      <c r="AF301" s="39" t="s">
        <v>77</v>
      </c>
      <c r="AG301" s="39">
        <v>2019</v>
      </c>
      <c r="AH301" s="39" t="s">
        <v>107</v>
      </c>
      <c r="AI301" s="39" t="s">
        <v>159</v>
      </c>
      <c r="AJ301" s="41" t="s">
        <v>83</v>
      </c>
      <c r="AK301" s="40">
        <v>1</v>
      </c>
      <c r="AL301" s="40">
        <v>200611</v>
      </c>
      <c r="AM301" s="40" t="s">
        <v>84</v>
      </c>
      <c r="AN301" s="40">
        <v>1</v>
      </c>
      <c r="AO301" s="40">
        <v>0</v>
      </c>
      <c r="AP301" s="33"/>
      <c r="AQ301" s="38" t="s">
        <v>86</v>
      </c>
      <c r="AR301" s="33" t="s">
        <v>87</v>
      </c>
      <c r="AS301" s="33" t="s">
        <v>88</v>
      </c>
      <c r="AT301" s="33" t="s">
        <v>89</v>
      </c>
      <c r="AU301" s="33"/>
      <c r="AV301" s="38" t="s">
        <v>89</v>
      </c>
    </row>
    <row r="302" spans="1:48" s="31" customFormat="1" ht="89.25" customHeight="1" x14ac:dyDescent="0.2">
      <c r="A302" s="33" t="s">
        <v>1425</v>
      </c>
      <c r="B302" s="33" t="s">
        <v>133</v>
      </c>
      <c r="C302" s="33" t="s">
        <v>114</v>
      </c>
      <c r="D302" s="33" t="s">
        <v>114</v>
      </c>
      <c r="E302" s="33"/>
      <c r="F302" s="33" t="s">
        <v>1231</v>
      </c>
      <c r="G302" s="33" t="s">
        <v>70</v>
      </c>
      <c r="H302" s="33" t="s">
        <v>71</v>
      </c>
      <c r="I302" s="33" t="s">
        <v>1245</v>
      </c>
      <c r="J302" s="33" t="s">
        <v>1426</v>
      </c>
      <c r="K302" s="33" t="str">
        <f t="shared" si="59"/>
        <v>Поставка комплектов ДОПОГ</v>
      </c>
      <c r="L302" s="33" t="s">
        <v>73</v>
      </c>
      <c r="M302" s="33"/>
      <c r="N302" s="33">
        <v>642</v>
      </c>
      <c r="O302" s="34" t="s">
        <v>74</v>
      </c>
      <c r="P302" s="34">
        <v>1</v>
      </c>
      <c r="Q302" s="33" t="s">
        <v>1296</v>
      </c>
      <c r="R302" s="35" t="s">
        <v>1297</v>
      </c>
      <c r="S302" s="36">
        <v>200</v>
      </c>
      <c r="T302" s="36">
        <v>200</v>
      </c>
      <c r="U302" s="37">
        <f t="shared" si="58"/>
        <v>200000</v>
      </c>
      <c r="V302" s="33">
        <v>2019</v>
      </c>
      <c r="W302" s="33" t="s">
        <v>119</v>
      </c>
      <c r="X302" s="33" t="s">
        <v>273</v>
      </c>
      <c r="Y302" s="33" t="s">
        <v>120</v>
      </c>
      <c r="Z302" s="38" t="s">
        <v>1418</v>
      </c>
      <c r="AA302" s="39">
        <v>2019</v>
      </c>
      <c r="AB302" s="33" t="s">
        <v>77</v>
      </c>
      <c r="AC302" s="38">
        <v>2019</v>
      </c>
      <c r="AD302" s="38" t="s">
        <v>77</v>
      </c>
      <c r="AE302" s="38" t="s">
        <v>273</v>
      </c>
      <c r="AF302" s="39" t="s">
        <v>77</v>
      </c>
      <c r="AG302" s="39">
        <v>2019</v>
      </c>
      <c r="AH302" s="39" t="s">
        <v>107</v>
      </c>
      <c r="AI302" s="39" t="s">
        <v>159</v>
      </c>
      <c r="AJ302" s="41" t="s">
        <v>83</v>
      </c>
      <c r="AK302" s="40">
        <v>1</v>
      </c>
      <c r="AL302" s="40">
        <v>348277</v>
      </c>
      <c r="AM302" s="40" t="s">
        <v>84</v>
      </c>
      <c r="AN302" s="40">
        <v>0</v>
      </c>
      <c r="AO302" s="40">
        <v>0</v>
      </c>
      <c r="AP302" s="33"/>
      <c r="AQ302" s="38" t="s">
        <v>86</v>
      </c>
      <c r="AR302" s="33" t="s">
        <v>87</v>
      </c>
      <c r="AS302" s="33" t="s">
        <v>88</v>
      </c>
      <c r="AT302" s="33" t="s">
        <v>89</v>
      </c>
      <c r="AU302" s="33"/>
      <c r="AV302" s="38" t="s">
        <v>89</v>
      </c>
    </row>
    <row r="303" spans="1:48" s="31" customFormat="1" ht="75" customHeight="1" x14ac:dyDescent="0.2">
      <c r="A303" s="33" t="s">
        <v>1427</v>
      </c>
      <c r="B303" s="33"/>
      <c r="C303" s="33" t="s">
        <v>1428</v>
      </c>
      <c r="D303" s="33" t="s">
        <v>169</v>
      </c>
      <c r="E303" s="33"/>
      <c r="F303" s="33" t="s">
        <v>1231</v>
      </c>
      <c r="G303" s="33" t="s">
        <v>70</v>
      </c>
      <c r="H303" s="33" t="s">
        <v>71</v>
      </c>
      <c r="I303" s="33" t="s">
        <v>1245</v>
      </c>
      <c r="J303" s="33" t="s">
        <v>1429</v>
      </c>
      <c r="K303" s="33" t="str">
        <f t="shared" si="59"/>
        <v>Поставка канатов и строп для подъемных сооружений</v>
      </c>
      <c r="L303" s="33" t="s">
        <v>73</v>
      </c>
      <c r="M303" s="33"/>
      <c r="N303" s="33">
        <v>642</v>
      </c>
      <c r="O303" s="34" t="s">
        <v>74</v>
      </c>
      <c r="P303" s="34">
        <v>1</v>
      </c>
      <c r="Q303" s="33" t="s">
        <v>1296</v>
      </c>
      <c r="R303" s="35" t="s">
        <v>1297</v>
      </c>
      <c r="S303" s="36">
        <v>800</v>
      </c>
      <c r="T303" s="36">
        <v>800</v>
      </c>
      <c r="U303" s="37">
        <f t="shared" si="58"/>
        <v>800000</v>
      </c>
      <c r="V303" s="33">
        <v>2019</v>
      </c>
      <c r="W303" s="33" t="s">
        <v>119</v>
      </c>
      <c r="X303" s="33" t="s">
        <v>273</v>
      </c>
      <c r="Y303" s="33" t="s">
        <v>120</v>
      </c>
      <c r="Z303" s="38" t="s">
        <v>1418</v>
      </c>
      <c r="AA303" s="39">
        <v>2019</v>
      </c>
      <c r="AB303" s="33" t="s">
        <v>77</v>
      </c>
      <c r="AC303" s="38">
        <v>2019</v>
      </c>
      <c r="AD303" s="38" t="s">
        <v>77</v>
      </c>
      <c r="AE303" s="38" t="s">
        <v>273</v>
      </c>
      <c r="AF303" s="39" t="s">
        <v>77</v>
      </c>
      <c r="AG303" s="39">
        <v>2019</v>
      </c>
      <c r="AH303" s="39" t="s">
        <v>107</v>
      </c>
      <c r="AI303" s="39" t="s">
        <v>159</v>
      </c>
      <c r="AJ303" s="41" t="s">
        <v>83</v>
      </c>
      <c r="AK303" s="40">
        <v>1</v>
      </c>
      <c r="AL303" s="40">
        <v>200611</v>
      </c>
      <c r="AM303" s="40" t="s">
        <v>84</v>
      </c>
      <c r="AN303" s="40">
        <v>1</v>
      </c>
      <c r="AO303" s="40">
        <v>0</v>
      </c>
      <c r="AP303" s="33"/>
      <c r="AQ303" s="38" t="s">
        <v>86</v>
      </c>
      <c r="AR303" s="33" t="s">
        <v>87</v>
      </c>
      <c r="AS303" s="33" t="s">
        <v>88</v>
      </c>
      <c r="AT303" s="33" t="s">
        <v>89</v>
      </c>
      <c r="AU303" s="33"/>
      <c r="AV303" s="38" t="s">
        <v>89</v>
      </c>
    </row>
    <row r="304" spans="1:48" s="31" customFormat="1" ht="63" customHeight="1" x14ac:dyDescent="0.2">
      <c r="A304" s="33" t="s">
        <v>1430</v>
      </c>
      <c r="B304" s="33" t="s">
        <v>216</v>
      </c>
      <c r="C304" s="33" t="s">
        <v>1431</v>
      </c>
      <c r="D304" s="33" t="s">
        <v>1432</v>
      </c>
      <c r="E304" s="33"/>
      <c r="F304" s="33" t="s">
        <v>1231</v>
      </c>
      <c r="G304" s="33" t="s">
        <v>70</v>
      </c>
      <c r="H304" s="33" t="s">
        <v>71</v>
      </c>
      <c r="I304" s="33" t="s">
        <v>1245</v>
      </c>
      <c r="J304" s="33" t="s">
        <v>1433</v>
      </c>
      <c r="K304" s="33" t="str">
        <f t="shared" si="59"/>
        <v>Оказание услуг обучения крановщиков, экскаваторщиков, бульдозеристов и стропальщиков</v>
      </c>
      <c r="L304" s="33" t="s">
        <v>73</v>
      </c>
      <c r="M304" s="33"/>
      <c r="N304" s="33">
        <v>642</v>
      </c>
      <c r="O304" s="34" t="s">
        <v>74</v>
      </c>
      <c r="P304" s="34">
        <v>1</v>
      </c>
      <c r="Q304" s="33" t="s">
        <v>234</v>
      </c>
      <c r="R304" s="33" t="s">
        <v>235</v>
      </c>
      <c r="S304" s="36">
        <v>75</v>
      </c>
      <c r="T304" s="36">
        <v>44</v>
      </c>
      <c r="U304" s="37">
        <f t="shared" si="58"/>
        <v>75000</v>
      </c>
      <c r="V304" s="33">
        <v>2019</v>
      </c>
      <c r="W304" s="33" t="s">
        <v>80</v>
      </c>
      <c r="X304" s="33" t="s">
        <v>273</v>
      </c>
      <c r="Y304" s="33" t="s">
        <v>81</v>
      </c>
      <c r="Z304" s="38" t="s">
        <v>1434</v>
      </c>
      <c r="AA304" s="39">
        <v>2019</v>
      </c>
      <c r="AB304" s="33" t="s">
        <v>81</v>
      </c>
      <c r="AC304" s="38">
        <v>2019</v>
      </c>
      <c r="AD304" s="38" t="s">
        <v>107</v>
      </c>
      <c r="AE304" s="38" t="s">
        <v>273</v>
      </c>
      <c r="AF304" s="38" t="s">
        <v>107</v>
      </c>
      <c r="AG304" s="39">
        <v>2020</v>
      </c>
      <c r="AH304" s="38" t="s">
        <v>107</v>
      </c>
      <c r="AI304" s="39" t="s">
        <v>236</v>
      </c>
      <c r="AJ304" s="39" t="s">
        <v>280</v>
      </c>
      <c r="AK304" s="41">
        <v>0</v>
      </c>
      <c r="AL304" s="40">
        <v>97259</v>
      </c>
      <c r="AM304" s="40" t="s">
        <v>84</v>
      </c>
      <c r="AN304" s="40">
        <v>0</v>
      </c>
      <c r="AO304" s="33">
        <v>22</v>
      </c>
      <c r="AP304" s="33" t="s">
        <v>1435</v>
      </c>
      <c r="AQ304" s="38"/>
      <c r="AR304" s="33" t="s">
        <v>87</v>
      </c>
      <c r="AS304" s="33" t="s">
        <v>88</v>
      </c>
      <c r="AT304" s="33" t="s">
        <v>89</v>
      </c>
      <c r="AU304" s="33"/>
      <c r="AV304" s="38" t="s">
        <v>89</v>
      </c>
    </row>
    <row r="305" spans="1:48" s="31" customFormat="1" ht="76.5" customHeight="1" x14ac:dyDescent="0.2">
      <c r="A305" s="33" t="s">
        <v>1436</v>
      </c>
      <c r="B305" s="33"/>
      <c r="C305" s="33" t="s">
        <v>570</v>
      </c>
      <c r="D305" s="33" t="s">
        <v>571</v>
      </c>
      <c r="E305" s="33"/>
      <c r="F305" s="33" t="s">
        <v>1231</v>
      </c>
      <c r="G305" s="33" t="s">
        <v>70</v>
      </c>
      <c r="H305" s="33" t="s">
        <v>71</v>
      </c>
      <c r="I305" s="33" t="str">
        <f>F305</f>
        <v>ОП Крым</v>
      </c>
      <c r="J305" s="33" t="s">
        <v>1437</v>
      </c>
      <c r="K305" s="33" t="str">
        <f t="shared" si="59"/>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L305" s="33" t="s">
        <v>73</v>
      </c>
      <c r="M305" s="33"/>
      <c r="N305" s="33">
        <v>642</v>
      </c>
      <c r="O305" s="34" t="s">
        <v>74</v>
      </c>
      <c r="P305" s="34">
        <v>1</v>
      </c>
      <c r="Q305" s="33" t="s">
        <v>234</v>
      </c>
      <c r="R305" s="33" t="s">
        <v>235</v>
      </c>
      <c r="S305" s="36">
        <v>495</v>
      </c>
      <c r="T305" s="36">
        <v>206</v>
      </c>
      <c r="U305" s="37">
        <f t="shared" si="58"/>
        <v>495000</v>
      </c>
      <c r="V305" s="33">
        <v>2019</v>
      </c>
      <c r="W305" s="33" t="s">
        <v>119</v>
      </c>
      <c r="X305" s="33">
        <v>2019</v>
      </c>
      <c r="Y305" s="33" t="s">
        <v>120</v>
      </c>
      <c r="Z305" s="38" t="s">
        <v>138</v>
      </c>
      <c r="AA305" s="39">
        <v>2019</v>
      </c>
      <c r="AB305" s="33" t="s">
        <v>77</v>
      </c>
      <c r="AC305" s="38">
        <v>2019</v>
      </c>
      <c r="AD305" s="38" t="s">
        <v>78</v>
      </c>
      <c r="AE305" s="38" t="s">
        <v>273</v>
      </c>
      <c r="AF305" s="39" t="s">
        <v>80</v>
      </c>
      <c r="AG305" s="39" t="s">
        <v>149</v>
      </c>
      <c r="AH305" s="39" t="s">
        <v>80</v>
      </c>
      <c r="AI305" s="39" t="s">
        <v>443</v>
      </c>
      <c r="AJ305" s="41" t="s">
        <v>83</v>
      </c>
      <c r="AK305" s="40">
        <v>1</v>
      </c>
      <c r="AL305" s="40">
        <v>348277</v>
      </c>
      <c r="AM305" s="40" t="s">
        <v>84</v>
      </c>
      <c r="AN305" s="40">
        <v>0</v>
      </c>
      <c r="AO305" s="40">
        <v>0</v>
      </c>
      <c r="AP305" s="33" t="s">
        <v>1438</v>
      </c>
      <c r="AQ305" s="38" t="s">
        <v>86</v>
      </c>
      <c r="AR305" s="33" t="s">
        <v>87</v>
      </c>
      <c r="AS305" s="33" t="s">
        <v>88</v>
      </c>
      <c r="AT305" s="33" t="s">
        <v>89</v>
      </c>
      <c r="AU305" s="33"/>
      <c r="AV305" s="38" t="s">
        <v>1439</v>
      </c>
    </row>
    <row r="306" spans="1:48" s="31" customFormat="1" ht="51" x14ac:dyDescent="0.2">
      <c r="A306" s="33" t="s">
        <v>1440</v>
      </c>
      <c r="B306" s="33"/>
      <c r="C306" s="33" t="s">
        <v>570</v>
      </c>
      <c r="D306" s="33" t="s">
        <v>1441</v>
      </c>
      <c r="E306" s="33"/>
      <c r="F306" s="33" t="s">
        <v>1231</v>
      </c>
      <c r="G306" s="33" t="s">
        <v>70</v>
      </c>
      <c r="H306" s="33" t="s">
        <v>71</v>
      </c>
      <c r="I306" s="33" t="str">
        <f>F306</f>
        <v>ОП Крым</v>
      </c>
      <c r="J306" s="33" t="s">
        <v>1442</v>
      </c>
      <c r="K306" s="33" t="str">
        <f t="shared" si="59"/>
        <v>Оказание услуг по приёму и очистке сточных вод</v>
      </c>
      <c r="L306" s="33" t="s">
        <v>73</v>
      </c>
      <c r="M306" s="33"/>
      <c r="N306" s="33">
        <v>642</v>
      </c>
      <c r="O306" s="34" t="s">
        <v>74</v>
      </c>
      <c r="P306" s="34">
        <v>1</v>
      </c>
      <c r="Q306" s="33" t="s">
        <v>234</v>
      </c>
      <c r="R306" s="33" t="s">
        <v>235</v>
      </c>
      <c r="S306" s="36">
        <v>99</v>
      </c>
      <c r="T306" s="36">
        <v>40</v>
      </c>
      <c r="U306" s="37">
        <f t="shared" si="58"/>
        <v>99000</v>
      </c>
      <c r="V306" s="33">
        <v>2019</v>
      </c>
      <c r="W306" s="33" t="s">
        <v>119</v>
      </c>
      <c r="X306" s="33">
        <v>2019</v>
      </c>
      <c r="Y306" s="33" t="s">
        <v>120</v>
      </c>
      <c r="Z306" s="38" t="s">
        <v>138</v>
      </c>
      <c r="AA306" s="39">
        <v>2019</v>
      </c>
      <c r="AB306" s="33" t="s">
        <v>77</v>
      </c>
      <c r="AC306" s="38">
        <v>2019</v>
      </c>
      <c r="AD306" s="38" t="s">
        <v>78</v>
      </c>
      <c r="AE306" s="38" t="s">
        <v>273</v>
      </c>
      <c r="AF306" s="39" t="s">
        <v>80</v>
      </c>
      <c r="AG306" s="39" t="s">
        <v>149</v>
      </c>
      <c r="AH306" s="39" t="s">
        <v>80</v>
      </c>
      <c r="AI306" s="39" t="s">
        <v>443</v>
      </c>
      <c r="AJ306" s="39" t="s">
        <v>280</v>
      </c>
      <c r="AK306" s="41">
        <v>0</v>
      </c>
      <c r="AL306" s="40">
        <v>97259</v>
      </c>
      <c r="AM306" s="40" t="s">
        <v>84</v>
      </c>
      <c r="AN306" s="40">
        <v>0</v>
      </c>
      <c r="AO306" s="40">
        <v>0</v>
      </c>
      <c r="AP306" s="33" t="s">
        <v>1443</v>
      </c>
      <c r="AQ306" s="38"/>
      <c r="AR306" s="33" t="s">
        <v>87</v>
      </c>
      <c r="AS306" s="33" t="s">
        <v>88</v>
      </c>
      <c r="AT306" s="33" t="s">
        <v>89</v>
      </c>
      <c r="AU306" s="33"/>
      <c r="AV306" s="38" t="s">
        <v>1444</v>
      </c>
    </row>
    <row r="307" spans="1:48" s="31" customFormat="1" ht="51" x14ac:dyDescent="0.2">
      <c r="A307" s="33" t="s">
        <v>1445</v>
      </c>
      <c r="B307" s="33"/>
      <c r="C307" s="33" t="s">
        <v>1446</v>
      </c>
      <c r="D307" s="33" t="s">
        <v>910</v>
      </c>
      <c r="E307" s="33"/>
      <c r="F307" s="33" t="s">
        <v>1231</v>
      </c>
      <c r="G307" s="33" t="s">
        <v>70</v>
      </c>
      <c r="H307" s="33" t="s">
        <v>71</v>
      </c>
      <c r="I307" s="33" t="str">
        <f>F307</f>
        <v>ОП Крым</v>
      </c>
      <c r="J307" s="33" t="s">
        <v>1447</v>
      </c>
      <c r="K307" s="33" t="str">
        <f t="shared" si="59"/>
        <v>Выполнение работ по ремонту и техническому обслуживанию копировальной техники</v>
      </c>
      <c r="L307" s="33" t="s">
        <v>73</v>
      </c>
      <c r="M307" s="33"/>
      <c r="N307" s="33">
        <v>642</v>
      </c>
      <c r="O307" s="34" t="s">
        <v>74</v>
      </c>
      <c r="P307" s="34">
        <v>1</v>
      </c>
      <c r="Q307" s="33">
        <v>67000000000</v>
      </c>
      <c r="R307" s="35" t="s">
        <v>411</v>
      </c>
      <c r="S307" s="36">
        <v>700</v>
      </c>
      <c r="T307" s="36">
        <v>290</v>
      </c>
      <c r="U307" s="37">
        <f t="shared" si="58"/>
        <v>700000</v>
      </c>
      <c r="V307" s="33">
        <v>2019</v>
      </c>
      <c r="W307" s="33" t="s">
        <v>119</v>
      </c>
      <c r="X307" s="33">
        <v>2019</v>
      </c>
      <c r="Y307" s="33" t="s">
        <v>120</v>
      </c>
      <c r="Z307" s="38" t="s">
        <v>138</v>
      </c>
      <c r="AA307" s="39">
        <v>2019</v>
      </c>
      <c r="AB307" s="33" t="s">
        <v>77</v>
      </c>
      <c r="AC307" s="38">
        <v>2019</v>
      </c>
      <c r="AD307" s="38" t="s">
        <v>78</v>
      </c>
      <c r="AE307" s="38" t="s">
        <v>273</v>
      </c>
      <c r="AF307" s="39" t="s">
        <v>80</v>
      </c>
      <c r="AG307" s="39" t="s">
        <v>149</v>
      </c>
      <c r="AH307" s="39" t="s">
        <v>80</v>
      </c>
      <c r="AI307" s="39" t="s">
        <v>443</v>
      </c>
      <c r="AJ307" s="41" t="s">
        <v>83</v>
      </c>
      <c r="AK307" s="40">
        <v>1</v>
      </c>
      <c r="AL307" s="40">
        <v>348277</v>
      </c>
      <c r="AM307" s="40" t="s">
        <v>84</v>
      </c>
      <c r="AN307" s="40">
        <v>0</v>
      </c>
      <c r="AO307" s="40">
        <v>0</v>
      </c>
      <c r="AP307" s="33" t="s">
        <v>1448</v>
      </c>
      <c r="AQ307" s="38" t="s">
        <v>86</v>
      </c>
      <c r="AR307" s="33" t="s">
        <v>87</v>
      </c>
      <c r="AS307" s="33" t="s">
        <v>88</v>
      </c>
      <c r="AT307" s="33" t="s">
        <v>89</v>
      </c>
      <c r="AU307" s="33"/>
      <c r="AV307" s="38" t="s">
        <v>1449</v>
      </c>
    </row>
    <row r="308" spans="1:48" s="31" customFormat="1" ht="99" customHeight="1" x14ac:dyDescent="0.2">
      <c r="A308" s="33" t="s">
        <v>1450</v>
      </c>
      <c r="B308" s="33"/>
      <c r="C308" s="33" t="s">
        <v>530</v>
      </c>
      <c r="D308" s="33" t="s">
        <v>609</v>
      </c>
      <c r="E308" s="33"/>
      <c r="F308" s="33" t="s">
        <v>1231</v>
      </c>
      <c r="G308" s="33" t="s">
        <v>70</v>
      </c>
      <c r="H308" s="33" t="s">
        <v>71</v>
      </c>
      <c r="I308" s="33" t="str">
        <f>F308</f>
        <v>ОП Крым</v>
      </c>
      <c r="J308" s="33" t="s">
        <v>1451</v>
      </c>
      <c r="K308" s="33" t="s">
        <v>1452</v>
      </c>
      <c r="L308" s="33" t="s">
        <v>73</v>
      </c>
      <c r="M308" s="33"/>
      <c r="N308" s="33">
        <v>642</v>
      </c>
      <c r="O308" s="34" t="s">
        <v>74</v>
      </c>
      <c r="P308" s="34">
        <v>1</v>
      </c>
      <c r="Q308" s="33" t="s">
        <v>234</v>
      </c>
      <c r="R308" s="33" t="s">
        <v>235</v>
      </c>
      <c r="S308" s="36">
        <v>57</v>
      </c>
      <c r="T308" s="36">
        <v>28.5</v>
      </c>
      <c r="U308" s="37">
        <f t="shared" si="58"/>
        <v>57000</v>
      </c>
      <c r="V308" s="33">
        <v>2019</v>
      </c>
      <c r="W308" s="33" t="s">
        <v>119</v>
      </c>
      <c r="X308" s="33">
        <v>2019</v>
      </c>
      <c r="Y308" s="33" t="s">
        <v>120</v>
      </c>
      <c r="Z308" s="38" t="s">
        <v>138</v>
      </c>
      <c r="AA308" s="39">
        <v>2019</v>
      </c>
      <c r="AB308" s="33" t="s">
        <v>77</v>
      </c>
      <c r="AC308" s="38">
        <v>2019</v>
      </c>
      <c r="AD308" s="38" t="s">
        <v>77</v>
      </c>
      <c r="AE308" s="38" t="s">
        <v>273</v>
      </c>
      <c r="AF308" s="39" t="s">
        <v>1146</v>
      </c>
      <c r="AG308" s="39" t="s">
        <v>149</v>
      </c>
      <c r="AH308" s="39" t="s">
        <v>78</v>
      </c>
      <c r="AI308" s="39" t="s">
        <v>212</v>
      </c>
      <c r="AJ308" s="39" t="s">
        <v>280</v>
      </c>
      <c r="AK308" s="41">
        <v>0</v>
      </c>
      <c r="AL308" s="40">
        <v>97259</v>
      </c>
      <c r="AM308" s="40" t="s">
        <v>84</v>
      </c>
      <c r="AN308" s="40">
        <v>0</v>
      </c>
      <c r="AO308" s="40">
        <v>22</v>
      </c>
      <c r="AP308" s="33" t="s">
        <v>1453</v>
      </c>
      <c r="AQ308" s="38"/>
      <c r="AR308" s="33" t="s">
        <v>87</v>
      </c>
      <c r="AS308" s="33" t="s">
        <v>88</v>
      </c>
      <c r="AT308" s="33" t="s">
        <v>89</v>
      </c>
      <c r="AU308" s="33"/>
      <c r="AV308" s="38" t="s">
        <v>1454</v>
      </c>
    </row>
    <row r="309" spans="1:48" s="31" customFormat="1" ht="99" customHeight="1" x14ac:dyDescent="0.2">
      <c r="A309" s="33" t="s">
        <v>1455</v>
      </c>
      <c r="B309" s="33"/>
      <c r="C309" s="33" t="s">
        <v>530</v>
      </c>
      <c r="D309" s="33" t="s">
        <v>609</v>
      </c>
      <c r="E309" s="33"/>
      <c r="F309" s="33" t="s">
        <v>1231</v>
      </c>
      <c r="G309" s="33" t="s">
        <v>70</v>
      </c>
      <c r="H309" s="33" t="s">
        <v>71</v>
      </c>
      <c r="I309" s="33" t="s">
        <v>1245</v>
      </c>
      <c r="J309" s="33" t="s">
        <v>1456</v>
      </c>
      <c r="K309" s="33" t="str">
        <f>J309</f>
        <v>Оказание услуг по обучению дорожной перевозке опасных грузов (ДОПОГ)</v>
      </c>
      <c r="L309" s="33" t="s">
        <v>73</v>
      </c>
      <c r="M309" s="33"/>
      <c r="N309" s="33">
        <v>642</v>
      </c>
      <c r="O309" s="34" t="s">
        <v>74</v>
      </c>
      <c r="P309" s="34">
        <v>1</v>
      </c>
      <c r="Q309" s="33" t="s">
        <v>234</v>
      </c>
      <c r="R309" s="33" t="s">
        <v>235</v>
      </c>
      <c r="S309" s="36">
        <v>380</v>
      </c>
      <c r="T309" s="36">
        <v>190</v>
      </c>
      <c r="U309" s="37">
        <f t="shared" si="58"/>
        <v>380000</v>
      </c>
      <c r="V309" s="33">
        <v>2019</v>
      </c>
      <c r="W309" s="33" t="s">
        <v>119</v>
      </c>
      <c r="X309" s="33" t="s">
        <v>273</v>
      </c>
      <c r="Y309" s="33" t="s">
        <v>120</v>
      </c>
      <c r="Z309" s="38" t="s">
        <v>1418</v>
      </c>
      <c r="AA309" s="39">
        <v>2019</v>
      </c>
      <c r="AB309" s="33" t="s">
        <v>77</v>
      </c>
      <c r="AC309" s="38">
        <v>2019</v>
      </c>
      <c r="AD309" s="38" t="s">
        <v>77</v>
      </c>
      <c r="AE309" s="38" t="s">
        <v>273</v>
      </c>
      <c r="AF309" s="39" t="s">
        <v>78</v>
      </c>
      <c r="AG309" s="39">
        <v>2020</v>
      </c>
      <c r="AH309" s="39" t="s">
        <v>78</v>
      </c>
      <c r="AI309" s="39" t="s">
        <v>212</v>
      </c>
      <c r="AJ309" s="41" t="s">
        <v>83</v>
      </c>
      <c r="AK309" s="40">
        <v>1</v>
      </c>
      <c r="AL309" s="40">
        <v>348277</v>
      </c>
      <c r="AM309" s="40" t="s">
        <v>84</v>
      </c>
      <c r="AN309" s="40">
        <v>0</v>
      </c>
      <c r="AO309" s="33">
        <v>22</v>
      </c>
      <c r="AP309" s="33" t="s">
        <v>1457</v>
      </c>
      <c r="AQ309" s="38" t="s">
        <v>86</v>
      </c>
      <c r="AR309" s="33" t="s">
        <v>87</v>
      </c>
      <c r="AS309" s="33" t="s">
        <v>88</v>
      </c>
      <c r="AT309" s="33" t="s">
        <v>89</v>
      </c>
      <c r="AU309" s="33"/>
      <c r="AV309" s="38" t="s">
        <v>89</v>
      </c>
    </row>
    <row r="310" spans="1:48" s="31" customFormat="1" ht="63.75" x14ac:dyDescent="0.2">
      <c r="A310" s="33" t="s">
        <v>1458</v>
      </c>
      <c r="B310" s="33"/>
      <c r="C310" s="33" t="s">
        <v>291</v>
      </c>
      <c r="D310" s="33" t="s">
        <v>1459</v>
      </c>
      <c r="E310" s="33"/>
      <c r="F310" s="33" t="s">
        <v>1231</v>
      </c>
      <c r="G310" s="33" t="s">
        <v>70</v>
      </c>
      <c r="H310" s="33" t="s">
        <v>71</v>
      </c>
      <c r="I310" s="33" t="s">
        <v>1245</v>
      </c>
      <c r="J310" s="33" t="s">
        <v>1460</v>
      </c>
      <c r="K310" s="33" t="str">
        <f>J310</f>
        <v>Выполнение работ по шиномонтажу автотранспортных средств в г. Севастополь</v>
      </c>
      <c r="L310" s="33" t="s">
        <v>73</v>
      </c>
      <c r="M310" s="33"/>
      <c r="N310" s="33">
        <v>642</v>
      </c>
      <c r="O310" s="34" t="s">
        <v>74</v>
      </c>
      <c r="P310" s="34">
        <v>1</v>
      </c>
      <c r="Q310" s="33">
        <v>67000000000</v>
      </c>
      <c r="R310" s="35" t="s">
        <v>411</v>
      </c>
      <c r="S310" s="36">
        <v>270</v>
      </c>
      <c r="T310" s="36">
        <v>112.5</v>
      </c>
      <c r="U310" s="37">
        <f t="shared" si="58"/>
        <v>270000</v>
      </c>
      <c r="V310" s="33">
        <v>2019</v>
      </c>
      <c r="W310" s="33" t="s">
        <v>120</v>
      </c>
      <c r="X310" s="33">
        <v>2019</v>
      </c>
      <c r="Y310" s="33" t="s">
        <v>77</v>
      </c>
      <c r="Z310" s="38" t="s">
        <v>1286</v>
      </c>
      <c r="AA310" s="39">
        <v>2019</v>
      </c>
      <c r="AB310" s="33" t="s">
        <v>78</v>
      </c>
      <c r="AC310" s="38">
        <v>2019</v>
      </c>
      <c r="AD310" s="38" t="s">
        <v>78</v>
      </c>
      <c r="AE310" s="38">
        <v>2019</v>
      </c>
      <c r="AF310" s="39" t="s">
        <v>80</v>
      </c>
      <c r="AG310" s="39">
        <v>2020</v>
      </c>
      <c r="AH310" s="39" t="s">
        <v>80</v>
      </c>
      <c r="AI310" s="39" t="s">
        <v>1461</v>
      </c>
      <c r="AJ310" s="41" t="s">
        <v>83</v>
      </c>
      <c r="AK310" s="40">
        <v>1</v>
      </c>
      <c r="AL310" s="40">
        <v>200611</v>
      </c>
      <c r="AM310" s="40" t="s">
        <v>84</v>
      </c>
      <c r="AN310" s="40">
        <v>1</v>
      </c>
      <c r="AO310" s="40">
        <v>0</v>
      </c>
      <c r="AP310" s="33" t="s">
        <v>1462</v>
      </c>
      <c r="AQ310" s="38" t="s">
        <v>86</v>
      </c>
      <c r="AR310" s="33" t="s">
        <v>87</v>
      </c>
      <c r="AS310" s="33" t="s">
        <v>88</v>
      </c>
      <c r="AT310" s="33" t="s">
        <v>89</v>
      </c>
      <c r="AU310" s="33"/>
      <c r="AV310" s="38" t="s">
        <v>1463</v>
      </c>
    </row>
    <row r="311" spans="1:48" s="31" customFormat="1" ht="51" x14ac:dyDescent="0.2">
      <c r="A311" s="33" t="s">
        <v>1464</v>
      </c>
      <c r="B311" s="33"/>
      <c r="C311" s="33" t="s">
        <v>290</v>
      </c>
      <c r="D311" s="33" t="s">
        <v>1249</v>
      </c>
      <c r="E311" s="33"/>
      <c r="F311" s="33" t="s">
        <v>1231</v>
      </c>
      <c r="G311" s="33" t="s">
        <v>70</v>
      </c>
      <c r="H311" s="33" t="s">
        <v>71</v>
      </c>
      <c r="I311" s="33" t="s">
        <v>1245</v>
      </c>
      <c r="J311" s="33" t="s">
        <v>1465</v>
      </c>
      <c r="K311" s="33" t="str">
        <f>J311</f>
        <v xml:space="preserve">Техническое обслуживание/техническое освидетельствование и ремонт крановых установок </v>
      </c>
      <c r="L311" s="33" t="s">
        <v>73</v>
      </c>
      <c r="M311" s="33"/>
      <c r="N311" s="33">
        <v>642</v>
      </c>
      <c r="O311" s="34" t="s">
        <v>74</v>
      </c>
      <c r="P311" s="34">
        <v>1</v>
      </c>
      <c r="Q311" s="33" t="s">
        <v>234</v>
      </c>
      <c r="R311" s="33" t="s">
        <v>235</v>
      </c>
      <c r="S311" s="36">
        <v>2210</v>
      </c>
      <c r="T311" s="36">
        <v>920</v>
      </c>
      <c r="U311" s="37">
        <f t="shared" si="58"/>
        <v>2210000</v>
      </c>
      <c r="V311" s="33">
        <v>2019</v>
      </c>
      <c r="W311" s="33" t="s">
        <v>120</v>
      </c>
      <c r="X311" s="33">
        <v>2019</v>
      </c>
      <c r="Y311" s="33" t="s">
        <v>77</v>
      </c>
      <c r="Z311" s="38" t="s">
        <v>1286</v>
      </c>
      <c r="AA311" s="39">
        <v>2019</v>
      </c>
      <c r="AB311" s="33" t="s">
        <v>78</v>
      </c>
      <c r="AC311" s="38">
        <v>2019</v>
      </c>
      <c r="AD311" s="38" t="s">
        <v>78</v>
      </c>
      <c r="AE311" s="38">
        <v>2019</v>
      </c>
      <c r="AF311" s="39" t="s">
        <v>80</v>
      </c>
      <c r="AG311" s="39">
        <v>2020</v>
      </c>
      <c r="AH311" s="39" t="s">
        <v>80</v>
      </c>
      <c r="AI311" s="39" t="s">
        <v>1461</v>
      </c>
      <c r="AJ311" s="41" t="s">
        <v>83</v>
      </c>
      <c r="AK311" s="40">
        <v>1</v>
      </c>
      <c r="AL311" s="40">
        <v>200611</v>
      </c>
      <c r="AM311" s="40" t="s">
        <v>84</v>
      </c>
      <c r="AN311" s="40">
        <v>1</v>
      </c>
      <c r="AO311" s="40">
        <v>0</v>
      </c>
      <c r="AP311" s="33" t="s">
        <v>1466</v>
      </c>
      <c r="AQ311" s="38" t="s">
        <v>86</v>
      </c>
      <c r="AR311" s="33" t="s">
        <v>87</v>
      </c>
      <c r="AS311" s="33" t="s">
        <v>88</v>
      </c>
      <c r="AT311" s="33" t="s">
        <v>89</v>
      </c>
      <c r="AU311" s="33"/>
      <c r="AV311" s="33" t="s">
        <v>89</v>
      </c>
    </row>
    <row r="312" spans="1:48" s="31" customFormat="1" ht="63.75" x14ac:dyDescent="0.2">
      <c r="A312" s="33" t="s">
        <v>1467</v>
      </c>
      <c r="B312" s="33" t="s">
        <v>216</v>
      </c>
      <c r="C312" s="33" t="s">
        <v>1255</v>
      </c>
      <c r="D312" s="33" t="s">
        <v>1193</v>
      </c>
      <c r="E312" s="33"/>
      <c r="F312" s="33" t="s">
        <v>1231</v>
      </c>
      <c r="G312" s="33" t="s">
        <v>70</v>
      </c>
      <c r="H312" s="33" t="s">
        <v>71</v>
      </c>
      <c r="I312" s="33" t="s">
        <v>1245</v>
      </c>
      <c r="J312" s="33" t="s">
        <v>1468</v>
      </c>
      <c r="K312" s="33" t="str">
        <f t="shared" ref="K312:K356" si="60">J312</f>
        <v>Техническое обслуживание и ремонт автомобилей TOYOTA CAMRY (ТОЙОТА КАМРИ)</v>
      </c>
      <c r="L312" s="33" t="s">
        <v>73</v>
      </c>
      <c r="M312" s="33"/>
      <c r="N312" s="33">
        <v>642</v>
      </c>
      <c r="O312" s="34" t="s">
        <v>74</v>
      </c>
      <c r="P312" s="34">
        <v>1</v>
      </c>
      <c r="Q312" s="33" t="s">
        <v>234</v>
      </c>
      <c r="R312" s="33" t="s">
        <v>235</v>
      </c>
      <c r="S312" s="36">
        <v>283.51</v>
      </c>
      <c r="T312" s="36">
        <v>212.64</v>
      </c>
      <c r="U312" s="37">
        <f t="shared" si="58"/>
        <v>283510</v>
      </c>
      <c r="V312" s="33">
        <v>2019</v>
      </c>
      <c r="W312" s="33" t="s">
        <v>109</v>
      </c>
      <c r="X312" s="33">
        <v>2019</v>
      </c>
      <c r="Y312" s="33" t="s">
        <v>109</v>
      </c>
      <c r="Z312" s="38" t="s">
        <v>796</v>
      </c>
      <c r="AA312" s="39">
        <v>2019</v>
      </c>
      <c r="AB312" s="33" t="s">
        <v>148</v>
      </c>
      <c r="AC312" s="38">
        <v>2019</v>
      </c>
      <c r="AD312" s="33" t="s">
        <v>148</v>
      </c>
      <c r="AE312" s="38">
        <v>2019</v>
      </c>
      <c r="AF312" s="33" t="s">
        <v>148</v>
      </c>
      <c r="AG312" s="39">
        <v>2020</v>
      </c>
      <c r="AH312" s="33" t="s">
        <v>148</v>
      </c>
      <c r="AI312" s="39" t="s">
        <v>1272</v>
      </c>
      <c r="AJ312" s="41" t="s">
        <v>83</v>
      </c>
      <c r="AK312" s="40">
        <v>1</v>
      </c>
      <c r="AL312" s="40">
        <v>200611</v>
      </c>
      <c r="AM312" s="40" t="s">
        <v>84</v>
      </c>
      <c r="AN312" s="40">
        <v>1</v>
      </c>
      <c r="AO312" s="40">
        <v>0</v>
      </c>
      <c r="AP312" s="33" t="s">
        <v>1469</v>
      </c>
      <c r="AQ312" s="38" t="s">
        <v>86</v>
      </c>
      <c r="AR312" s="33" t="s">
        <v>87</v>
      </c>
      <c r="AS312" s="33" t="s">
        <v>88</v>
      </c>
      <c r="AT312" s="33" t="s">
        <v>89</v>
      </c>
      <c r="AU312" s="33"/>
      <c r="AV312" s="38" t="s">
        <v>1470</v>
      </c>
    </row>
    <row r="313" spans="1:48" s="31" customFormat="1" ht="114.75" x14ac:dyDescent="0.2">
      <c r="A313" s="33" t="s">
        <v>1471</v>
      </c>
      <c r="B313" s="33"/>
      <c r="C313" s="33" t="s">
        <v>290</v>
      </c>
      <c r="D313" s="33" t="s">
        <v>1249</v>
      </c>
      <c r="E313" s="33"/>
      <c r="F313" s="33" t="s">
        <v>1231</v>
      </c>
      <c r="G313" s="33" t="s">
        <v>70</v>
      </c>
      <c r="H313" s="33" t="s">
        <v>71</v>
      </c>
      <c r="I313" s="33" t="s">
        <v>1390</v>
      </c>
      <c r="J313" s="33" t="s">
        <v>1472</v>
      </c>
      <c r="K313" s="33" t="str">
        <f t="shared" si="60"/>
        <v>Техническое обслуживание и ремонт автомобилей  ТОЙОТА КАМРИ (TOYOTA CAMRY), NISSAN (НИССАН) и LEXUS (ЛЕКСУС)</v>
      </c>
      <c r="L313" s="33" t="s">
        <v>73</v>
      </c>
      <c r="M313" s="33"/>
      <c r="N313" s="33">
        <v>642</v>
      </c>
      <c r="O313" s="34" t="s">
        <v>74</v>
      </c>
      <c r="P313" s="34">
        <v>1</v>
      </c>
      <c r="Q313" s="33">
        <v>45000000000</v>
      </c>
      <c r="R313" s="35" t="s">
        <v>97</v>
      </c>
      <c r="S313" s="36">
        <v>1700</v>
      </c>
      <c r="T313" s="36">
        <v>900</v>
      </c>
      <c r="U313" s="37">
        <f t="shared" si="58"/>
        <v>1700000</v>
      </c>
      <c r="V313" s="33">
        <v>2019</v>
      </c>
      <c r="W313" s="33" t="s">
        <v>120</v>
      </c>
      <c r="X313" s="33" t="s">
        <v>273</v>
      </c>
      <c r="Y313" s="33" t="s">
        <v>77</v>
      </c>
      <c r="Z313" s="38" t="s">
        <v>1286</v>
      </c>
      <c r="AA313" s="39">
        <v>2019</v>
      </c>
      <c r="AB313" s="33" t="s">
        <v>78</v>
      </c>
      <c r="AC313" s="38">
        <v>2019</v>
      </c>
      <c r="AD313" s="38" t="s">
        <v>78</v>
      </c>
      <c r="AE313" s="38" t="s">
        <v>273</v>
      </c>
      <c r="AF313" s="39" t="s">
        <v>78</v>
      </c>
      <c r="AG313" s="39">
        <v>2020</v>
      </c>
      <c r="AH313" s="39" t="s">
        <v>78</v>
      </c>
      <c r="AI313" s="39" t="s">
        <v>212</v>
      </c>
      <c r="AJ313" s="41" t="s">
        <v>83</v>
      </c>
      <c r="AK313" s="40">
        <v>1</v>
      </c>
      <c r="AL313" s="40">
        <v>200611</v>
      </c>
      <c r="AM313" s="40" t="s">
        <v>84</v>
      </c>
      <c r="AN313" s="40">
        <v>1</v>
      </c>
      <c r="AO313" s="40">
        <v>0</v>
      </c>
      <c r="AP313" s="33" t="s">
        <v>1473</v>
      </c>
      <c r="AQ313" s="38" t="s">
        <v>86</v>
      </c>
      <c r="AR313" s="33" t="s">
        <v>87</v>
      </c>
      <c r="AS313" s="33" t="s">
        <v>88</v>
      </c>
      <c r="AT313" s="33" t="s">
        <v>89</v>
      </c>
      <c r="AU313" s="33"/>
      <c r="AV313" s="38" t="s">
        <v>1474</v>
      </c>
    </row>
    <row r="314" spans="1:48" s="31" customFormat="1" ht="51" x14ac:dyDescent="0.2">
      <c r="A314" s="33" t="s">
        <v>1475</v>
      </c>
      <c r="B314" s="33"/>
      <c r="C314" s="33" t="s">
        <v>1476</v>
      </c>
      <c r="D314" s="33" t="s">
        <v>1477</v>
      </c>
      <c r="E314" s="33"/>
      <c r="F314" s="33" t="s">
        <v>1231</v>
      </c>
      <c r="G314" s="33" t="s">
        <v>70</v>
      </c>
      <c r="H314" s="33" t="s">
        <v>71</v>
      </c>
      <c r="I314" s="33" t="s">
        <v>1245</v>
      </c>
      <c r="J314" s="33" t="s">
        <v>1478</v>
      </c>
      <c r="K314" s="33" t="str">
        <f t="shared" si="60"/>
        <v>Поставка колесной резины для  ГТУ</v>
      </c>
      <c r="L314" s="33" t="s">
        <v>73</v>
      </c>
      <c r="M314" s="33"/>
      <c r="N314" s="33">
        <v>642</v>
      </c>
      <c r="O314" s="34" t="s">
        <v>74</v>
      </c>
      <c r="P314" s="34">
        <v>1</v>
      </c>
      <c r="Q314" s="33" t="s">
        <v>1296</v>
      </c>
      <c r="R314" s="35" t="s">
        <v>1297</v>
      </c>
      <c r="S314" s="36">
        <v>2500</v>
      </c>
      <c r="T314" s="36">
        <v>2500</v>
      </c>
      <c r="U314" s="37">
        <f t="shared" si="58"/>
        <v>2500000</v>
      </c>
      <c r="V314" s="33">
        <f>V333:AA333</f>
        <v>2019</v>
      </c>
      <c r="W314" s="33" t="s">
        <v>120</v>
      </c>
      <c r="X314" s="33">
        <v>2019</v>
      </c>
      <c r="Y314" s="33" t="s">
        <v>77</v>
      </c>
      <c r="Z314" s="38" t="s">
        <v>247</v>
      </c>
      <c r="AA314" s="39">
        <v>2019</v>
      </c>
      <c r="AB314" s="33" t="s">
        <v>78</v>
      </c>
      <c r="AC314" s="38">
        <v>2019</v>
      </c>
      <c r="AD314" s="38" t="s">
        <v>78</v>
      </c>
      <c r="AE314" s="38" t="s">
        <v>273</v>
      </c>
      <c r="AF314" s="39" t="s">
        <v>80</v>
      </c>
      <c r="AG314" s="39" t="s">
        <v>273</v>
      </c>
      <c r="AH314" s="39" t="s">
        <v>107</v>
      </c>
      <c r="AI314" s="39" t="s">
        <v>159</v>
      </c>
      <c r="AJ314" s="41" t="s">
        <v>83</v>
      </c>
      <c r="AK314" s="40">
        <v>1</v>
      </c>
      <c r="AL314" s="40">
        <v>200611</v>
      </c>
      <c r="AM314" s="40" t="s">
        <v>84</v>
      </c>
      <c r="AN314" s="40">
        <v>1</v>
      </c>
      <c r="AO314" s="40">
        <v>0</v>
      </c>
      <c r="AP314" s="33"/>
      <c r="AQ314" s="38" t="s">
        <v>86</v>
      </c>
      <c r="AR314" s="33" t="s">
        <v>87</v>
      </c>
      <c r="AS314" s="33" t="s">
        <v>88</v>
      </c>
      <c r="AT314" s="33" t="s">
        <v>89</v>
      </c>
      <c r="AU314" s="33"/>
      <c r="AV314" s="38" t="s">
        <v>89</v>
      </c>
    </row>
    <row r="315" spans="1:48" s="31" customFormat="1" ht="63.75" x14ac:dyDescent="0.2">
      <c r="A315" s="33" t="s">
        <v>1479</v>
      </c>
      <c r="B315" s="33"/>
      <c r="C315" s="33" t="s">
        <v>290</v>
      </c>
      <c r="D315" s="33" t="s">
        <v>1249</v>
      </c>
      <c r="E315" s="33"/>
      <c r="F315" s="33" t="s">
        <v>1231</v>
      </c>
      <c r="G315" s="33" t="s">
        <v>70</v>
      </c>
      <c r="H315" s="33" t="s">
        <v>71</v>
      </c>
      <c r="I315" s="33" t="s">
        <v>1390</v>
      </c>
      <c r="J315" s="33" t="s">
        <v>1480</v>
      </c>
      <c r="K315" s="33" t="str">
        <f t="shared" si="60"/>
        <v>Техническое обслуживание и ремонт автомобиля Газель Некст (Next)</v>
      </c>
      <c r="L315" s="33" t="s">
        <v>73</v>
      </c>
      <c r="M315" s="33"/>
      <c r="N315" s="33">
        <v>642</v>
      </c>
      <c r="O315" s="34" t="s">
        <v>74</v>
      </c>
      <c r="P315" s="34">
        <v>1</v>
      </c>
      <c r="Q315" s="33">
        <v>45000000000</v>
      </c>
      <c r="R315" s="35" t="s">
        <v>97</v>
      </c>
      <c r="S315" s="36">
        <v>300</v>
      </c>
      <c r="T315" s="36">
        <v>150</v>
      </c>
      <c r="U315" s="37">
        <f t="shared" si="58"/>
        <v>300000</v>
      </c>
      <c r="V315" s="33">
        <v>2019</v>
      </c>
      <c r="W315" s="33" t="s">
        <v>120</v>
      </c>
      <c r="X315" s="33" t="s">
        <v>273</v>
      </c>
      <c r="Y315" s="33" t="s">
        <v>77</v>
      </c>
      <c r="Z315" s="38" t="s">
        <v>1286</v>
      </c>
      <c r="AA315" s="39">
        <v>2019</v>
      </c>
      <c r="AB315" s="33" t="s">
        <v>78</v>
      </c>
      <c r="AC315" s="38">
        <v>2019</v>
      </c>
      <c r="AD315" s="38" t="s">
        <v>78</v>
      </c>
      <c r="AE315" s="38" t="s">
        <v>273</v>
      </c>
      <c r="AF315" s="39" t="s">
        <v>78</v>
      </c>
      <c r="AG315" s="39">
        <v>2020</v>
      </c>
      <c r="AH315" s="39" t="s">
        <v>78</v>
      </c>
      <c r="AI315" s="39" t="s">
        <v>212</v>
      </c>
      <c r="AJ315" s="41" t="s">
        <v>83</v>
      </c>
      <c r="AK315" s="40">
        <v>1</v>
      </c>
      <c r="AL315" s="40">
        <v>200611</v>
      </c>
      <c r="AM315" s="40" t="s">
        <v>84</v>
      </c>
      <c r="AN315" s="40">
        <v>1</v>
      </c>
      <c r="AO315" s="40">
        <v>0</v>
      </c>
      <c r="AP315" s="33" t="s">
        <v>1481</v>
      </c>
      <c r="AQ315" s="38" t="s">
        <v>86</v>
      </c>
      <c r="AR315" s="33" t="s">
        <v>87</v>
      </c>
      <c r="AS315" s="33" t="s">
        <v>88</v>
      </c>
      <c r="AT315" s="33" t="s">
        <v>89</v>
      </c>
      <c r="AU315" s="33"/>
      <c r="AV315" s="38" t="s">
        <v>1482</v>
      </c>
    </row>
    <row r="316" spans="1:48" s="31" customFormat="1" ht="63.75" x14ac:dyDescent="0.2">
      <c r="A316" s="33" t="s">
        <v>1483</v>
      </c>
      <c r="B316" s="33" t="s">
        <v>133</v>
      </c>
      <c r="C316" s="33" t="s">
        <v>745</v>
      </c>
      <c r="D316" s="33" t="s">
        <v>1299</v>
      </c>
      <c r="E316" s="33"/>
      <c r="F316" s="33" t="s">
        <v>1231</v>
      </c>
      <c r="G316" s="33" t="s">
        <v>70</v>
      </c>
      <c r="H316" s="33" t="s">
        <v>71</v>
      </c>
      <c r="I316" s="33" t="str">
        <f>F316</f>
        <v>ОП Крым</v>
      </c>
      <c r="J316" s="33" t="s">
        <v>1484</v>
      </c>
      <c r="K316" s="33" t="str">
        <f t="shared" si="60"/>
        <v>Предоставление широкополосного доступа в сеть интернет по адресу: г. Севастополь, ул. Воронина, д.10/4 ((офис) резервный канал)</v>
      </c>
      <c r="L316" s="33" t="s">
        <v>73</v>
      </c>
      <c r="M316" s="33"/>
      <c r="N316" s="33">
        <v>642</v>
      </c>
      <c r="O316" s="34" t="s">
        <v>924</v>
      </c>
      <c r="P316" s="34">
        <v>1</v>
      </c>
      <c r="Q316" s="33">
        <v>67000000000</v>
      </c>
      <c r="R316" s="35" t="s">
        <v>411</v>
      </c>
      <c r="S316" s="36">
        <v>72</v>
      </c>
      <c r="T316" s="36">
        <v>24</v>
      </c>
      <c r="U316" s="37">
        <f t="shared" si="58"/>
        <v>72000</v>
      </c>
      <c r="V316" s="33">
        <v>2019</v>
      </c>
      <c r="W316" s="33" t="s">
        <v>77</v>
      </c>
      <c r="X316" s="33" t="s">
        <v>273</v>
      </c>
      <c r="Y316" s="33" t="s">
        <v>78</v>
      </c>
      <c r="Z316" s="38" t="s">
        <v>1247</v>
      </c>
      <c r="AA316" s="39">
        <v>2019</v>
      </c>
      <c r="AB316" s="33" t="s">
        <v>80</v>
      </c>
      <c r="AC316" s="38">
        <v>2019</v>
      </c>
      <c r="AD316" s="38" t="s">
        <v>80</v>
      </c>
      <c r="AE316" s="38" t="s">
        <v>273</v>
      </c>
      <c r="AF316" s="39" t="s">
        <v>81</v>
      </c>
      <c r="AG316" s="39">
        <v>2020</v>
      </c>
      <c r="AH316" s="39" t="s">
        <v>81</v>
      </c>
      <c r="AI316" s="39" t="s">
        <v>82</v>
      </c>
      <c r="AJ316" s="39" t="s">
        <v>280</v>
      </c>
      <c r="AK316" s="41">
        <v>0</v>
      </c>
      <c r="AL316" s="40">
        <v>97259</v>
      </c>
      <c r="AM316" s="40" t="s">
        <v>84</v>
      </c>
      <c r="AN316" s="40">
        <v>0</v>
      </c>
      <c r="AO316" s="40">
        <v>0</v>
      </c>
      <c r="AP316" s="33" t="s">
        <v>1485</v>
      </c>
      <c r="AQ316" s="38"/>
      <c r="AR316" s="33" t="s">
        <v>87</v>
      </c>
      <c r="AS316" s="33" t="s">
        <v>88</v>
      </c>
      <c r="AT316" s="33" t="s">
        <v>89</v>
      </c>
      <c r="AU316" s="33"/>
      <c r="AV316" s="38" t="s">
        <v>1486</v>
      </c>
    </row>
    <row r="317" spans="1:48" s="31" customFormat="1" ht="51" x14ac:dyDescent="0.2">
      <c r="A317" s="33" t="s">
        <v>1487</v>
      </c>
      <c r="B317" s="33"/>
      <c r="C317" s="33" t="s">
        <v>1476</v>
      </c>
      <c r="D317" s="33" t="s">
        <v>1477</v>
      </c>
      <c r="E317" s="33"/>
      <c r="F317" s="33" t="s">
        <v>1231</v>
      </c>
      <c r="G317" s="33" t="s">
        <v>70</v>
      </c>
      <c r="H317" s="33" t="s">
        <v>71</v>
      </c>
      <c r="I317" s="33" t="s">
        <v>1245</v>
      </c>
      <c r="J317" s="33" t="s">
        <v>1488</v>
      </c>
      <c r="K317" s="33" t="str">
        <f t="shared" si="60"/>
        <v>Поставка автомобильных шин и колёсных дисков</v>
      </c>
      <c r="L317" s="33" t="s">
        <v>73</v>
      </c>
      <c r="M317" s="33"/>
      <c r="N317" s="33" t="s">
        <v>118</v>
      </c>
      <c r="O317" s="34" t="s">
        <v>74</v>
      </c>
      <c r="P317" s="34">
        <v>1</v>
      </c>
      <c r="Q317" s="33" t="s">
        <v>1296</v>
      </c>
      <c r="R317" s="35" t="s">
        <v>1297</v>
      </c>
      <c r="S317" s="36">
        <v>5500</v>
      </c>
      <c r="T317" s="36">
        <v>5500</v>
      </c>
      <c r="U317" s="37">
        <f t="shared" si="58"/>
        <v>5500000</v>
      </c>
      <c r="V317" s="33">
        <v>2019</v>
      </c>
      <c r="W317" s="33" t="s">
        <v>77</v>
      </c>
      <c r="X317" s="33" t="s">
        <v>273</v>
      </c>
      <c r="Y317" s="33" t="s">
        <v>78</v>
      </c>
      <c r="Z317" s="38" t="s">
        <v>1247</v>
      </c>
      <c r="AA317" s="39">
        <v>2019</v>
      </c>
      <c r="AB317" s="33" t="s">
        <v>80</v>
      </c>
      <c r="AC317" s="38">
        <v>2019</v>
      </c>
      <c r="AD317" s="38" t="s">
        <v>80</v>
      </c>
      <c r="AE317" s="38" t="s">
        <v>273</v>
      </c>
      <c r="AF317" s="39" t="s">
        <v>81</v>
      </c>
      <c r="AG317" s="39">
        <v>2019</v>
      </c>
      <c r="AH317" s="39" t="s">
        <v>108</v>
      </c>
      <c r="AI317" s="39" t="s">
        <v>304</v>
      </c>
      <c r="AJ317" s="41" t="s">
        <v>83</v>
      </c>
      <c r="AK317" s="40">
        <v>1</v>
      </c>
      <c r="AL317" s="40">
        <v>200611</v>
      </c>
      <c r="AM317" s="40" t="s">
        <v>84</v>
      </c>
      <c r="AN317" s="40">
        <v>1</v>
      </c>
      <c r="AO317" s="40">
        <v>0</v>
      </c>
      <c r="AP317" s="33"/>
      <c r="AQ317" s="38" t="s">
        <v>86</v>
      </c>
      <c r="AR317" s="33" t="s">
        <v>87</v>
      </c>
      <c r="AS317" s="33" t="s">
        <v>88</v>
      </c>
      <c r="AT317" s="33" t="s">
        <v>89</v>
      </c>
      <c r="AU317" s="33"/>
      <c r="AV317" s="33" t="s">
        <v>89</v>
      </c>
    </row>
    <row r="318" spans="1:48" s="31" customFormat="1" ht="191.25" x14ac:dyDescent="0.2">
      <c r="A318" s="33" t="s">
        <v>1489</v>
      </c>
      <c r="B318" s="33"/>
      <c r="C318" s="33" t="s">
        <v>1255</v>
      </c>
      <c r="D318" s="33" t="s">
        <v>1193</v>
      </c>
      <c r="E318" s="33"/>
      <c r="F318" s="33" t="s">
        <v>1231</v>
      </c>
      <c r="G318" s="33" t="s">
        <v>70</v>
      </c>
      <c r="H318" s="33" t="s">
        <v>71</v>
      </c>
      <c r="I318" s="33" t="s">
        <v>1245</v>
      </c>
      <c r="J318" s="33" t="s">
        <v>1490</v>
      </c>
      <c r="K318" s="33" t="str">
        <f t="shared" si="60"/>
        <v>Техническое обслуживание и ремонт автомобилей УАЗ Патриот (UAZ Patriot), Лада ИКСРЭЙ (Lada XRAY), Шевроле Нива (Chevrolet Niva) и микроавтобусов Газель Некст (NEXT)</v>
      </c>
      <c r="L318" s="33" t="s">
        <v>73</v>
      </c>
      <c r="M318" s="33"/>
      <c r="N318" s="33">
        <v>642</v>
      </c>
      <c r="O318" s="34" t="s">
        <v>74</v>
      </c>
      <c r="P318" s="34">
        <v>1</v>
      </c>
      <c r="Q318" s="33" t="s">
        <v>234</v>
      </c>
      <c r="R318" s="33" t="s">
        <v>235</v>
      </c>
      <c r="S318" s="36">
        <v>1600</v>
      </c>
      <c r="T318" s="36">
        <v>533.33000000000004</v>
      </c>
      <c r="U318" s="37">
        <f t="shared" si="58"/>
        <v>1600000</v>
      </c>
      <c r="V318" s="33">
        <v>2019</v>
      </c>
      <c r="W318" s="33" t="s">
        <v>77</v>
      </c>
      <c r="X318" s="33" t="s">
        <v>273</v>
      </c>
      <c r="Y318" s="33" t="s">
        <v>78</v>
      </c>
      <c r="Z318" s="38" t="s">
        <v>1247</v>
      </c>
      <c r="AA318" s="39">
        <v>2019</v>
      </c>
      <c r="AB318" s="33" t="s">
        <v>80</v>
      </c>
      <c r="AC318" s="38">
        <v>2019</v>
      </c>
      <c r="AD318" s="38" t="s">
        <v>80</v>
      </c>
      <c r="AE318" s="38" t="s">
        <v>273</v>
      </c>
      <c r="AF318" s="39" t="s">
        <v>81</v>
      </c>
      <c r="AG318" s="39">
        <v>2020</v>
      </c>
      <c r="AH318" s="39" t="s">
        <v>81</v>
      </c>
      <c r="AI318" s="39" t="s">
        <v>82</v>
      </c>
      <c r="AJ318" s="41" t="s">
        <v>83</v>
      </c>
      <c r="AK318" s="40">
        <v>1</v>
      </c>
      <c r="AL318" s="40">
        <v>200611</v>
      </c>
      <c r="AM318" s="40" t="s">
        <v>84</v>
      </c>
      <c r="AN318" s="40">
        <v>1</v>
      </c>
      <c r="AO318" s="40">
        <v>0</v>
      </c>
      <c r="AP318" s="33" t="s">
        <v>1491</v>
      </c>
      <c r="AQ318" s="38" t="s">
        <v>86</v>
      </c>
      <c r="AR318" s="33" t="s">
        <v>87</v>
      </c>
      <c r="AS318" s="33" t="s">
        <v>88</v>
      </c>
      <c r="AT318" s="33" t="s">
        <v>89</v>
      </c>
      <c r="AU318" s="33"/>
      <c r="AV318" s="38" t="s">
        <v>1492</v>
      </c>
    </row>
    <row r="319" spans="1:48" s="31" customFormat="1" ht="51" x14ac:dyDescent="0.2">
      <c r="A319" s="33" t="s">
        <v>1493</v>
      </c>
      <c r="B319" s="33"/>
      <c r="C319" s="33" t="s">
        <v>1428</v>
      </c>
      <c r="D319" s="33" t="s">
        <v>169</v>
      </c>
      <c r="E319" s="33"/>
      <c r="F319" s="33" t="s">
        <v>1231</v>
      </c>
      <c r="G319" s="33" t="s">
        <v>70</v>
      </c>
      <c r="H319" s="33" t="s">
        <v>71</v>
      </c>
      <c r="I319" s="33" t="s">
        <v>1245</v>
      </c>
      <c r="J319" s="33" t="s">
        <v>1494</v>
      </c>
      <c r="K319" s="33" t="str">
        <f t="shared" si="60"/>
        <v>Поставка инструмента и оборудования для ремонта автотранспорта</v>
      </c>
      <c r="L319" s="33" t="s">
        <v>73</v>
      </c>
      <c r="M319" s="33"/>
      <c r="N319" s="33">
        <v>642</v>
      </c>
      <c r="O319" s="34" t="s">
        <v>74</v>
      </c>
      <c r="P319" s="34">
        <v>1</v>
      </c>
      <c r="Q319" s="33" t="s">
        <v>1296</v>
      </c>
      <c r="R319" s="35" t="s">
        <v>1297</v>
      </c>
      <c r="S319" s="36">
        <v>1000</v>
      </c>
      <c r="T319" s="36">
        <v>1000</v>
      </c>
      <c r="U319" s="37">
        <f t="shared" si="58"/>
        <v>1000000</v>
      </c>
      <c r="V319" s="33">
        <v>2019</v>
      </c>
      <c r="W319" s="33" t="s">
        <v>77</v>
      </c>
      <c r="X319" s="33">
        <v>2019</v>
      </c>
      <c r="Y319" s="33" t="s">
        <v>78</v>
      </c>
      <c r="Z319" s="38" t="s">
        <v>1247</v>
      </c>
      <c r="AA319" s="39">
        <v>2019</v>
      </c>
      <c r="AB319" s="33" t="s">
        <v>80</v>
      </c>
      <c r="AC319" s="38">
        <v>2019</v>
      </c>
      <c r="AD319" s="38" t="s">
        <v>80</v>
      </c>
      <c r="AE319" s="38">
        <v>2019</v>
      </c>
      <c r="AF319" s="39" t="s">
        <v>81</v>
      </c>
      <c r="AG319" s="39">
        <v>2019</v>
      </c>
      <c r="AH319" s="39" t="s">
        <v>274</v>
      </c>
      <c r="AI319" s="39" t="s">
        <v>275</v>
      </c>
      <c r="AJ319" s="41" t="s">
        <v>83</v>
      </c>
      <c r="AK319" s="40">
        <v>1</v>
      </c>
      <c r="AL319" s="40">
        <v>200611</v>
      </c>
      <c r="AM319" s="40" t="s">
        <v>84</v>
      </c>
      <c r="AN319" s="40">
        <v>1</v>
      </c>
      <c r="AO319" s="40">
        <v>0</v>
      </c>
      <c r="AP319" s="33"/>
      <c r="AQ319" s="38" t="s">
        <v>86</v>
      </c>
      <c r="AR319" s="33" t="s">
        <v>87</v>
      </c>
      <c r="AS319" s="33" t="s">
        <v>88</v>
      </c>
      <c r="AT319" s="33" t="s">
        <v>89</v>
      </c>
      <c r="AU319" s="33"/>
      <c r="AV319" s="38" t="s">
        <v>89</v>
      </c>
    </row>
    <row r="320" spans="1:48" s="31" customFormat="1" ht="63.75" x14ac:dyDescent="0.2">
      <c r="A320" s="33" t="s">
        <v>1495</v>
      </c>
      <c r="B320" s="33" t="s">
        <v>216</v>
      </c>
      <c r="C320" s="33" t="s">
        <v>1053</v>
      </c>
      <c r="D320" s="33" t="s">
        <v>1054</v>
      </c>
      <c r="E320" s="33"/>
      <c r="F320" s="33" t="s">
        <v>1231</v>
      </c>
      <c r="G320" s="33" t="s">
        <v>70</v>
      </c>
      <c r="H320" s="33" t="s">
        <v>71</v>
      </c>
      <c r="I320" s="33" t="s">
        <v>1390</v>
      </c>
      <c r="J320" s="33" t="s">
        <v>1496</v>
      </c>
      <c r="K320" s="33" t="str">
        <f t="shared" si="60"/>
        <v>Обеспечение оказания услуг мойки транспортных средств в точках обслуживания с использованием предоставляемых Оператором пластиковых карт</v>
      </c>
      <c r="L320" s="33" t="s">
        <v>73</v>
      </c>
      <c r="M320" s="33"/>
      <c r="N320" s="33">
        <v>642</v>
      </c>
      <c r="O320" s="34" t="s">
        <v>74</v>
      </c>
      <c r="P320" s="34">
        <v>1</v>
      </c>
      <c r="Q320" s="33">
        <v>45000000000</v>
      </c>
      <c r="R320" s="35" t="s">
        <v>97</v>
      </c>
      <c r="S320" s="36">
        <v>800</v>
      </c>
      <c r="T320" s="36">
        <v>350</v>
      </c>
      <c r="U320" s="37">
        <f t="shared" si="58"/>
        <v>800000</v>
      </c>
      <c r="V320" s="33">
        <v>2019</v>
      </c>
      <c r="W320" s="33" t="s">
        <v>146</v>
      </c>
      <c r="X320" s="33" t="s">
        <v>273</v>
      </c>
      <c r="Y320" s="33" t="s">
        <v>146</v>
      </c>
      <c r="Z320" s="53" t="s">
        <v>433</v>
      </c>
      <c r="AA320" s="39">
        <v>2019</v>
      </c>
      <c r="AB320" s="33" t="s">
        <v>109</v>
      </c>
      <c r="AC320" s="38">
        <v>2019</v>
      </c>
      <c r="AD320" s="33" t="s">
        <v>109</v>
      </c>
      <c r="AE320" s="38" t="s">
        <v>273</v>
      </c>
      <c r="AF320" s="38" t="s">
        <v>109</v>
      </c>
      <c r="AG320" s="39">
        <v>2020</v>
      </c>
      <c r="AH320" s="38" t="s">
        <v>109</v>
      </c>
      <c r="AI320" s="39" t="s">
        <v>649</v>
      </c>
      <c r="AJ320" s="41" t="s">
        <v>83</v>
      </c>
      <c r="AK320" s="40">
        <v>1</v>
      </c>
      <c r="AL320" s="40">
        <v>348277</v>
      </c>
      <c r="AM320" s="40" t="s">
        <v>84</v>
      </c>
      <c r="AN320" s="40">
        <v>0</v>
      </c>
      <c r="AO320" s="40">
        <v>0</v>
      </c>
      <c r="AP320" s="33" t="s">
        <v>1497</v>
      </c>
      <c r="AQ320" s="38" t="s">
        <v>86</v>
      </c>
      <c r="AR320" s="33" t="s">
        <v>87</v>
      </c>
      <c r="AS320" s="33" t="s">
        <v>88</v>
      </c>
      <c r="AT320" s="33" t="s">
        <v>89</v>
      </c>
      <c r="AU320" s="33"/>
      <c r="AV320" s="38" t="s">
        <v>1498</v>
      </c>
    </row>
    <row r="321" spans="1:48" s="31" customFormat="1" ht="63.75" x14ac:dyDescent="0.2">
      <c r="A321" s="33" t="s">
        <v>1499</v>
      </c>
      <c r="B321" s="33"/>
      <c r="C321" s="33">
        <v>86</v>
      </c>
      <c r="D321" s="33" t="s">
        <v>364</v>
      </c>
      <c r="E321" s="33"/>
      <c r="F321" s="33" t="s">
        <v>1231</v>
      </c>
      <c r="G321" s="33" t="s">
        <v>70</v>
      </c>
      <c r="H321" s="33" t="s">
        <v>71</v>
      </c>
      <c r="I321" s="33" t="s">
        <v>1390</v>
      </c>
      <c r="J321" s="33" t="s">
        <v>1500</v>
      </c>
      <c r="K321" s="33" t="str">
        <f t="shared" si="60"/>
        <v>Оказание услуг предрейсовых медицинских осмотров водителей</v>
      </c>
      <c r="L321" s="33" t="s">
        <v>73</v>
      </c>
      <c r="M321" s="33"/>
      <c r="N321" s="33">
        <v>642</v>
      </c>
      <c r="O321" s="34" t="s">
        <v>74</v>
      </c>
      <c r="P321" s="34">
        <v>1</v>
      </c>
      <c r="Q321" s="33">
        <v>45000000000</v>
      </c>
      <c r="R321" s="35" t="s">
        <v>97</v>
      </c>
      <c r="S321" s="36">
        <v>450</v>
      </c>
      <c r="T321" s="36">
        <v>200</v>
      </c>
      <c r="U321" s="37">
        <f t="shared" si="58"/>
        <v>450000</v>
      </c>
      <c r="V321" s="33">
        <v>2019</v>
      </c>
      <c r="W321" s="33" t="s">
        <v>77</v>
      </c>
      <c r="X321" s="33" t="s">
        <v>273</v>
      </c>
      <c r="Y321" s="33" t="s">
        <v>78</v>
      </c>
      <c r="Z321" s="38" t="s">
        <v>1247</v>
      </c>
      <c r="AA321" s="39">
        <v>2019</v>
      </c>
      <c r="AB321" s="33" t="s">
        <v>80</v>
      </c>
      <c r="AC321" s="38">
        <v>2019</v>
      </c>
      <c r="AD321" s="38" t="s">
        <v>80</v>
      </c>
      <c r="AE321" s="38" t="s">
        <v>273</v>
      </c>
      <c r="AF321" s="39" t="s">
        <v>80</v>
      </c>
      <c r="AG321" s="39">
        <v>2020</v>
      </c>
      <c r="AH321" s="39" t="s">
        <v>80</v>
      </c>
      <c r="AI321" s="39" t="s">
        <v>443</v>
      </c>
      <c r="AJ321" s="41" t="s">
        <v>83</v>
      </c>
      <c r="AK321" s="40">
        <v>1</v>
      </c>
      <c r="AL321" s="40">
        <v>200611</v>
      </c>
      <c r="AM321" s="40" t="s">
        <v>84</v>
      </c>
      <c r="AN321" s="40">
        <v>1</v>
      </c>
      <c r="AO321" s="40">
        <v>0</v>
      </c>
      <c r="AP321" s="33" t="s">
        <v>1501</v>
      </c>
      <c r="AQ321" s="38" t="s">
        <v>86</v>
      </c>
      <c r="AR321" s="33" t="s">
        <v>87</v>
      </c>
      <c r="AS321" s="33" t="s">
        <v>88</v>
      </c>
      <c r="AT321" s="33" t="s">
        <v>89</v>
      </c>
      <c r="AU321" s="33"/>
      <c r="AV321" s="38" t="s">
        <v>1502</v>
      </c>
    </row>
    <row r="322" spans="1:48" s="31" customFormat="1" ht="63.75" x14ac:dyDescent="0.2">
      <c r="A322" s="33" t="s">
        <v>1503</v>
      </c>
      <c r="B322" s="33"/>
      <c r="C322" s="33" t="s">
        <v>291</v>
      </c>
      <c r="D322" s="33" t="s">
        <v>1459</v>
      </c>
      <c r="E322" s="33"/>
      <c r="F322" s="33" t="s">
        <v>1231</v>
      </c>
      <c r="G322" s="33" t="s">
        <v>70</v>
      </c>
      <c r="H322" s="33" t="s">
        <v>71</v>
      </c>
      <c r="I322" s="33" t="s">
        <v>1245</v>
      </c>
      <c r="J322" s="33" t="s">
        <v>1504</v>
      </c>
      <c r="K322" s="33" t="str">
        <f t="shared" si="60"/>
        <v>Выполнение работ по шиномонтажу автотранспортных средств в г. Симферополь</v>
      </c>
      <c r="L322" s="33" t="s">
        <v>73</v>
      </c>
      <c r="M322" s="33"/>
      <c r="N322" s="33">
        <v>642</v>
      </c>
      <c r="O322" s="34" t="s">
        <v>74</v>
      </c>
      <c r="P322" s="34">
        <v>1</v>
      </c>
      <c r="Q322" s="33" t="s">
        <v>234</v>
      </c>
      <c r="R322" s="33" t="s">
        <v>235</v>
      </c>
      <c r="S322" s="36">
        <v>1693</v>
      </c>
      <c r="T322" s="36">
        <v>283</v>
      </c>
      <c r="U322" s="37">
        <f t="shared" si="58"/>
        <v>1693000</v>
      </c>
      <c r="V322" s="33">
        <v>2019</v>
      </c>
      <c r="W322" s="33" t="s">
        <v>78</v>
      </c>
      <c r="X322" s="33">
        <v>2019</v>
      </c>
      <c r="Y322" s="33" t="s">
        <v>80</v>
      </c>
      <c r="Z322" s="38" t="s">
        <v>1505</v>
      </c>
      <c r="AA322" s="39">
        <v>2019</v>
      </c>
      <c r="AB322" s="33" t="s">
        <v>81</v>
      </c>
      <c r="AC322" s="38">
        <v>2019</v>
      </c>
      <c r="AD322" s="38" t="s">
        <v>107</v>
      </c>
      <c r="AE322" s="38">
        <v>2019</v>
      </c>
      <c r="AF322" s="39" t="s">
        <v>108</v>
      </c>
      <c r="AG322" s="39">
        <v>2020</v>
      </c>
      <c r="AH322" s="39" t="s">
        <v>108</v>
      </c>
      <c r="AI322" s="39" t="s">
        <v>1506</v>
      </c>
      <c r="AJ322" s="41" t="s">
        <v>83</v>
      </c>
      <c r="AK322" s="40">
        <v>1</v>
      </c>
      <c r="AL322" s="40">
        <v>200611</v>
      </c>
      <c r="AM322" s="40" t="s">
        <v>84</v>
      </c>
      <c r="AN322" s="40">
        <v>1</v>
      </c>
      <c r="AO322" s="40">
        <v>0</v>
      </c>
      <c r="AP322" s="33" t="s">
        <v>1507</v>
      </c>
      <c r="AQ322" s="38" t="s">
        <v>86</v>
      </c>
      <c r="AR322" s="33" t="s">
        <v>87</v>
      </c>
      <c r="AS322" s="33" t="s">
        <v>88</v>
      </c>
      <c r="AT322" s="33" t="s">
        <v>89</v>
      </c>
      <c r="AU322" s="33"/>
      <c r="AV322" s="38" t="s">
        <v>1508</v>
      </c>
    </row>
    <row r="323" spans="1:48" s="31" customFormat="1" ht="51" x14ac:dyDescent="0.2">
      <c r="A323" s="33" t="s">
        <v>1509</v>
      </c>
      <c r="B323" s="33"/>
      <c r="C323" s="33" t="s">
        <v>1033</v>
      </c>
      <c r="D323" s="33" t="s">
        <v>616</v>
      </c>
      <c r="E323" s="33"/>
      <c r="F323" s="33" t="s">
        <v>1231</v>
      </c>
      <c r="G323" s="33" t="s">
        <v>70</v>
      </c>
      <c r="H323" s="33" t="s">
        <v>71</v>
      </c>
      <c r="I323" s="33" t="s">
        <v>1231</v>
      </c>
      <c r="J323" s="33" t="s">
        <v>1510</v>
      </c>
      <c r="K323" s="33" t="str">
        <f t="shared" si="60"/>
        <v xml:space="preserve">Аренда офисного нежилого помещения в г.Севастополь </v>
      </c>
      <c r="L323" s="33" t="s">
        <v>73</v>
      </c>
      <c r="M323" s="33"/>
      <c r="N323" s="33">
        <v>642</v>
      </c>
      <c r="O323" s="34" t="s">
        <v>74</v>
      </c>
      <c r="P323" s="34">
        <v>1</v>
      </c>
      <c r="Q323" s="33">
        <v>67000000000</v>
      </c>
      <c r="R323" s="35" t="s">
        <v>411</v>
      </c>
      <c r="S323" s="36">
        <v>4700</v>
      </c>
      <c r="T323" s="36">
        <v>900</v>
      </c>
      <c r="U323" s="37">
        <f t="shared" si="58"/>
        <v>4700000</v>
      </c>
      <c r="V323" s="33">
        <v>2019</v>
      </c>
      <c r="W323" s="33" t="s">
        <v>78</v>
      </c>
      <c r="X323" s="33">
        <v>2019</v>
      </c>
      <c r="Y323" s="33" t="s">
        <v>80</v>
      </c>
      <c r="Z323" s="38" t="s">
        <v>158</v>
      </c>
      <c r="AA323" s="39">
        <v>2019</v>
      </c>
      <c r="AB323" s="33" t="s">
        <v>81</v>
      </c>
      <c r="AC323" s="38">
        <v>2019</v>
      </c>
      <c r="AD323" s="38" t="s">
        <v>107</v>
      </c>
      <c r="AE323" s="38" t="s">
        <v>273</v>
      </c>
      <c r="AF323" s="39" t="s">
        <v>107</v>
      </c>
      <c r="AG323" s="39" t="s">
        <v>149</v>
      </c>
      <c r="AH323" s="39" t="s">
        <v>1511</v>
      </c>
      <c r="AI323" s="39" t="s">
        <v>82</v>
      </c>
      <c r="AJ323" s="39" t="s">
        <v>151</v>
      </c>
      <c r="AK323" s="41">
        <v>0</v>
      </c>
      <c r="AL323" s="40">
        <v>348346</v>
      </c>
      <c r="AM323" s="40" t="s">
        <v>84</v>
      </c>
      <c r="AN323" s="40">
        <v>0</v>
      </c>
      <c r="AO323" s="33">
        <v>11</v>
      </c>
      <c r="AP323" s="33" t="s">
        <v>1512</v>
      </c>
      <c r="AQ323" s="38"/>
      <c r="AR323" s="33" t="s">
        <v>87</v>
      </c>
      <c r="AS323" s="33" t="s">
        <v>88</v>
      </c>
      <c r="AT323" s="33" t="s">
        <v>89</v>
      </c>
      <c r="AU323" s="33"/>
      <c r="AV323" s="38" t="s">
        <v>1513</v>
      </c>
    </row>
    <row r="324" spans="1:48" s="31" customFormat="1" ht="91.5" customHeight="1" x14ac:dyDescent="0.2">
      <c r="A324" s="33" t="s">
        <v>1514</v>
      </c>
      <c r="B324" s="33"/>
      <c r="C324" s="33" t="s">
        <v>536</v>
      </c>
      <c r="D324" s="33" t="s">
        <v>1152</v>
      </c>
      <c r="E324" s="33"/>
      <c r="F324" s="33" t="s">
        <v>1231</v>
      </c>
      <c r="G324" s="33" t="s">
        <v>70</v>
      </c>
      <c r="H324" s="33" t="s">
        <v>71</v>
      </c>
      <c r="I324" s="33" t="str">
        <f>F324</f>
        <v>ОП Крым</v>
      </c>
      <c r="J324" s="33" t="s">
        <v>1515</v>
      </c>
      <c r="K324" s="33" t="str">
        <f t="shared" si="60"/>
        <v>Оказание услуг по проведению периодического медицинского осмотра работников</v>
      </c>
      <c r="L324" s="33" t="s">
        <v>73</v>
      </c>
      <c r="M324" s="33"/>
      <c r="N324" s="33">
        <v>642</v>
      </c>
      <c r="O324" s="34" t="s">
        <v>74</v>
      </c>
      <c r="P324" s="34">
        <v>1</v>
      </c>
      <c r="Q324" s="33" t="s">
        <v>234</v>
      </c>
      <c r="R324" s="33" t="s">
        <v>235</v>
      </c>
      <c r="S324" s="36">
        <v>400</v>
      </c>
      <c r="T324" s="36">
        <v>400</v>
      </c>
      <c r="U324" s="37">
        <f t="shared" si="58"/>
        <v>400000</v>
      </c>
      <c r="V324" s="33">
        <v>2019</v>
      </c>
      <c r="W324" s="33" t="s">
        <v>78</v>
      </c>
      <c r="X324" s="33">
        <v>2019</v>
      </c>
      <c r="Y324" s="33" t="s">
        <v>80</v>
      </c>
      <c r="Z324" s="38" t="s">
        <v>158</v>
      </c>
      <c r="AA324" s="39">
        <v>2019</v>
      </c>
      <c r="AB324" s="33" t="s">
        <v>81</v>
      </c>
      <c r="AC324" s="38">
        <v>2019</v>
      </c>
      <c r="AD324" s="38" t="s">
        <v>107</v>
      </c>
      <c r="AE324" s="38" t="s">
        <v>273</v>
      </c>
      <c r="AF324" s="39" t="s">
        <v>107</v>
      </c>
      <c r="AG324" s="39" t="s">
        <v>273</v>
      </c>
      <c r="AH324" s="39" t="s">
        <v>274</v>
      </c>
      <c r="AI324" s="39" t="s">
        <v>275</v>
      </c>
      <c r="AJ324" s="41" t="s">
        <v>83</v>
      </c>
      <c r="AK324" s="40">
        <v>1</v>
      </c>
      <c r="AL324" s="40">
        <v>348277</v>
      </c>
      <c r="AM324" s="40" t="s">
        <v>84</v>
      </c>
      <c r="AN324" s="40">
        <v>0</v>
      </c>
      <c r="AO324" s="40">
        <v>0</v>
      </c>
      <c r="AP324" s="33"/>
      <c r="AQ324" s="38" t="s">
        <v>86</v>
      </c>
      <c r="AR324" s="33" t="s">
        <v>87</v>
      </c>
      <c r="AS324" s="33" t="s">
        <v>88</v>
      </c>
      <c r="AT324" s="33" t="s">
        <v>89</v>
      </c>
      <c r="AU324" s="33"/>
      <c r="AV324" s="38" t="s">
        <v>1516</v>
      </c>
    </row>
    <row r="325" spans="1:48" s="31" customFormat="1" ht="91.5" customHeight="1" x14ac:dyDescent="0.2">
      <c r="A325" s="33" t="s">
        <v>1517</v>
      </c>
      <c r="B325" s="33"/>
      <c r="C325" s="33" t="s">
        <v>290</v>
      </c>
      <c r="D325" s="33" t="s">
        <v>1249</v>
      </c>
      <c r="E325" s="33"/>
      <c r="F325" s="33" t="s">
        <v>1231</v>
      </c>
      <c r="G325" s="33" t="s">
        <v>70</v>
      </c>
      <c r="H325" s="33" t="s">
        <v>71</v>
      </c>
      <c r="I325" s="33" t="s">
        <v>1245</v>
      </c>
      <c r="J325" s="33" t="s">
        <v>1518</v>
      </c>
      <c r="K325" s="33" t="str">
        <f t="shared" si="60"/>
        <v>Техническое обслуживание и ремонт экскаватора WX-200</v>
      </c>
      <c r="L325" s="33" t="s">
        <v>73</v>
      </c>
      <c r="M325" s="33"/>
      <c r="N325" s="33">
        <v>642</v>
      </c>
      <c r="O325" s="34" t="s">
        <v>74</v>
      </c>
      <c r="P325" s="34">
        <v>1</v>
      </c>
      <c r="Q325" s="33" t="s">
        <v>234</v>
      </c>
      <c r="R325" s="33" t="s">
        <v>235</v>
      </c>
      <c r="S325" s="36">
        <v>700</v>
      </c>
      <c r="T325" s="36">
        <v>300</v>
      </c>
      <c r="U325" s="37">
        <f t="shared" si="58"/>
        <v>700000</v>
      </c>
      <c r="V325" s="33">
        <v>2019</v>
      </c>
      <c r="W325" s="33" t="s">
        <v>77</v>
      </c>
      <c r="X325" s="33" t="s">
        <v>273</v>
      </c>
      <c r="Y325" s="33" t="s">
        <v>78</v>
      </c>
      <c r="Z325" s="38" t="s">
        <v>1247</v>
      </c>
      <c r="AA325" s="39">
        <v>2019</v>
      </c>
      <c r="AB325" s="33" t="s">
        <v>80</v>
      </c>
      <c r="AC325" s="38">
        <v>2019</v>
      </c>
      <c r="AD325" s="38" t="s">
        <v>81</v>
      </c>
      <c r="AE325" s="38">
        <v>2019</v>
      </c>
      <c r="AF325" s="39" t="s">
        <v>81</v>
      </c>
      <c r="AG325" s="39">
        <v>2020</v>
      </c>
      <c r="AH325" s="39" t="s">
        <v>81</v>
      </c>
      <c r="AI325" s="39" t="s">
        <v>1519</v>
      </c>
      <c r="AJ325" s="41" t="s">
        <v>83</v>
      </c>
      <c r="AK325" s="40">
        <v>1</v>
      </c>
      <c r="AL325" s="40">
        <v>200611</v>
      </c>
      <c r="AM325" s="40" t="s">
        <v>84</v>
      </c>
      <c r="AN325" s="40">
        <v>1</v>
      </c>
      <c r="AO325" s="40">
        <v>0</v>
      </c>
      <c r="AP325" s="33" t="s">
        <v>1520</v>
      </c>
      <c r="AQ325" s="38" t="s">
        <v>86</v>
      </c>
      <c r="AR325" s="33" t="s">
        <v>87</v>
      </c>
      <c r="AS325" s="33" t="s">
        <v>88</v>
      </c>
      <c r="AT325" s="33" t="s">
        <v>89</v>
      </c>
      <c r="AU325" s="33"/>
      <c r="AV325" s="38" t="s">
        <v>1521</v>
      </c>
    </row>
    <row r="326" spans="1:48" s="31" customFormat="1" ht="91.5" customHeight="1" x14ac:dyDescent="0.2">
      <c r="A326" s="33" t="s">
        <v>1522</v>
      </c>
      <c r="B326" s="33"/>
      <c r="C326" s="33" t="s">
        <v>290</v>
      </c>
      <c r="D326" s="33" t="s">
        <v>1249</v>
      </c>
      <c r="E326" s="33"/>
      <c r="F326" s="33" t="s">
        <v>1231</v>
      </c>
      <c r="G326" s="33" t="s">
        <v>70</v>
      </c>
      <c r="H326" s="33" t="s">
        <v>71</v>
      </c>
      <c r="I326" s="33" t="s">
        <v>1245</v>
      </c>
      <c r="J326" s="33" t="s">
        <v>1523</v>
      </c>
      <c r="K326" s="33" t="str">
        <f t="shared" si="60"/>
        <v>Осуществление технического обслуживания шасси прицепов и полуприцепов</v>
      </c>
      <c r="L326" s="33" t="s">
        <v>73</v>
      </c>
      <c r="M326" s="33"/>
      <c r="N326" s="33">
        <v>642</v>
      </c>
      <c r="O326" s="34" t="s">
        <v>74</v>
      </c>
      <c r="P326" s="34">
        <v>1</v>
      </c>
      <c r="Q326" s="33" t="s">
        <v>234</v>
      </c>
      <c r="R326" s="33" t="s">
        <v>235</v>
      </c>
      <c r="S326" s="36">
        <v>2700</v>
      </c>
      <c r="T326" s="36">
        <v>900</v>
      </c>
      <c r="U326" s="37">
        <f t="shared" si="58"/>
        <v>2700000</v>
      </c>
      <c r="V326" s="33">
        <v>2019</v>
      </c>
      <c r="W326" s="33" t="s">
        <v>78</v>
      </c>
      <c r="X326" s="33">
        <v>2019</v>
      </c>
      <c r="Y326" s="33" t="s">
        <v>80</v>
      </c>
      <c r="Z326" s="38" t="s">
        <v>1505</v>
      </c>
      <c r="AA326" s="39">
        <v>2019</v>
      </c>
      <c r="AB326" s="33" t="s">
        <v>81</v>
      </c>
      <c r="AC326" s="38">
        <v>2019</v>
      </c>
      <c r="AD326" s="38" t="s">
        <v>81</v>
      </c>
      <c r="AE326" s="38">
        <v>2019</v>
      </c>
      <c r="AF326" s="39" t="s">
        <v>81</v>
      </c>
      <c r="AG326" s="39">
        <v>2020</v>
      </c>
      <c r="AH326" s="39" t="s">
        <v>81</v>
      </c>
      <c r="AI326" s="39" t="s">
        <v>1519</v>
      </c>
      <c r="AJ326" s="41" t="s">
        <v>83</v>
      </c>
      <c r="AK326" s="40">
        <v>1</v>
      </c>
      <c r="AL326" s="40">
        <v>200611</v>
      </c>
      <c r="AM326" s="40" t="s">
        <v>84</v>
      </c>
      <c r="AN326" s="40">
        <v>1</v>
      </c>
      <c r="AO326" s="40">
        <v>0</v>
      </c>
      <c r="AP326" s="33" t="s">
        <v>1524</v>
      </c>
      <c r="AQ326" s="38" t="s">
        <v>86</v>
      </c>
      <c r="AR326" s="33" t="s">
        <v>87</v>
      </c>
      <c r="AS326" s="33" t="s">
        <v>88</v>
      </c>
      <c r="AT326" s="33" t="s">
        <v>89</v>
      </c>
      <c r="AU326" s="33"/>
      <c r="AV326" s="38" t="s">
        <v>89</v>
      </c>
    </row>
    <row r="327" spans="1:48" s="31" customFormat="1" ht="91.5" customHeight="1" x14ac:dyDescent="0.2">
      <c r="A327" s="33" t="s">
        <v>1525</v>
      </c>
      <c r="B327" s="33"/>
      <c r="C327" s="33" t="s">
        <v>290</v>
      </c>
      <c r="D327" s="33" t="s">
        <v>1249</v>
      </c>
      <c r="E327" s="33"/>
      <c r="F327" s="33" t="s">
        <v>1231</v>
      </c>
      <c r="G327" s="33" t="s">
        <v>70</v>
      </c>
      <c r="H327" s="33" t="s">
        <v>71</v>
      </c>
      <c r="I327" s="33" t="s">
        <v>1245</v>
      </c>
      <c r="J327" s="33" t="s">
        <v>1526</v>
      </c>
      <c r="K327" s="33" t="str">
        <f t="shared" si="60"/>
        <v>Техническое обслуживание и ремонт  самоходных машин</v>
      </c>
      <c r="L327" s="33" t="s">
        <v>73</v>
      </c>
      <c r="M327" s="33"/>
      <c r="N327" s="33">
        <v>642</v>
      </c>
      <c r="O327" s="34" t="s">
        <v>74</v>
      </c>
      <c r="P327" s="34">
        <v>1</v>
      </c>
      <c r="Q327" s="33" t="s">
        <v>234</v>
      </c>
      <c r="R327" s="33" t="s">
        <v>235</v>
      </c>
      <c r="S327" s="36">
        <v>1400</v>
      </c>
      <c r="T327" s="36">
        <v>466.6</v>
      </c>
      <c r="U327" s="37">
        <f t="shared" si="58"/>
        <v>1400000</v>
      </c>
      <c r="V327" s="33">
        <v>2019</v>
      </c>
      <c r="W327" s="33" t="s">
        <v>78</v>
      </c>
      <c r="X327" s="33">
        <v>2019</v>
      </c>
      <c r="Y327" s="33" t="s">
        <v>80</v>
      </c>
      <c r="Z327" s="38" t="s">
        <v>1505</v>
      </c>
      <c r="AA327" s="39">
        <v>2019</v>
      </c>
      <c r="AB327" s="33" t="s">
        <v>81</v>
      </c>
      <c r="AC327" s="38">
        <v>2019</v>
      </c>
      <c r="AD327" s="38" t="s">
        <v>81</v>
      </c>
      <c r="AE327" s="38">
        <v>2019</v>
      </c>
      <c r="AF327" s="39" t="s">
        <v>107</v>
      </c>
      <c r="AG327" s="39">
        <v>2020</v>
      </c>
      <c r="AH327" s="39" t="s">
        <v>107</v>
      </c>
      <c r="AI327" s="39" t="s">
        <v>1527</v>
      </c>
      <c r="AJ327" s="41" t="s">
        <v>83</v>
      </c>
      <c r="AK327" s="40">
        <v>1</v>
      </c>
      <c r="AL327" s="40">
        <v>200611</v>
      </c>
      <c r="AM327" s="40" t="s">
        <v>84</v>
      </c>
      <c r="AN327" s="40">
        <v>1</v>
      </c>
      <c r="AO327" s="40">
        <v>0</v>
      </c>
      <c r="AP327" s="33" t="s">
        <v>1528</v>
      </c>
      <c r="AQ327" s="38" t="s">
        <v>86</v>
      </c>
      <c r="AR327" s="33" t="s">
        <v>87</v>
      </c>
      <c r="AS327" s="33" t="s">
        <v>88</v>
      </c>
      <c r="AT327" s="33" t="s">
        <v>89</v>
      </c>
      <c r="AU327" s="33"/>
      <c r="AV327" s="38" t="s">
        <v>1529</v>
      </c>
    </row>
    <row r="328" spans="1:48" s="31" customFormat="1" ht="91.5" customHeight="1" x14ac:dyDescent="0.2">
      <c r="A328" s="33" t="s">
        <v>1530</v>
      </c>
      <c r="B328" s="33"/>
      <c r="C328" s="33" t="s">
        <v>1428</v>
      </c>
      <c r="D328" s="33" t="s">
        <v>169</v>
      </c>
      <c r="E328" s="33"/>
      <c r="F328" s="33" t="s">
        <v>1231</v>
      </c>
      <c r="G328" s="33" t="s">
        <v>70</v>
      </c>
      <c r="H328" s="33" t="s">
        <v>71</v>
      </c>
      <c r="I328" s="33" t="s">
        <v>1245</v>
      </c>
      <c r="J328" s="33" t="s">
        <v>1531</v>
      </c>
      <c r="K328" s="33" t="str">
        <f t="shared" si="60"/>
        <v>Поставка стеллажей для хранения автомобильных шин</v>
      </c>
      <c r="L328" s="33" t="s">
        <v>73</v>
      </c>
      <c r="M328" s="33"/>
      <c r="N328" s="33">
        <v>642</v>
      </c>
      <c r="O328" s="34" t="s">
        <v>74</v>
      </c>
      <c r="P328" s="34">
        <v>1</v>
      </c>
      <c r="Q328" s="33" t="s">
        <v>1296</v>
      </c>
      <c r="R328" s="35" t="s">
        <v>1297</v>
      </c>
      <c r="S328" s="36">
        <v>350</v>
      </c>
      <c r="T328" s="36">
        <v>350</v>
      </c>
      <c r="U328" s="37">
        <f t="shared" si="58"/>
        <v>350000</v>
      </c>
      <c r="V328" s="33">
        <v>2019</v>
      </c>
      <c r="W328" s="33" t="s">
        <v>78</v>
      </c>
      <c r="X328" s="33">
        <v>2019</v>
      </c>
      <c r="Y328" s="33" t="s">
        <v>80</v>
      </c>
      <c r="Z328" s="38" t="s">
        <v>1505</v>
      </c>
      <c r="AA328" s="39">
        <v>2019</v>
      </c>
      <c r="AB328" s="33" t="s">
        <v>81</v>
      </c>
      <c r="AC328" s="38">
        <v>2019</v>
      </c>
      <c r="AD328" s="38" t="s">
        <v>81</v>
      </c>
      <c r="AE328" s="38">
        <v>2019</v>
      </c>
      <c r="AF328" s="39" t="s">
        <v>107</v>
      </c>
      <c r="AG328" s="39">
        <v>2019</v>
      </c>
      <c r="AH328" s="39" t="s">
        <v>274</v>
      </c>
      <c r="AI328" s="39" t="s">
        <v>1346</v>
      </c>
      <c r="AJ328" s="41" t="s">
        <v>83</v>
      </c>
      <c r="AK328" s="40">
        <v>1</v>
      </c>
      <c r="AL328" s="40">
        <v>200611</v>
      </c>
      <c r="AM328" s="40" t="s">
        <v>84</v>
      </c>
      <c r="AN328" s="40">
        <v>1</v>
      </c>
      <c r="AO328" s="40">
        <v>0</v>
      </c>
      <c r="AP328" s="33"/>
      <c r="AQ328" s="38" t="s">
        <v>86</v>
      </c>
      <c r="AR328" s="33" t="s">
        <v>87</v>
      </c>
      <c r="AS328" s="33" t="s">
        <v>88</v>
      </c>
      <c r="AT328" s="33" t="s">
        <v>89</v>
      </c>
      <c r="AU328" s="33"/>
      <c r="AV328" s="38" t="s">
        <v>89</v>
      </c>
    </row>
    <row r="329" spans="1:48" s="31" customFormat="1" ht="91.5" customHeight="1" x14ac:dyDescent="0.2">
      <c r="A329" s="33" t="s">
        <v>1532</v>
      </c>
      <c r="B329" s="33"/>
      <c r="C329" s="33" t="s">
        <v>1533</v>
      </c>
      <c r="D329" s="33" t="s">
        <v>1534</v>
      </c>
      <c r="E329" s="33"/>
      <c r="F329" s="33" t="s">
        <v>1231</v>
      </c>
      <c r="G329" s="33" t="s">
        <v>70</v>
      </c>
      <c r="H329" s="33" t="s">
        <v>71</v>
      </c>
      <c r="I329" s="33" t="s">
        <v>1245</v>
      </c>
      <c r="J329" s="33" t="s">
        <v>1535</v>
      </c>
      <c r="K329" s="33" t="str">
        <f t="shared" si="60"/>
        <v>Оказание услуг  механика по выпуску на линию в г. Севастополь, с выездом</v>
      </c>
      <c r="L329" s="33" t="s">
        <v>73</v>
      </c>
      <c r="M329" s="33"/>
      <c r="N329" s="33" t="s">
        <v>118</v>
      </c>
      <c r="O329" s="34" t="s">
        <v>74</v>
      </c>
      <c r="P329" s="34">
        <v>1</v>
      </c>
      <c r="Q329" s="33">
        <v>67000000000</v>
      </c>
      <c r="R329" s="35" t="s">
        <v>411</v>
      </c>
      <c r="S329" s="36">
        <v>495</v>
      </c>
      <c r="T329" s="36">
        <v>82.5</v>
      </c>
      <c r="U329" s="37">
        <f t="shared" si="58"/>
        <v>495000</v>
      </c>
      <c r="V329" s="33">
        <v>2019</v>
      </c>
      <c r="W329" s="33" t="s">
        <v>80</v>
      </c>
      <c r="X329" s="33" t="s">
        <v>273</v>
      </c>
      <c r="Y329" s="33" t="s">
        <v>81</v>
      </c>
      <c r="Z329" s="38" t="s">
        <v>1434</v>
      </c>
      <c r="AA329" s="39">
        <v>2019</v>
      </c>
      <c r="AB329" s="33" t="s">
        <v>107</v>
      </c>
      <c r="AC329" s="38">
        <v>2019</v>
      </c>
      <c r="AD329" s="38" t="s">
        <v>108</v>
      </c>
      <c r="AE329" s="38" t="s">
        <v>273</v>
      </c>
      <c r="AF329" s="39" t="s">
        <v>108</v>
      </c>
      <c r="AG329" s="39">
        <v>2020</v>
      </c>
      <c r="AH329" s="39" t="s">
        <v>108</v>
      </c>
      <c r="AI329" s="39" t="s">
        <v>625</v>
      </c>
      <c r="AJ329" s="41" t="s">
        <v>83</v>
      </c>
      <c r="AK329" s="40">
        <v>1</v>
      </c>
      <c r="AL329" s="40">
        <v>348277</v>
      </c>
      <c r="AM329" s="40" t="s">
        <v>84</v>
      </c>
      <c r="AN329" s="40">
        <v>0</v>
      </c>
      <c r="AO329" s="40">
        <v>0</v>
      </c>
      <c r="AP329" s="33" t="s">
        <v>1536</v>
      </c>
      <c r="AQ329" s="38" t="s">
        <v>86</v>
      </c>
      <c r="AR329" s="33" t="s">
        <v>87</v>
      </c>
      <c r="AS329" s="33" t="s">
        <v>88</v>
      </c>
      <c r="AT329" s="33" t="s">
        <v>89</v>
      </c>
      <c r="AU329" s="33"/>
      <c r="AV329" s="38" t="s">
        <v>89</v>
      </c>
    </row>
    <row r="330" spans="1:48" s="31" customFormat="1" ht="91.5" customHeight="1" x14ac:dyDescent="0.2">
      <c r="A330" s="33" t="s">
        <v>1537</v>
      </c>
      <c r="B330" s="33"/>
      <c r="C330" s="33" t="s">
        <v>1033</v>
      </c>
      <c r="D330" s="33" t="s">
        <v>616</v>
      </c>
      <c r="E330" s="33"/>
      <c r="F330" s="33" t="s">
        <v>1231</v>
      </c>
      <c r="G330" s="33" t="s">
        <v>70</v>
      </c>
      <c r="H330" s="33" t="s">
        <v>71</v>
      </c>
      <c r="I330" s="33" t="s">
        <v>1245</v>
      </c>
      <c r="J330" s="33" t="s">
        <v>1538</v>
      </c>
      <c r="K330" s="33" t="str">
        <f t="shared" si="60"/>
        <v>Аренда нежилого офисного помещения  и нежилого помещения, общей площадью 250 кв.м. (смотровая яма) г. Симферополь</v>
      </c>
      <c r="L330" s="33" t="s">
        <v>73</v>
      </c>
      <c r="M330" s="33"/>
      <c r="N330" s="33">
        <v>642</v>
      </c>
      <c r="O330" s="34" t="s">
        <v>74</v>
      </c>
      <c r="P330" s="34">
        <v>1</v>
      </c>
      <c r="Q330" s="33" t="s">
        <v>234</v>
      </c>
      <c r="R330" s="33" t="s">
        <v>235</v>
      </c>
      <c r="S330" s="36">
        <v>3110</v>
      </c>
      <c r="T330" s="36">
        <v>647.9</v>
      </c>
      <c r="U330" s="37">
        <f t="shared" si="58"/>
        <v>3110000</v>
      </c>
      <c r="V330" s="33">
        <v>2019</v>
      </c>
      <c r="W330" s="33" t="s">
        <v>77</v>
      </c>
      <c r="X330" s="33" t="s">
        <v>273</v>
      </c>
      <c r="Y330" s="33" t="s">
        <v>78</v>
      </c>
      <c r="Z330" s="38" t="s">
        <v>1247</v>
      </c>
      <c r="AA330" s="39">
        <v>2019</v>
      </c>
      <c r="AB330" s="33" t="s">
        <v>80</v>
      </c>
      <c r="AC330" s="38">
        <v>2019</v>
      </c>
      <c r="AD330" s="38" t="s">
        <v>80</v>
      </c>
      <c r="AE330" s="38" t="s">
        <v>273</v>
      </c>
      <c r="AF330" s="39" t="s">
        <v>81</v>
      </c>
      <c r="AG330" s="39">
        <v>2020</v>
      </c>
      <c r="AH330" s="39" t="s">
        <v>80</v>
      </c>
      <c r="AI330" s="39" t="s">
        <v>443</v>
      </c>
      <c r="AJ330" s="39" t="s">
        <v>151</v>
      </c>
      <c r="AK330" s="41">
        <v>0</v>
      </c>
      <c r="AL330" s="40">
        <v>348346</v>
      </c>
      <c r="AM330" s="40" t="s">
        <v>84</v>
      </c>
      <c r="AN330" s="40">
        <v>0</v>
      </c>
      <c r="AO330" s="33">
        <v>11</v>
      </c>
      <c r="AP330" s="33" t="s">
        <v>1539</v>
      </c>
      <c r="AQ330" s="38"/>
      <c r="AR330" s="33" t="s">
        <v>87</v>
      </c>
      <c r="AS330" s="33" t="s">
        <v>88</v>
      </c>
      <c r="AT330" s="33" t="s">
        <v>89</v>
      </c>
      <c r="AU330" s="33"/>
      <c r="AV330" s="38" t="s">
        <v>1540</v>
      </c>
    </row>
    <row r="331" spans="1:48" s="31" customFormat="1" ht="91.5" customHeight="1" x14ac:dyDescent="0.2">
      <c r="A331" s="33" t="s">
        <v>1541</v>
      </c>
      <c r="B331" s="33"/>
      <c r="C331" s="33" t="s">
        <v>1140</v>
      </c>
      <c r="D331" s="33" t="s">
        <v>1141</v>
      </c>
      <c r="E331" s="33"/>
      <c r="F331" s="33" t="s">
        <v>1231</v>
      </c>
      <c r="G331" s="33" t="s">
        <v>70</v>
      </c>
      <c r="H331" s="33" t="s">
        <v>71</v>
      </c>
      <c r="I331" s="33" t="s">
        <v>1245</v>
      </c>
      <c r="J331" s="33" t="s">
        <v>1542</v>
      </c>
      <c r="K331" s="33" t="str">
        <f t="shared" si="60"/>
        <v>Оказание услуг по проведению технического осмотра транспортных средств</v>
      </c>
      <c r="L331" s="33" t="s">
        <v>73</v>
      </c>
      <c r="M331" s="33"/>
      <c r="N331" s="33">
        <v>642</v>
      </c>
      <c r="O331" s="34" t="s">
        <v>74</v>
      </c>
      <c r="P331" s="34">
        <v>1</v>
      </c>
      <c r="Q331" s="33" t="s">
        <v>234</v>
      </c>
      <c r="R331" s="33" t="s">
        <v>235</v>
      </c>
      <c r="S331" s="36">
        <v>90</v>
      </c>
      <c r="T331" s="36">
        <v>22</v>
      </c>
      <c r="U331" s="37">
        <f t="shared" si="58"/>
        <v>90000</v>
      </c>
      <c r="V331" s="33">
        <v>2019</v>
      </c>
      <c r="W331" s="33" t="s">
        <v>80</v>
      </c>
      <c r="X331" s="33" t="s">
        <v>273</v>
      </c>
      <c r="Y331" s="33" t="s">
        <v>81</v>
      </c>
      <c r="Z331" s="38" t="s">
        <v>1434</v>
      </c>
      <c r="AA331" s="39">
        <v>2019</v>
      </c>
      <c r="AB331" s="33" t="s">
        <v>107</v>
      </c>
      <c r="AC331" s="38">
        <v>2019</v>
      </c>
      <c r="AD331" s="38" t="s">
        <v>108</v>
      </c>
      <c r="AE331" s="38" t="s">
        <v>273</v>
      </c>
      <c r="AF331" s="39" t="s">
        <v>108</v>
      </c>
      <c r="AG331" s="39">
        <v>2020</v>
      </c>
      <c r="AH331" s="39" t="s">
        <v>107</v>
      </c>
      <c r="AI331" s="39" t="s">
        <v>236</v>
      </c>
      <c r="AJ331" s="39" t="s">
        <v>280</v>
      </c>
      <c r="AK331" s="41">
        <v>0</v>
      </c>
      <c r="AL331" s="40">
        <v>97259</v>
      </c>
      <c r="AM331" s="40" t="s">
        <v>84</v>
      </c>
      <c r="AN331" s="40">
        <v>0</v>
      </c>
      <c r="AO331" s="40">
        <v>0</v>
      </c>
      <c r="AP331" s="33" t="s">
        <v>1543</v>
      </c>
      <c r="AQ331" s="38"/>
      <c r="AR331" s="33" t="s">
        <v>87</v>
      </c>
      <c r="AS331" s="33" t="s">
        <v>88</v>
      </c>
      <c r="AT331" s="33" t="s">
        <v>89</v>
      </c>
      <c r="AU331" s="33"/>
      <c r="AV331" s="38" t="s">
        <v>1544</v>
      </c>
    </row>
    <row r="332" spans="1:48" s="31" customFormat="1" ht="91.5" customHeight="1" x14ac:dyDescent="0.2">
      <c r="A332" s="33" t="s">
        <v>1545</v>
      </c>
      <c r="B332" s="33"/>
      <c r="C332" s="33" t="s">
        <v>290</v>
      </c>
      <c r="D332" s="33" t="s">
        <v>1249</v>
      </c>
      <c r="E332" s="33"/>
      <c r="F332" s="33" t="s">
        <v>1231</v>
      </c>
      <c r="G332" s="33" t="s">
        <v>70</v>
      </c>
      <c r="H332" s="33" t="s">
        <v>71</v>
      </c>
      <c r="I332" s="33" t="s">
        <v>1245</v>
      </c>
      <c r="J332" s="33" t="s">
        <v>1546</v>
      </c>
      <c r="K332" s="33" t="str">
        <f t="shared" si="60"/>
        <v>Реконструкция и переоборудование грузовых автомобилей марки MAN (МАН)</v>
      </c>
      <c r="L332" s="33" t="s">
        <v>73</v>
      </c>
      <c r="M332" s="33"/>
      <c r="N332" s="33">
        <v>642</v>
      </c>
      <c r="O332" s="34" t="s">
        <v>74</v>
      </c>
      <c r="P332" s="34">
        <v>1</v>
      </c>
      <c r="Q332" s="33" t="s">
        <v>234</v>
      </c>
      <c r="R332" s="33" t="s">
        <v>235</v>
      </c>
      <c r="S332" s="36">
        <v>9900</v>
      </c>
      <c r="T332" s="36">
        <v>9900</v>
      </c>
      <c r="U332" s="37">
        <f t="shared" si="58"/>
        <v>9900000</v>
      </c>
      <c r="V332" s="33">
        <v>2019</v>
      </c>
      <c r="W332" s="33" t="s">
        <v>80</v>
      </c>
      <c r="X332" s="33" t="s">
        <v>273</v>
      </c>
      <c r="Y332" s="33" t="s">
        <v>81</v>
      </c>
      <c r="Z332" s="38" t="s">
        <v>1434</v>
      </c>
      <c r="AA332" s="39">
        <v>2019</v>
      </c>
      <c r="AB332" s="33" t="s">
        <v>107</v>
      </c>
      <c r="AC332" s="38">
        <v>2019</v>
      </c>
      <c r="AD332" s="38" t="s">
        <v>107</v>
      </c>
      <c r="AE332" s="38" t="s">
        <v>273</v>
      </c>
      <c r="AF332" s="39" t="s">
        <v>108</v>
      </c>
      <c r="AG332" s="39">
        <v>2020</v>
      </c>
      <c r="AH332" s="39" t="s">
        <v>107</v>
      </c>
      <c r="AI332" s="39" t="s">
        <v>236</v>
      </c>
      <c r="AJ332" s="41" t="s">
        <v>83</v>
      </c>
      <c r="AK332" s="40">
        <v>1</v>
      </c>
      <c r="AL332" s="40">
        <v>200611</v>
      </c>
      <c r="AM332" s="40" t="s">
        <v>84</v>
      </c>
      <c r="AN332" s="40">
        <v>1</v>
      </c>
      <c r="AO332" s="40">
        <v>0</v>
      </c>
      <c r="AP332" s="33" t="s">
        <v>1547</v>
      </c>
      <c r="AQ332" s="38" t="s">
        <v>86</v>
      </c>
      <c r="AR332" s="33" t="s">
        <v>87</v>
      </c>
      <c r="AS332" s="33" t="s">
        <v>88</v>
      </c>
      <c r="AT332" s="33" t="s">
        <v>89</v>
      </c>
      <c r="AU332" s="33"/>
      <c r="AV332" s="38" t="s">
        <v>89</v>
      </c>
    </row>
    <row r="333" spans="1:48" s="31" customFormat="1" ht="91.5" customHeight="1" x14ac:dyDescent="0.2">
      <c r="A333" s="33" t="s">
        <v>1548</v>
      </c>
      <c r="B333" s="33"/>
      <c r="C333" s="33" t="s">
        <v>1549</v>
      </c>
      <c r="D333" s="33" t="s">
        <v>1550</v>
      </c>
      <c r="E333" s="33"/>
      <c r="F333" s="33" t="s">
        <v>1231</v>
      </c>
      <c r="G333" s="33" t="s">
        <v>70</v>
      </c>
      <c r="H333" s="33" t="s">
        <v>71</v>
      </c>
      <c r="I333" s="33" t="s">
        <v>1245</v>
      </c>
      <c r="J333" s="33" t="s">
        <v>1551</v>
      </c>
      <c r="K333" s="33" t="str">
        <f t="shared" si="60"/>
        <v>Поставка ЗИП и комплектующих для транспортных средств</v>
      </c>
      <c r="L333" s="33" t="s">
        <v>73</v>
      </c>
      <c r="M333" s="33"/>
      <c r="N333" s="33">
        <v>642</v>
      </c>
      <c r="O333" s="34" t="s">
        <v>74</v>
      </c>
      <c r="P333" s="34">
        <v>1</v>
      </c>
      <c r="Q333" s="33" t="s">
        <v>1296</v>
      </c>
      <c r="R333" s="35" t="s">
        <v>1297</v>
      </c>
      <c r="S333" s="36">
        <v>4000</v>
      </c>
      <c r="T333" s="36">
        <v>4000</v>
      </c>
      <c r="U333" s="37">
        <f t="shared" si="58"/>
        <v>4000000</v>
      </c>
      <c r="V333" s="33">
        <v>2019</v>
      </c>
      <c r="W333" s="33" t="s">
        <v>78</v>
      </c>
      <c r="X333" s="33">
        <v>2019</v>
      </c>
      <c r="Y333" s="33" t="s">
        <v>80</v>
      </c>
      <c r="Z333" s="38" t="s">
        <v>1505</v>
      </c>
      <c r="AA333" s="39">
        <v>2019</v>
      </c>
      <c r="AB333" s="33" t="s">
        <v>81</v>
      </c>
      <c r="AC333" s="38">
        <v>2019</v>
      </c>
      <c r="AD333" s="38" t="s">
        <v>107</v>
      </c>
      <c r="AE333" s="38" t="s">
        <v>273</v>
      </c>
      <c r="AF333" s="39" t="s">
        <v>107</v>
      </c>
      <c r="AG333" s="39" t="s">
        <v>273</v>
      </c>
      <c r="AH333" s="39" t="s">
        <v>274</v>
      </c>
      <c r="AI333" s="39" t="s">
        <v>275</v>
      </c>
      <c r="AJ333" s="41" t="s">
        <v>83</v>
      </c>
      <c r="AK333" s="40">
        <v>1</v>
      </c>
      <c r="AL333" s="40">
        <v>200611</v>
      </c>
      <c r="AM333" s="40" t="s">
        <v>84</v>
      </c>
      <c r="AN333" s="40">
        <v>1</v>
      </c>
      <c r="AO333" s="40">
        <v>0</v>
      </c>
      <c r="AP333" s="33"/>
      <c r="AQ333" s="38" t="s">
        <v>86</v>
      </c>
      <c r="AR333" s="33" t="s">
        <v>87</v>
      </c>
      <c r="AS333" s="33" t="s">
        <v>88</v>
      </c>
      <c r="AT333" s="33" t="s">
        <v>89</v>
      </c>
      <c r="AU333" s="33"/>
      <c r="AV333" s="38" t="s">
        <v>89</v>
      </c>
    </row>
    <row r="334" spans="1:48" s="31" customFormat="1" ht="91.5" customHeight="1" x14ac:dyDescent="0.2">
      <c r="A334" s="33" t="s">
        <v>1552</v>
      </c>
      <c r="B334" s="33"/>
      <c r="C334" s="33" t="s">
        <v>294</v>
      </c>
      <c r="D334" s="33" t="s">
        <v>1190</v>
      </c>
      <c r="E334" s="33"/>
      <c r="F334" s="33" t="s">
        <v>1231</v>
      </c>
      <c r="G334" s="33" t="s">
        <v>70</v>
      </c>
      <c r="H334" s="33" t="s">
        <v>71</v>
      </c>
      <c r="I334" s="33" t="str">
        <f t="shared" ref="I334:I342" si="61">F334</f>
        <v>ОП Крым</v>
      </c>
      <c r="J334" s="33" t="s">
        <v>1553</v>
      </c>
      <c r="K334" s="33" t="str">
        <f t="shared" si="60"/>
        <v>Техническое обслуживание медицинского оборудования</v>
      </c>
      <c r="L334" s="33" t="s">
        <v>73</v>
      </c>
      <c r="M334" s="33"/>
      <c r="N334" s="33">
        <v>642</v>
      </c>
      <c r="O334" s="34" t="s">
        <v>74</v>
      </c>
      <c r="P334" s="34">
        <v>1</v>
      </c>
      <c r="Q334" s="33" t="s">
        <v>234</v>
      </c>
      <c r="R334" s="33" t="s">
        <v>235</v>
      </c>
      <c r="S334" s="36">
        <v>95</v>
      </c>
      <c r="T334" s="36">
        <v>50</v>
      </c>
      <c r="U334" s="37">
        <f t="shared" si="58"/>
        <v>95000</v>
      </c>
      <c r="V334" s="33">
        <v>2019</v>
      </c>
      <c r="W334" s="33" t="s">
        <v>80</v>
      </c>
      <c r="X334" s="33" t="s">
        <v>273</v>
      </c>
      <c r="Y334" s="33" t="s">
        <v>81</v>
      </c>
      <c r="Z334" s="38" t="s">
        <v>1434</v>
      </c>
      <c r="AA334" s="39">
        <v>2019</v>
      </c>
      <c r="AB334" s="33" t="s">
        <v>107</v>
      </c>
      <c r="AC334" s="38">
        <v>2019</v>
      </c>
      <c r="AD334" s="38" t="s">
        <v>107</v>
      </c>
      <c r="AE334" s="38" t="s">
        <v>273</v>
      </c>
      <c r="AF334" s="39" t="s">
        <v>107</v>
      </c>
      <c r="AG334" s="39">
        <v>2020</v>
      </c>
      <c r="AH334" s="39" t="s">
        <v>107</v>
      </c>
      <c r="AI334" s="39" t="s">
        <v>236</v>
      </c>
      <c r="AJ334" s="39" t="s">
        <v>280</v>
      </c>
      <c r="AK334" s="41">
        <v>0</v>
      </c>
      <c r="AL334" s="40">
        <v>97259</v>
      </c>
      <c r="AM334" s="40" t="s">
        <v>84</v>
      </c>
      <c r="AN334" s="40">
        <v>0</v>
      </c>
      <c r="AO334" s="40">
        <v>0</v>
      </c>
      <c r="AP334" s="33" t="s">
        <v>1554</v>
      </c>
      <c r="AQ334" s="38"/>
      <c r="AR334" s="33" t="s">
        <v>87</v>
      </c>
      <c r="AS334" s="33" t="s">
        <v>88</v>
      </c>
      <c r="AT334" s="33" t="s">
        <v>89</v>
      </c>
      <c r="AU334" s="33"/>
      <c r="AV334" s="38" t="s">
        <v>89</v>
      </c>
    </row>
    <row r="335" spans="1:48" s="31" customFormat="1" ht="115.5" customHeight="1" x14ac:dyDescent="0.2">
      <c r="A335" s="33" t="s">
        <v>1555</v>
      </c>
      <c r="B335" s="33"/>
      <c r="C335" s="33" t="s">
        <v>1556</v>
      </c>
      <c r="D335" s="33" t="s">
        <v>1557</v>
      </c>
      <c r="E335" s="33">
        <v>8</v>
      </c>
      <c r="F335" s="33" t="s">
        <v>1231</v>
      </c>
      <c r="G335" s="33" t="s">
        <v>70</v>
      </c>
      <c r="H335" s="33" t="s">
        <v>71</v>
      </c>
      <c r="I335" s="33" t="str">
        <f t="shared" si="61"/>
        <v>ОП Крым</v>
      </c>
      <c r="J335" s="33" t="s">
        <v>1558</v>
      </c>
      <c r="K335" s="33" t="str">
        <f t="shared" si="60"/>
        <v>Оказание услуг по обслуживанию опасных производственных объектов</v>
      </c>
      <c r="L335" s="33" t="s">
        <v>73</v>
      </c>
      <c r="M335" s="33"/>
      <c r="N335" s="33">
        <v>642</v>
      </c>
      <c r="O335" s="34" t="s">
        <v>74</v>
      </c>
      <c r="P335" s="34">
        <v>1</v>
      </c>
      <c r="Q335" s="33" t="s">
        <v>234</v>
      </c>
      <c r="R335" s="33" t="s">
        <v>235</v>
      </c>
      <c r="S335" s="36">
        <v>580</v>
      </c>
      <c r="T335" s="36">
        <v>0</v>
      </c>
      <c r="U335" s="37">
        <f t="shared" si="58"/>
        <v>580000</v>
      </c>
      <c r="V335" s="33">
        <v>2019</v>
      </c>
      <c r="W335" s="33" t="s">
        <v>81</v>
      </c>
      <c r="X335" s="33">
        <v>2019</v>
      </c>
      <c r="Y335" s="33" t="s">
        <v>107</v>
      </c>
      <c r="Z335" s="38" t="s">
        <v>159</v>
      </c>
      <c r="AA335" s="39">
        <v>2019</v>
      </c>
      <c r="AB335" s="33" t="s">
        <v>108</v>
      </c>
      <c r="AC335" s="38">
        <v>2019</v>
      </c>
      <c r="AD335" s="38" t="s">
        <v>274</v>
      </c>
      <c r="AE335" s="38" t="s">
        <v>273</v>
      </c>
      <c r="AF335" s="39" t="s">
        <v>274</v>
      </c>
      <c r="AG335" s="39" t="s">
        <v>149</v>
      </c>
      <c r="AH335" s="39" t="s">
        <v>274</v>
      </c>
      <c r="AI335" s="39" t="s">
        <v>391</v>
      </c>
      <c r="AJ335" s="41" t="s">
        <v>83</v>
      </c>
      <c r="AK335" s="40">
        <v>1</v>
      </c>
      <c r="AL335" s="40">
        <v>200611</v>
      </c>
      <c r="AM335" s="40" t="s">
        <v>84</v>
      </c>
      <c r="AN335" s="40">
        <v>1</v>
      </c>
      <c r="AO335" s="40">
        <v>0</v>
      </c>
      <c r="AP335" s="33" t="s">
        <v>1559</v>
      </c>
      <c r="AQ335" s="38" t="s">
        <v>86</v>
      </c>
      <c r="AR335" s="33" t="s">
        <v>87</v>
      </c>
      <c r="AS335" s="33" t="s">
        <v>88</v>
      </c>
      <c r="AT335" s="33" t="s">
        <v>89</v>
      </c>
      <c r="AU335" s="33"/>
      <c r="AV335" s="38" t="s">
        <v>1560</v>
      </c>
    </row>
    <row r="336" spans="1:48" s="31" customFormat="1" ht="144" customHeight="1" x14ac:dyDescent="0.2">
      <c r="A336" s="33" t="s">
        <v>1561</v>
      </c>
      <c r="B336" s="33"/>
      <c r="C336" s="33" t="s">
        <v>530</v>
      </c>
      <c r="D336" s="33" t="s">
        <v>609</v>
      </c>
      <c r="E336" s="33"/>
      <c r="F336" s="33" t="s">
        <v>1231</v>
      </c>
      <c r="G336" s="33" t="s">
        <v>70</v>
      </c>
      <c r="H336" s="33" t="s">
        <v>71</v>
      </c>
      <c r="I336" s="33" t="str">
        <f t="shared" si="61"/>
        <v>ОП Крым</v>
      </c>
      <c r="J336" s="33" t="s">
        <v>1562</v>
      </c>
      <c r="K336" s="33" t="str">
        <f t="shared" si="60"/>
        <v>Оказание услуг по обучению работников по тематическим программе: "Пожарно-техничекий минимум"</v>
      </c>
      <c r="L336" s="33" t="s">
        <v>73</v>
      </c>
      <c r="M336" s="33"/>
      <c r="N336" s="33">
        <v>642</v>
      </c>
      <c r="O336" s="34" t="s">
        <v>74</v>
      </c>
      <c r="P336" s="34">
        <v>1</v>
      </c>
      <c r="Q336" s="33" t="s">
        <v>234</v>
      </c>
      <c r="R336" s="33" t="s">
        <v>235</v>
      </c>
      <c r="S336" s="36">
        <v>40</v>
      </c>
      <c r="T336" s="36">
        <v>3.5</v>
      </c>
      <c r="U336" s="37">
        <f t="shared" si="58"/>
        <v>40000</v>
      </c>
      <c r="V336" s="33">
        <v>2019</v>
      </c>
      <c r="W336" s="33" t="s">
        <v>80</v>
      </c>
      <c r="X336" s="33" t="s">
        <v>273</v>
      </c>
      <c r="Y336" s="33" t="s">
        <v>81</v>
      </c>
      <c r="Z336" s="38" t="s">
        <v>1434</v>
      </c>
      <c r="AA336" s="39">
        <v>2019</v>
      </c>
      <c r="AB336" s="33" t="s">
        <v>107</v>
      </c>
      <c r="AC336" s="38">
        <v>2019</v>
      </c>
      <c r="AD336" s="38" t="s">
        <v>108</v>
      </c>
      <c r="AE336" s="38" t="s">
        <v>273</v>
      </c>
      <c r="AF336" s="39" t="s">
        <v>274</v>
      </c>
      <c r="AG336" s="39" t="s">
        <v>149</v>
      </c>
      <c r="AH336" s="39" t="s">
        <v>274</v>
      </c>
      <c r="AI336" s="39" t="s">
        <v>391</v>
      </c>
      <c r="AJ336" s="39" t="s">
        <v>280</v>
      </c>
      <c r="AK336" s="41">
        <v>0</v>
      </c>
      <c r="AL336" s="40">
        <v>97259</v>
      </c>
      <c r="AM336" s="40" t="s">
        <v>84</v>
      </c>
      <c r="AN336" s="40">
        <v>0</v>
      </c>
      <c r="AO336" s="33">
        <v>22</v>
      </c>
      <c r="AP336" s="33" t="s">
        <v>1563</v>
      </c>
      <c r="AQ336" s="38"/>
      <c r="AR336" s="33" t="s">
        <v>87</v>
      </c>
      <c r="AS336" s="33" t="s">
        <v>88</v>
      </c>
      <c r="AT336" s="33" t="s">
        <v>89</v>
      </c>
      <c r="AU336" s="33"/>
      <c r="AV336" s="38" t="s">
        <v>1564</v>
      </c>
    </row>
    <row r="337" spans="1:48" s="31" customFormat="1" ht="87" customHeight="1" x14ac:dyDescent="0.2">
      <c r="A337" s="33" t="s">
        <v>1565</v>
      </c>
      <c r="B337" s="33" t="s">
        <v>216</v>
      </c>
      <c r="C337" s="33" t="s">
        <v>1184</v>
      </c>
      <c r="D337" s="33" t="s">
        <v>1566</v>
      </c>
      <c r="E337" s="33" t="s">
        <v>320</v>
      </c>
      <c r="F337" s="33" t="s">
        <v>1231</v>
      </c>
      <c r="G337" s="33" t="s">
        <v>70</v>
      </c>
      <c r="H337" s="33" t="s">
        <v>71</v>
      </c>
      <c r="I337" s="33" t="str">
        <f t="shared" si="61"/>
        <v>ОП Крым</v>
      </c>
      <c r="J337" s="33" t="s">
        <v>1567</v>
      </c>
      <c r="K337" s="33" t="str">
        <f t="shared" si="60"/>
        <v>Поставка обессоленной воды</v>
      </c>
      <c r="L337" s="33" t="s">
        <v>73</v>
      </c>
      <c r="M337" s="33"/>
      <c r="N337" s="33" t="s">
        <v>118</v>
      </c>
      <c r="O337" s="34" t="s">
        <v>74</v>
      </c>
      <c r="P337" s="34">
        <v>1</v>
      </c>
      <c r="Q337" s="33" t="s">
        <v>234</v>
      </c>
      <c r="R337" s="33" t="s">
        <v>235</v>
      </c>
      <c r="S337" s="36">
        <v>1249.0999999999999</v>
      </c>
      <c r="T337" s="36">
        <v>937</v>
      </c>
      <c r="U337" s="37">
        <f t="shared" si="58"/>
        <v>1249100</v>
      </c>
      <c r="V337" s="33">
        <v>2019</v>
      </c>
      <c r="W337" s="33" t="s">
        <v>146</v>
      </c>
      <c r="X337" s="33">
        <v>2019</v>
      </c>
      <c r="Y337" s="33" t="s">
        <v>109</v>
      </c>
      <c r="Z337" s="53" t="s">
        <v>147</v>
      </c>
      <c r="AA337" s="39">
        <v>2019</v>
      </c>
      <c r="AB337" s="33" t="s">
        <v>109</v>
      </c>
      <c r="AC337" s="38">
        <v>2019</v>
      </c>
      <c r="AD337" s="33" t="s">
        <v>109</v>
      </c>
      <c r="AE337" s="38">
        <v>2019</v>
      </c>
      <c r="AF337" s="33" t="s">
        <v>148</v>
      </c>
      <c r="AG337" s="39" t="s">
        <v>149</v>
      </c>
      <c r="AH337" s="33" t="s">
        <v>148</v>
      </c>
      <c r="AI337" s="39" t="s">
        <v>150</v>
      </c>
      <c r="AJ337" s="41" t="s">
        <v>83</v>
      </c>
      <c r="AK337" s="40">
        <v>1</v>
      </c>
      <c r="AL337" s="40">
        <v>200611</v>
      </c>
      <c r="AM337" s="40" t="s">
        <v>84</v>
      </c>
      <c r="AN337" s="40">
        <v>1</v>
      </c>
      <c r="AO337" s="40">
        <v>0</v>
      </c>
      <c r="AP337" s="33" t="s">
        <v>1568</v>
      </c>
      <c r="AQ337" s="38" t="s">
        <v>86</v>
      </c>
      <c r="AR337" s="33" t="s">
        <v>87</v>
      </c>
      <c r="AS337" s="33" t="s">
        <v>88</v>
      </c>
      <c r="AT337" s="33" t="s">
        <v>89</v>
      </c>
      <c r="AU337" s="33"/>
      <c r="AV337" s="38" t="s">
        <v>1569</v>
      </c>
    </row>
    <row r="338" spans="1:48" s="31" customFormat="1" ht="112.5" customHeight="1" x14ac:dyDescent="0.2">
      <c r="A338" s="33" t="s">
        <v>1570</v>
      </c>
      <c r="B338" s="33"/>
      <c r="C338" s="33" t="s">
        <v>67</v>
      </c>
      <c r="D338" s="33" t="s">
        <v>68</v>
      </c>
      <c r="E338" s="33" t="s">
        <v>320</v>
      </c>
      <c r="F338" s="33" t="s">
        <v>1231</v>
      </c>
      <c r="G338" s="33" t="s">
        <v>70</v>
      </c>
      <c r="H338" s="33" t="s">
        <v>71</v>
      </c>
      <c r="I338" s="33" t="str">
        <f t="shared" si="61"/>
        <v>ОП Крым</v>
      </c>
      <c r="J338" s="33" t="s">
        <v>1571</v>
      </c>
      <c r="K338" s="33" t="str">
        <f t="shared" si="60"/>
        <v>Оказание услуг по физикохимическому и хроматографическому анализу масел</v>
      </c>
      <c r="L338" s="33" t="s">
        <v>73</v>
      </c>
      <c r="M338" s="33"/>
      <c r="N338" s="33">
        <v>642</v>
      </c>
      <c r="O338" s="34" t="s">
        <v>74</v>
      </c>
      <c r="P338" s="34">
        <v>1</v>
      </c>
      <c r="Q338" s="33" t="s">
        <v>234</v>
      </c>
      <c r="R338" s="33" t="s">
        <v>235</v>
      </c>
      <c r="S338" s="36">
        <v>600</v>
      </c>
      <c r="T338" s="36">
        <v>200</v>
      </c>
      <c r="U338" s="37">
        <f t="shared" si="58"/>
        <v>600000</v>
      </c>
      <c r="V338" s="33">
        <v>2019</v>
      </c>
      <c r="W338" s="33" t="s">
        <v>81</v>
      </c>
      <c r="X338" s="33">
        <v>2019</v>
      </c>
      <c r="Y338" s="33" t="s">
        <v>107</v>
      </c>
      <c r="Z338" s="38" t="s">
        <v>159</v>
      </c>
      <c r="AA338" s="39">
        <v>2019</v>
      </c>
      <c r="AB338" s="33" t="s">
        <v>108</v>
      </c>
      <c r="AC338" s="38">
        <v>2019</v>
      </c>
      <c r="AD338" s="38" t="s">
        <v>108</v>
      </c>
      <c r="AE338" s="38" t="s">
        <v>273</v>
      </c>
      <c r="AF338" s="39" t="s">
        <v>108</v>
      </c>
      <c r="AG338" s="39" t="s">
        <v>149</v>
      </c>
      <c r="AH338" s="39" t="s">
        <v>108</v>
      </c>
      <c r="AI338" s="39" t="s">
        <v>625</v>
      </c>
      <c r="AJ338" s="41" t="s">
        <v>83</v>
      </c>
      <c r="AK338" s="40">
        <v>1</v>
      </c>
      <c r="AL338" s="40">
        <v>200611</v>
      </c>
      <c r="AM338" s="40" t="s">
        <v>84</v>
      </c>
      <c r="AN338" s="40">
        <v>1</v>
      </c>
      <c r="AO338" s="40">
        <v>0</v>
      </c>
      <c r="AP338" s="33" t="s">
        <v>1572</v>
      </c>
      <c r="AQ338" s="38" t="s">
        <v>86</v>
      </c>
      <c r="AR338" s="33" t="s">
        <v>87</v>
      </c>
      <c r="AS338" s="33" t="s">
        <v>88</v>
      </c>
      <c r="AT338" s="33" t="s">
        <v>89</v>
      </c>
      <c r="AU338" s="33"/>
      <c r="AV338" s="38" t="s">
        <v>1573</v>
      </c>
    </row>
    <row r="339" spans="1:48" s="31" customFormat="1" ht="112.5" customHeight="1" x14ac:dyDescent="0.2">
      <c r="A339" s="33" t="s">
        <v>1574</v>
      </c>
      <c r="B339" s="33"/>
      <c r="C339" s="33" t="s">
        <v>540</v>
      </c>
      <c r="D339" s="33" t="s">
        <v>1575</v>
      </c>
      <c r="E339" s="33" t="s">
        <v>320</v>
      </c>
      <c r="F339" s="33" t="s">
        <v>1231</v>
      </c>
      <c r="G339" s="33" t="s">
        <v>70</v>
      </c>
      <c r="H339" s="33" t="s">
        <v>71</v>
      </c>
      <c r="I339" s="33" t="str">
        <f t="shared" si="61"/>
        <v>ОП Крым</v>
      </c>
      <c r="J339" s="33" t="s">
        <v>1576</v>
      </c>
      <c r="K339" s="33" t="str">
        <f t="shared" si="60"/>
        <v>Оказание услуг по испытаниям средств защиты, электрооборудования и электроустановок</v>
      </c>
      <c r="L339" s="33" t="s">
        <v>73</v>
      </c>
      <c r="M339" s="33"/>
      <c r="N339" s="33" t="s">
        <v>118</v>
      </c>
      <c r="O339" s="34" t="s">
        <v>74</v>
      </c>
      <c r="P339" s="34">
        <v>1</v>
      </c>
      <c r="Q339" s="33" t="s">
        <v>234</v>
      </c>
      <c r="R339" s="33" t="s">
        <v>235</v>
      </c>
      <c r="S339" s="36">
        <v>250</v>
      </c>
      <c r="T339" s="36">
        <v>0</v>
      </c>
      <c r="U339" s="37">
        <f t="shared" si="58"/>
        <v>250000</v>
      </c>
      <c r="V339" s="33">
        <v>2019</v>
      </c>
      <c r="W339" s="33" t="s">
        <v>81</v>
      </c>
      <c r="X339" s="33">
        <v>2019</v>
      </c>
      <c r="Y339" s="33" t="s">
        <v>107</v>
      </c>
      <c r="Z339" s="38" t="s">
        <v>159</v>
      </c>
      <c r="AA339" s="39">
        <v>2019</v>
      </c>
      <c r="AB339" s="33" t="s">
        <v>108</v>
      </c>
      <c r="AC339" s="38">
        <v>2019</v>
      </c>
      <c r="AD339" s="38" t="s">
        <v>274</v>
      </c>
      <c r="AE339" s="38" t="s">
        <v>273</v>
      </c>
      <c r="AF339" s="39" t="s">
        <v>274</v>
      </c>
      <c r="AG339" s="39" t="s">
        <v>149</v>
      </c>
      <c r="AH339" s="39" t="s">
        <v>274</v>
      </c>
      <c r="AI339" s="39" t="s">
        <v>391</v>
      </c>
      <c r="AJ339" s="41" t="s">
        <v>83</v>
      </c>
      <c r="AK339" s="40">
        <v>1</v>
      </c>
      <c r="AL339" s="40">
        <v>348277</v>
      </c>
      <c r="AM339" s="40" t="s">
        <v>84</v>
      </c>
      <c r="AN339" s="40">
        <v>0</v>
      </c>
      <c r="AO339" s="40">
        <v>0</v>
      </c>
      <c r="AP339" s="33" t="s">
        <v>1577</v>
      </c>
      <c r="AQ339" s="38" t="s">
        <v>86</v>
      </c>
      <c r="AR339" s="33" t="s">
        <v>87</v>
      </c>
      <c r="AS339" s="33" t="s">
        <v>88</v>
      </c>
      <c r="AT339" s="33" t="s">
        <v>89</v>
      </c>
      <c r="AU339" s="33"/>
      <c r="AV339" s="38" t="s">
        <v>1578</v>
      </c>
    </row>
    <row r="340" spans="1:48" s="31" customFormat="1" ht="112.5" customHeight="1" x14ac:dyDescent="0.2">
      <c r="A340" s="33" t="s">
        <v>1579</v>
      </c>
      <c r="B340" s="33"/>
      <c r="C340" s="33" t="s">
        <v>143</v>
      </c>
      <c r="D340" s="33" t="s">
        <v>875</v>
      </c>
      <c r="E340" s="33"/>
      <c r="F340" s="33" t="s">
        <v>1231</v>
      </c>
      <c r="G340" s="33" t="s">
        <v>70</v>
      </c>
      <c r="H340" s="33" t="s">
        <v>71</v>
      </c>
      <c r="I340" s="33" t="str">
        <f t="shared" si="61"/>
        <v>ОП Крым</v>
      </c>
      <c r="J340" s="33" t="s">
        <v>1580</v>
      </c>
      <c r="K340" s="33" t="str">
        <f t="shared" si="60"/>
        <v>Оказание услуг по выполнению зарядки и переосвидетельствования баллонов с газом FM-200 (Хладон 227еа)</v>
      </c>
      <c r="L340" s="33" t="s">
        <v>73</v>
      </c>
      <c r="M340" s="33"/>
      <c r="N340" s="33">
        <v>642</v>
      </c>
      <c r="O340" s="34" t="s">
        <v>74</v>
      </c>
      <c r="P340" s="34">
        <v>1</v>
      </c>
      <c r="Q340" s="33" t="s">
        <v>1296</v>
      </c>
      <c r="R340" s="35" t="s">
        <v>1297</v>
      </c>
      <c r="S340" s="36">
        <v>900</v>
      </c>
      <c r="T340" s="36">
        <v>0</v>
      </c>
      <c r="U340" s="37">
        <f t="shared" si="58"/>
        <v>900000</v>
      </c>
      <c r="V340" s="33">
        <v>2019</v>
      </c>
      <c r="W340" s="33" t="s">
        <v>81</v>
      </c>
      <c r="X340" s="33">
        <v>2019</v>
      </c>
      <c r="Y340" s="33" t="s">
        <v>107</v>
      </c>
      <c r="Z340" s="38" t="s">
        <v>159</v>
      </c>
      <c r="AA340" s="39">
        <v>2019</v>
      </c>
      <c r="AB340" s="33" t="s">
        <v>108</v>
      </c>
      <c r="AC340" s="38">
        <v>2019</v>
      </c>
      <c r="AD340" s="38" t="s">
        <v>274</v>
      </c>
      <c r="AE340" s="38" t="s">
        <v>273</v>
      </c>
      <c r="AF340" s="39" t="s">
        <v>274</v>
      </c>
      <c r="AG340" s="39" t="s">
        <v>149</v>
      </c>
      <c r="AH340" s="39" t="s">
        <v>274</v>
      </c>
      <c r="AI340" s="39" t="s">
        <v>391</v>
      </c>
      <c r="AJ340" s="41" t="s">
        <v>83</v>
      </c>
      <c r="AK340" s="40">
        <v>1</v>
      </c>
      <c r="AL340" s="40">
        <v>200611</v>
      </c>
      <c r="AM340" s="40" t="s">
        <v>84</v>
      </c>
      <c r="AN340" s="40">
        <v>1</v>
      </c>
      <c r="AO340" s="40">
        <v>0</v>
      </c>
      <c r="AP340" s="33" t="s">
        <v>1581</v>
      </c>
      <c r="AQ340" s="38" t="s">
        <v>86</v>
      </c>
      <c r="AR340" s="33" t="s">
        <v>87</v>
      </c>
      <c r="AS340" s="33" t="s">
        <v>88</v>
      </c>
      <c r="AT340" s="33" t="s">
        <v>89</v>
      </c>
      <c r="AU340" s="33"/>
      <c r="AV340" s="38" t="s">
        <v>1582</v>
      </c>
    </row>
    <row r="341" spans="1:48" s="31" customFormat="1" ht="112.5" customHeight="1" x14ac:dyDescent="0.2">
      <c r="A341" s="33" t="s">
        <v>1583</v>
      </c>
      <c r="B341" s="33"/>
      <c r="C341" s="33" t="s">
        <v>143</v>
      </c>
      <c r="D341" s="33" t="s">
        <v>875</v>
      </c>
      <c r="E341" s="33"/>
      <c r="F341" s="33" t="s">
        <v>1231</v>
      </c>
      <c r="G341" s="33" t="s">
        <v>70</v>
      </c>
      <c r="H341" s="33" t="s">
        <v>71</v>
      </c>
      <c r="I341" s="33" t="str">
        <f t="shared" si="61"/>
        <v>ОП Крым</v>
      </c>
      <c r="J341" s="33" t="s">
        <v>1584</v>
      </c>
      <c r="K341" s="33" t="str">
        <f t="shared" si="60"/>
        <v>Оказание услуг по выполнению зарядки и переосвидетельствования баллонов с углекислотой (CO2) входящих в состав систем пожаротушения</v>
      </c>
      <c r="L341" s="33" t="s">
        <v>73</v>
      </c>
      <c r="M341" s="33"/>
      <c r="N341" s="33">
        <v>642</v>
      </c>
      <c r="O341" s="34" t="s">
        <v>74</v>
      </c>
      <c r="P341" s="34">
        <v>1</v>
      </c>
      <c r="Q341" s="33" t="s">
        <v>1296</v>
      </c>
      <c r="R341" s="35" t="s">
        <v>1297</v>
      </c>
      <c r="S341" s="36">
        <v>4000</v>
      </c>
      <c r="T341" s="36">
        <v>0</v>
      </c>
      <c r="U341" s="37">
        <f t="shared" si="58"/>
        <v>4000000</v>
      </c>
      <c r="V341" s="33">
        <v>2019</v>
      </c>
      <c r="W341" s="33" t="s">
        <v>81</v>
      </c>
      <c r="X341" s="33">
        <v>2019</v>
      </c>
      <c r="Y341" s="33" t="s">
        <v>107</v>
      </c>
      <c r="Z341" s="38" t="s">
        <v>159</v>
      </c>
      <c r="AA341" s="39">
        <v>2019</v>
      </c>
      <c r="AB341" s="33" t="s">
        <v>108</v>
      </c>
      <c r="AC341" s="38">
        <v>2019</v>
      </c>
      <c r="AD341" s="38" t="s">
        <v>274</v>
      </c>
      <c r="AE341" s="38" t="s">
        <v>273</v>
      </c>
      <c r="AF341" s="39" t="s">
        <v>274</v>
      </c>
      <c r="AG341" s="39" t="s">
        <v>149</v>
      </c>
      <c r="AH341" s="39" t="s">
        <v>274</v>
      </c>
      <c r="AI341" s="39" t="s">
        <v>391</v>
      </c>
      <c r="AJ341" s="41" t="s">
        <v>83</v>
      </c>
      <c r="AK341" s="40">
        <v>1</v>
      </c>
      <c r="AL341" s="40">
        <v>200611</v>
      </c>
      <c r="AM341" s="40" t="s">
        <v>84</v>
      </c>
      <c r="AN341" s="40">
        <v>1</v>
      </c>
      <c r="AO341" s="40">
        <v>0</v>
      </c>
      <c r="AP341" s="33" t="s">
        <v>1585</v>
      </c>
      <c r="AQ341" s="38" t="s">
        <v>86</v>
      </c>
      <c r="AR341" s="33" t="s">
        <v>87</v>
      </c>
      <c r="AS341" s="33" t="s">
        <v>88</v>
      </c>
      <c r="AT341" s="33" t="s">
        <v>89</v>
      </c>
      <c r="AU341" s="33"/>
      <c r="AV341" s="38" t="s">
        <v>1582</v>
      </c>
    </row>
    <row r="342" spans="1:48" s="31" customFormat="1" ht="112.5" customHeight="1" x14ac:dyDescent="0.2">
      <c r="A342" s="33" t="s">
        <v>1586</v>
      </c>
      <c r="B342" s="33"/>
      <c r="C342" s="33" t="s">
        <v>143</v>
      </c>
      <c r="D342" s="33" t="s">
        <v>1100</v>
      </c>
      <c r="E342" s="33"/>
      <c r="F342" s="33" t="s">
        <v>1231</v>
      </c>
      <c r="G342" s="33" t="s">
        <v>70</v>
      </c>
      <c r="H342" s="33" t="s">
        <v>71</v>
      </c>
      <c r="I342" s="33" t="str">
        <f t="shared" si="61"/>
        <v>ОП Крым</v>
      </c>
      <c r="J342" s="33" t="s">
        <v>1587</v>
      </c>
      <c r="K342" s="33" t="str">
        <f t="shared" si="60"/>
        <v>Оказание услуг по выполнению зарядки и переосвидетельствования баллонов, входящих в состав систем пожаротушения «Тунгус»</v>
      </c>
      <c r="L342" s="33" t="s">
        <v>73</v>
      </c>
      <c r="M342" s="33"/>
      <c r="N342" s="33">
        <v>642</v>
      </c>
      <c r="O342" s="34" t="s">
        <v>74</v>
      </c>
      <c r="P342" s="34">
        <v>1</v>
      </c>
      <c r="Q342" s="33" t="s">
        <v>1296</v>
      </c>
      <c r="R342" s="35" t="s">
        <v>1297</v>
      </c>
      <c r="S342" s="36">
        <v>99</v>
      </c>
      <c r="T342" s="36">
        <v>0</v>
      </c>
      <c r="U342" s="37">
        <f t="shared" si="58"/>
        <v>99000</v>
      </c>
      <c r="V342" s="33">
        <v>2019</v>
      </c>
      <c r="W342" s="33" t="s">
        <v>81</v>
      </c>
      <c r="X342" s="33">
        <v>2019</v>
      </c>
      <c r="Y342" s="33" t="s">
        <v>107</v>
      </c>
      <c r="Z342" s="38" t="s">
        <v>159</v>
      </c>
      <c r="AA342" s="39">
        <v>2019</v>
      </c>
      <c r="AB342" s="33" t="s">
        <v>108</v>
      </c>
      <c r="AC342" s="38">
        <v>2019</v>
      </c>
      <c r="AD342" s="38" t="s">
        <v>274</v>
      </c>
      <c r="AE342" s="38" t="s">
        <v>273</v>
      </c>
      <c r="AF342" s="39" t="s">
        <v>274</v>
      </c>
      <c r="AG342" s="39" t="s">
        <v>149</v>
      </c>
      <c r="AH342" s="39" t="s">
        <v>274</v>
      </c>
      <c r="AI342" s="39" t="s">
        <v>391</v>
      </c>
      <c r="AJ342" s="39" t="s">
        <v>280</v>
      </c>
      <c r="AK342" s="41">
        <v>0</v>
      </c>
      <c r="AL342" s="40">
        <v>97259</v>
      </c>
      <c r="AM342" s="40" t="s">
        <v>84</v>
      </c>
      <c r="AN342" s="40">
        <v>0</v>
      </c>
      <c r="AO342" s="40">
        <v>0</v>
      </c>
      <c r="AP342" s="33" t="s">
        <v>1588</v>
      </c>
      <c r="AQ342" s="38"/>
      <c r="AR342" s="33" t="s">
        <v>87</v>
      </c>
      <c r="AS342" s="33" t="s">
        <v>88</v>
      </c>
      <c r="AT342" s="33" t="s">
        <v>89</v>
      </c>
      <c r="AU342" s="33"/>
      <c r="AV342" s="38" t="s">
        <v>1589</v>
      </c>
    </row>
    <row r="343" spans="1:48" s="31" customFormat="1" ht="112.5" customHeight="1" x14ac:dyDescent="0.2">
      <c r="A343" s="33" t="s">
        <v>1590</v>
      </c>
      <c r="B343" s="33"/>
      <c r="C343" s="33" t="s">
        <v>1137</v>
      </c>
      <c r="D343" s="33" t="s">
        <v>67</v>
      </c>
      <c r="E343" s="33"/>
      <c r="F343" s="33" t="s">
        <v>1231</v>
      </c>
      <c r="G343" s="33" t="s">
        <v>70</v>
      </c>
      <c r="H343" s="33" t="s">
        <v>71</v>
      </c>
      <c r="I343" s="33" t="s">
        <v>1245</v>
      </c>
      <c r="J343" s="33" t="s">
        <v>1591</v>
      </c>
      <c r="K343" s="33" t="str">
        <f t="shared" si="60"/>
        <v>Оказание услуг по таррировке (поверке) автоцистерн</v>
      </c>
      <c r="L343" s="33" t="s">
        <v>73</v>
      </c>
      <c r="M343" s="33"/>
      <c r="N343" s="33">
        <v>642</v>
      </c>
      <c r="O343" s="34" t="s">
        <v>74</v>
      </c>
      <c r="P343" s="34">
        <v>1</v>
      </c>
      <c r="Q343" s="33" t="s">
        <v>234</v>
      </c>
      <c r="R343" s="33" t="s">
        <v>235</v>
      </c>
      <c r="S343" s="36">
        <v>640</v>
      </c>
      <c r="T343" s="36">
        <v>0</v>
      </c>
      <c r="U343" s="37">
        <f t="shared" si="58"/>
        <v>640000</v>
      </c>
      <c r="V343" s="33">
        <v>2019</v>
      </c>
      <c r="W343" s="33" t="s">
        <v>81</v>
      </c>
      <c r="X343" s="33">
        <v>2019</v>
      </c>
      <c r="Y343" s="33" t="s">
        <v>107</v>
      </c>
      <c r="Z343" s="38" t="s">
        <v>159</v>
      </c>
      <c r="AA343" s="39">
        <v>2019</v>
      </c>
      <c r="AB343" s="33" t="s">
        <v>108</v>
      </c>
      <c r="AC343" s="38">
        <v>2019</v>
      </c>
      <c r="AD343" s="38" t="s">
        <v>274</v>
      </c>
      <c r="AE343" s="38">
        <v>2020</v>
      </c>
      <c r="AF343" s="39" t="s">
        <v>146</v>
      </c>
      <c r="AG343" s="39">
        <v>2020</v>
      </c>
      <c r="AH343" s="39" t="s">
        <v>274</v>
      </c>
      <c r="AI343" s="39" t="s">
        <v>1592</v>
      </c>
      <c r="AJ343" s="39" t="s">
        <v>151</v>
      </c>
      <c r="AK343" s="41">
        <v>0</v>
      </c>
      <c r="AL343" s="40">
        <v>348346</v>
      </c>
      <c r="AM343" s="40" t="s">
        <v>84</v>
      </c>
      <c r="AN343" s="40">
        <v>0</v>
      </c>
      <c r="AO343" s="40">
        <v>0</v>
      </c>
      <c r="AP343" s="33" t="s">
        <v>1593</v>
      </c>
      <c r="AQ343" s="38"/>
      <c r="AR343" s="33" t="s">
        <v>87</v>
      </c>
      <c r="AS343" s="33" t="s">
        <v>88</v>
      </c>
      <c r="AT343" s="33" t="s">
        <v>89</v>
      </c>
      <c r="AU343" s="33"/>
      <c r="AV343" s="38" t="s">
        <v>1594</v>
      </c>
    </row>
    <row r="344" spans="1:48" s="31" customFormat="1" ht="96.75" customHeight="1" x14ac:dyDescent="0.2">
      <c r="A344" s="33" t="s">
        <v>1595</v>
      </c>
      <c r="B344" s="33"/>
      <c r="C344" s="33" t="s">
        <v>709</v>
      </c>
      <c r="D344" s="33" t="s">
        <v>710</v>
      </c>
      <c r="E344" s="33"/>
      <c r="F344" s="33" t="s">
        <v>1231</v>
      </c>
      <c r="G344" s="33" t="s">
        <v>70</v>
      </c>
      <c r="H344" s="33" t="s">
        <v>71</v>
      </c>
      <c r="I344" s="33" t="str">
        <f t="shared" ref="I344:I350" si="62">F344</f>
        <v>ОП Крым</v>
      </c>
      <c r="J344" s="33" t="s">
        <v>1596</v>
      </c>
      <c r="K344" s="33" t="str">
        <f t="shared" si="60"/>
        <v>Оказание услуг технического обслуживания средств охраны на площадке размещения мобильных ГТЭС «Западно-Крымская МГТЭС»</v>
      </c>
      <c r="L344" s="33" t="s">
        <v>73</v>
      </c>
      <c r="M344" s="33"/>
      <c r="N344" s="33">
        <v>642</v>
      </c>
      <c r="O344" s="34" t="s">
        <v>74</v>
      </c>
      <c r="P344" s="34">
        <v>1</v>
      </c>
      <c r="Q344" s="33" t="s">
        <v>234</v>
      </c>
      <c r="R344" s="33" t="s">
        <v>235</v>
      </c>
      <c r="S344" s="36">
        <v>6</v>
      </c>
      <c r="T344" s="36">
        <v>0</v>
      </c>
      <c r="U344" s="37">
        <f t="shared" si="58"/>
        <v>6000</v>
      </c>
      <c r="V344" s="33">
        <v>2019</v>
      </c>
      <c r="W344" s="33" t="s">
        <v>107</v>
      </c>
      <c r="X344" s="33">
        <v>2019</v>
      </c>
      <c r="Y344" s="33" t="s">
        <v>108</v>
      </c>
      <c r="Z344" s="38" t="s">
        <v>304</v>
      </c>
      <c r="AA344" s="39">
        <v>2019</v>
      </c>
      <c r="AB344" s="33" t="s">
        <v>274</v>
      </c>
      <c r="AC344" s="38">
        <v>2019</v>
      </c>
      <c r="AD344" s="38" t="s">
        <v>274</v>
      </c>
      <c r="AE344" s="38" t="s">
        <v>149</v>
      </c>
      <c r="AF344" s="39" t="s">
        <v>146</v>
      </c>
      <c r="AG344" s="39" t="s">
        <v>149</v>
      </c>
      <c r="AH344" s="39" t="s">
        <v>274</v>
      </c>
      <c r="AI344" s="39" t="s">
        <v>391</v>
      </c>
      <c r="AJ344" s="39" t="s">
        <v>151</v>
      </c>
      <c r="AK344" s="41">
        <v>0</v>
      </c>
      <c r="AL344" s="40">
        <v>348346</v>
      </c>
      <c r="AM344" s="40" t="s">
        <v>84</v>
      </c>
      <c r="AN344" s="40">
        <v>0</v>
      </c>
      <c r="AO344" s="40">
        <v>0</v>
      </c>
      <c r="AP344" s="33" t="s">
        <v>1597</v>
      </c>
      <c r="AQ344" s="38"/>
      <c r="AR344" s="33" t="s">
        <v>87</v>
      </c>
      <c r="AS344" s="33" t="s">
        <v>88</v>
      </c>
      <c r="AT344" s="33" t="s">
        <v>89</v>
      </c>
      <c r="AU344" s="33"/>
      <c r="AV344" s="38" t="s">
        <v>1598</v>
      </c>
    </row>
    <row r="345" spans="1:48" s="31" customFormat="1" ht="84.75" customHeight="1" x14ac:dyDescent="0.2">
      <c r="A345" s="33" t="s">
        <v>1599</v>
      </c>
      <c r="B345" s="33"/>
      <c r="C345" s="33" t="s">
        <v>709</v>
      </c>
      <c r="D345" s="33" t="s">
        <v>710</v>
      </c>
      <c r="E345" s="33"/>
      <c r="F345" s="33" t="s">
        <v>1231</v>
      </c>
      <c r="G345" s="33" t="s">
        <v>70</v>
      </c>
      <c r="H345" s="33" t="s">
        <v>71</v>
      </c>
      <c r="I345" s="33" t="str">
        <f t="shared" si="62"/>
        <v>ОП Крым</v>
      </c>
      <c r="J345" s="33" t="s">
        <v>1600</v>
      </c>
      <c r="K345" s="33" t="str">
        <f t="shared" si="60"/>
        <v>Оказание услуг реагирования на тревожный сигнал комплекса ТСО «тревожная кнопка» на площадке размещения мобильных ГТЭС Симферопольская МГТЭС</v>
      </c>
      <c r="L345" s="33" t="s">
        <v>73</v>
      </c>
      <c r="M345" s="33"/>
      <c r="N345" s="33">
        <v>642</v>
      </c>
      <c r="O345" s="34" t="s">
        <v>74</v>
      </c>
      <c r="P345" s="34">
        <v>1</v>
      </c>
      <c r="Q345" s="33" t="s">
        <v>234</v>
      </c>
      <c r="R345" s="33" t="s">
        <v>235</v>
      </c>
      <c r="S345" s="36">
        <v>31.2</v>
      </c>
      <c r="T345" s="36">
        <v>0</v>
      </c>
      <c r="U345" s="37">
        <f t="shared" si="58"/>
        <v>31200</v>
      </c>
      <c r="V345" s="33">
        <v>2019</v>
      </c>
      <c r="W345" s="33" t="s">
        <v>107</v>
      </c>
      <c r="X345" s="33">
        <v>2019</v>
      </c>
      <c r="Y345" s="33" t="s">
        <v>108</v>
      </c>
      <c r="Z345" s="38" t="s">
        <v>304</v>
      </c>
      <c r="AA345" s="39">
        <v>2019</v>
      </c>
      <c r="AB345" s="33" t="s">
        <v>274</v>
      </c>
      <c r="AC345" s="38">
        <v>2019</v>
      </c>
      <c r="AD345" s="38" t="s">
        <v>274</v>
      </c>
      <c r="AE345" s="38" t="s">
        <v>149</v>
      </c>
      <c r="AF345" s="39" t="s">
        <v>146</v>
      </c>
      <c r="AG345" s="39" t="s">
        <v>149</v>
      </c>
      <c r="AH345" s="39" t="s">
        <v>274</v>
      </c>
      <c r="AI345" s="39" t="s">
        <v>391</v>
      </c>
      <c r="AJ345" s="39" t="s">
        <v>151</v>
      </c>
      <c r="AK345" s="41">
        <v>0</v>
      </c>
      <c r="AL345" s="40">
        <v>348346</v>
      </c>
      <c r="AM345" s="40" t="s">
        <v>84</v>
      </c>
      <c r="AN345" s="40">
        <v>0</v>
      </c>
      <c r="AO345" s="40">
        <v>0</v>
      </c>
      <c r="AP345" s="33" t="s">
        <v>1601</v>
      </c>
      <c r="AQ345" s="38"/>
      <c r="AR345" s="33" t="s">
        <v>87</v>
      </c>
      <c r="AS345" s="33" t="s">
        <v>88</v>
      </c>
      <c r="AT345" s="33" t="s">
        <v>89</v>
      </c>
      <c r="AU345" s="33"/>
      <c r="AV345" s="38" t="s">
        <v>1602</v>
      </c>
    </row>
    <row r="346" spans="1:48" s="31" customFormat="1" ht="93.75" customHeight="1" x14ac:dyDescent="0.2">
      <c r="A346" s="33" t="s">
        <v>1603</v>
      </c>
      <c r="B346" s="33"/>
      <c r="C346" s="33" t="s">
        <v>709</v>
      </c>
      <c r="D346" s="33" t="s">
        <v>710</v>
      </c>
      <c r="E346" s="33"/>
      <c r="F346" s="33" t="s">
        <v>1231</v>
      </c>
      <c r="G346" s="33" t="s">
        <v>70</v>
      </c>
      <c r="H346" s="33" t="s">
        <v>71</v>
      </c>
      <c r="I346" s="33" t="str">
        <f t="shared" si="62"/>
        <v>ОП Крым</v>
      </c>
      <c r="J346" s="33" t="s">
        <v>1604</v>
      </c>
      <c r="K346" s="33" t="str">
        <f t="shared" si="60"/>
        <v>Оказание услуг технического обслуживания средств охраны на площадке размещения мобильных ГТЭС «Симферопольская МГТЭС»</v>
      </c>
      <c r="L346" s="33" t="s">
        <v>73</v>
      </c>
      <c r="M346" s="33"/>
      <c r="N346" s="33">
        <v>642</v>
      </c>
      <c r="O346" s="34" t="s">
        <v>74</v>
      </c>
      <c r="P346" s="34">
        <v>1</v>
      </c>
      <c r="Q346" s="33" t="s">
        <v>234</v>
      </c>
      <c r="R346" s="33" t="s">
        <v>235</v>
      </c>
      <c r="S346" s="36">
        <v>7</v>
      </c>
      <c r="T346" s="36">
        <v>0</v>
      </c>
      <c r="U346" s="37">
        <f t="shared" si="58"/>
        <v>7000</v>
      </c>
      <c r="V346" s="33">
        <v>2019</v>
      </c>
      <c r="W346" s="33" t="s">
        <v>107</v>
      </c>
      <c r="X346" s="33">
        <v>2019</v>
      </c>
      <c r="Y346" s="33" t="s">
        <v>108</v>
      </c>
      <c r="Z346" s="38" t="s">
        <v>304</v>
      </c>
      <c r="AA346" s="39">
        <v>2019</v>
      </c>
      <c r="AB346" s="33" t="s">
        <v>274</v>
      </c>
      <c r="AC346" s="38">
        <v>2019</v>
      </c>
      <c r="AD346" s="38" t="s">
        <v>274</v>
      </c>
      <c r="AE346" s="38" t="s">
        <v>149</v>
      </c>
      <c r="AF346" s="39" t="s">
        <v>146</v>
      </c>
      <c r="AG346" s="39" t="s">
        <v>149</v>
      </c>
      <c r="AH346" s="39" t="s">
        <v>274</v>
      </c>
      <c r="AI346" s="39" t="s">
        <v>391</v>
      </c>
      <c r="AJ346" s="39" t="s">
        <v>151</v>
      </c>
      <c r="AK346" s="41">
        <v>0</v>
      </c>
      <c r="AL346" s="40">
        <v>348346</v>
      </c>
      <c r="AM346" s="40" t="s">
        <v>84</v>
      </c>
      <c r="AN346" s="40">
        <v>0</v>
      </c>
      <c r="AO346" s="40">
        <v>0</v>
      </c>
      <c r="AP346" s="33" t="s">
        <v>1605</v>
      </c>
      <c r="AQ346" s="33"/>
      <c r="AR346" s="33" t="s">
        <v>87</v>
      </c>
      <c r="AS346" s="33" t="s">
        <v>88</v>
      </c>
      <c r="AT346" s="33" t="s">
        <v>89</v>
      </c>
      <c r="AU346" s="33"/>
      <c r="AV346" s="38" t="s">
        <v>1606</v>
      </c>
    </row>
    <row r="347" spans="1:48" s="31" customFormat="1" ht="89.25" customHeight="1" x14ac:dyDescent="0.2">
      <c r="A347" s="33" t="s">
        <v>1607</v>
      </c>
      <c r="B347" s="33"/>
      <c r="C347" s="33" t="s">
        <v>709</v>
      </c>
      <c r="D347" s="33" t="s">
        <v>710</v>
      </c>
      <c r="E347" s="33"/>
      <c r="F347" s="33" t="s">
        <v>1231</v>
      </c>
      <c r="G347" s="33" t="s">
        <v>70</v>
      </c>
      <c r="H347" s="33" t="s">
        <v>71</v>
      </c>
      <c r="I347" s="33" t="str">
        <f t="shared" si="62"/>
        <v>ОП Крым</v>
      </c>
      <c r="J347" s="33" t="s">
        <v>1608</v>
      </c>
      <c r="K347" s="33" t="str">
        <f t="shared" si="60"/>
        <v>Оказание услуг реагирования на тревожный сигнал комплекса ТСО «тревожная кнопка» на площадке размещения мобильных ГТЭС Западно-Крымская МГТЭС</v>
      </c>
      <c r="L347" s="33" t="s">
        <v>73</v>
      </c>
      <c r="M347" s="33"/>
      <c r="N347" s="33">
        <v>642</v>
      </c>
      <c r="O347" s="34" t="s">
        <v>74</v>
      </c>
      <c r="P347" s="34">
        <v>1</v>
      </c>
      <c r="Q347" s="33" t="s">
        <v>234</v>
      </c>
      <c r="R347" s="33" t="s">
        <v>235</v>
      </c>
      <c r="S347" s="36">
        <v>31.2</v>
      </c>
      <c r="T347" s="36">
        <v>0</v>
      </c>
      <c r="U347" s="37">
        <f t="shared" si="58"/>
        <v>31200</v>
      </c>
      <c r="V347" s="33">
        <v>2019</v>
      </c>
      <c r="W347" s="33" t="s">
        <v>107</v>
      </c>
      <c r="X347" s="33">
        <v>2019</v>
      </c>
      <c r="Y347" s="33" t="s">
        <v>108</v>
      </c>
      <c r="Z347" s="38" t="s">
        <v>304</v>
      </c>
      <c r="AA347" s="39">
        <v>2019</v>
      </c>
      <c r="AB347" s="33" t="s">
        <v>274</v>
      </c>
      <c r="AC347" s="38">
        <v>2019</v>
      </c>
      <c r="AD347" s="38" t="s">
        <v>274</v>
      </c>
      <c r="AE347" s="38" t="s">
        <v>149</v>
      </c>
      <c r="AF347" s="39" t="s">
        <v>146</v>
      </c>
      <c r="AG347" s="39" t="s">
        <v>149</v>
      </c>
      <c r="AH347" s="39" t="s">
        <v>274</v>
      </c>
      <c r="AI347" s="39" t="s">
        <v>391</v>
      </c>
      <c r="AJ347" s="39" t="s">
        <v>151</v>
      </c>
      <c r="AK347" s="41">
        <v>0</v>
      </c>
      <c r="AL347" s="40">
        <v>348346</v>
      </c>
      <c r="AM347" s="40" t="s">
        <v>84</v>
      </c>
      <c r="AN347" s="40">
        <v>0</v>
      </c>
      <c r="AO347" s="40">
        <v>0</v>
      </c>
      <c r="AP347" s="33" t="s">
        <v>1601</v>
      </c>
      <c r="AQ347" s="33"/>
      <c r="AR347" s="33" t="s">
        <v>87</v>
      </c>
      <c r="AS347" s="33" t="s">
        <v>88</v>
      </c>
      <c r="AT347" s="33" t="s">
        <v>89</v>
      </c>
      <c r="AU347" s="33"/>
      <c r="AV347" s="38" t="s">
        <v>1609</v>
      </c>
    </row>
    <row r="348" spans="1:48" s="31" customFormat="1" ht="98.25" customHeight="1" x14ac:dyDescent="0.2">
      <c r="A348" s="33" t="s">
        <v>1610</v>
      </c>
      <c r="B348" s="33"/>
      <c r="C348" s="33" t="s">
        <v>709</v>
      </c>
      <c r="D348" s="33" t="s">
        <v>710</v>
      </c>
      <c r="E348" s="33"/>
      <c r="F348" s="33" t="s">
        <v>1231</v>
      </c>
      <c r="G348" s="33" t="s">
        <v>70</v>
      </c>
      <c r="H348" s="33" t="s">
        <v>71</v>
      </c>
      <c r="I348" s="33" t="str">
        <f t="shared" si="62"/>
        <v>ОП Крым</v>
      </c>
      <c r="J348" s="33" t="s">
        <v>1611</v>
      </c>
      <c r="K348" s="33" t="str">
        <f t="shared" si="60"/>
        <v>Оказание услуг технического обслуживания комплекса техсредств охраны "Тревожная кнопка" в г. Севастополе</v>
      </c>
      <c r="L348" s="33" t="s">
        <v>73</v>
      </c>
      <c r="M348" s="33"/>
      <c r="N348" s="33">
        <v>642</v>
      </c>
      <c r="O348" s="34" t="s">
        <v>74</v>
      </c>
      <c r="P348" s="34">
        <v>1</v>
      </c>
      <c r="Q348" s="33">
        <v>67000000000</v>
      </c>
      <c r="R348" s="35" t="s">
        <v>411</v>
      </c>
      <c r="S348" s="36">
        <v>20</v>
      </c>
      <c r="T348" s="36">
        <v>0</v>
      </c>
      <c r="U348" s="37">
        <f t="shared" si="58"/>
        <v>20000</v>
      </c>
      <c r="V348" s="33">
        <v>2019</v>
      </c>
      <c r="W348" s="33" t="s">
        <v>107</v>
      </c>
      <c r="X348" s="33">
        <v>2019</v>
      </c>
      <c r="Y348" s="33" t="s">
        <v>108</v>
      </c>
      <c r="Z348" s="38" t="s">
        <v>304</v>
      </c>
      <c r="AA348" s="39">
        <v>2019</v>
      </c>
      <c r="AB348" s="33" t="s">
        <v>274</v>
      </c>
      <c r="AC348" s="38">
        <v>2019</v>
      </c>
      <c r="AD348" s="38" t="s">
        <v>274</v>
      </c>
      <c r="AE348" s="38" t="s">
        <v>149</v>
      </c>
      <c r="AF348" s="39" t="s">
        <v>146</v>
      </c>
      <c r="AG348" s="39" t="s">
        <v>149</v>
      </c>
      <c r="AH348" s="39" t="s">
        <v>274</v>
      </c>
      <c r="AI348" s="39" t="s">
        <v>391</v>
      </c>
      <c r="AJ348" s="39" t="s">
        <v>151</v>
      </c>
      <c r="AK348" s="41">
        <v>0</v>
      </c>
      <c r="AL348" s="40">
        <v>348346</v>
      </c>
      <c r="AM348" s="40" t="s">
        <v>84</v>
      </c>
      <c r="AN348" s="40">
        <v>0</v>
      </c>
      <c r="AO348" s="40">
        <v>0</v>
      </c>
      <c r="AP348" s="33" t="s">
        <v>1612</v>
      </c>
      <c r="AQ348" s="33"/>
      <c r="AR348" s="33" t="s">
        <v>87</v>
      </c>
      <c r="AS348" s="33" t="s">
        <v>88</v>
      </c>
      <c r="AT348" s="33" t="s">
        <v>89</v>
      </c>
      <c r="AU348" s="33"/>
      <c r="AV348" s="38" t="s">
        <v>1613</v>
      </c>
    </row>
    <row r="349" spans="1:48" s="31" customFormat="1" ht="108.75" customHeight="1" x14ac:dyDescent="0.2">
      <c r="A349" s="33" t="s">
        <v>1614</v>
      </c>
      <c r="B349" s="33"/>
      <c r="C349" s="33" t="s">
        <v>709</v>
      </c>
      <c r="D349" s="33" t="s">
        <v>710</v>
      </c>
      <c r="E349" s="33"/>
      <c r="F349" s="33" t="s">
        <v>1231</v>
      </c>
      <c r="G349" s="33" t="s">
        <v>70</v>
      </c>
      <c r="H349" s="33" t="s">
        <v>71</v>
      </c>
      <c r="I349" s="33" t="str">
        <f t="shared" si="62"/>
        <v>ОП Крым</v>
      </c>
      <c r="J349" s="33" t="s">
        <v>1615</v>
      </c>
      <c r="K349" s="33" t="str">
        <f t="shared" si="60"/>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L349" s="33" t="s">
        <v>73</v>
      </c>
      <c r="M349" s="33"/>
      <c r="N349" s="33">
        <v>642</v>
      </c>
      <c r="O349" s="34" t="s">
        <v>74</v>
      </c>
      <c r="P349" s="34">
        <v>1</v>
      </c>
      <c r="Q349" s="33">
        <v>67000000000</v>
      </c>
      <c r="R349" s="35" t="s">
        <v>411</v>
      </c>
      <c r="S349" s="36">
        <v>60</v>
      </c>
      <c r="T349" s="36">
        <v>0</v>
      </c>
      <c r="U349" s="37">
        <f t="shared" ref="U349:U412" si="63">S349*1000</f>
        <v>60000</v>
      </c>
      <c r="V349" s="33">
        <v>2019</v>
      </c>
      <c r="W349" s="33" t="s">
        <v>107</v>
      </c>
      <c r="X349" s="33">
        <v>2019</v>
      </c>
      <c r="Y349" s="33" t="s">
        <v>108</v>
      </c>
      <c r="Z349" s="38" t="s">
        <v>304</v>
      </c>
      <c r="AA349" s="39">
        <v>2019</v>
      </c>
      <c r="AB349" s="33" t="s">
        <v>274</v>
      </c>
      <c r="AC349" s="38">
        <v>2019</v>
      </c>
      <c r="AD349" s="38" t="s">
        <v>274</v>
      </c>
      <c r="AE349" s="38" t="s">
        <v>149</v>
      </c>
      <c r="AF349" s="39" t="s">
        <v>146</v>
      </c>
      <c r="AG349" s="39" t="s">
        <v>149</v>
      </c>
      <c r="AH349" s="39" t="s">
        <v>274</v>
      </c>
      <c r="AI349" s="39" t="s">
        <v>391</v>
      </c>
      <c r="AJ349" s="39" t="s">
        <v>151</v>
      </c>
      <c r="AK349" s="41">
        <v>0</v>
      </c>
      <c r="AL349" s="40">
        <v>348346</v>
      </c>
      <c r="AM349" s="40" t="s">
        <v>84</v>
      </c>
      <c r="AN349" s="40">
        <v>0</v>
      </c>
      <c r="AO349" s="40">
        <v>0</v>
      </c>
      <c r="AP349" s="33" t="s">
        <v>1616</v>
      </c>
      <c r="AQ349" s="33"/>
      <c r="AR349" s="33" t="s">
        <v>87</v>
      </c>
      <c r="AS349" s="33" t="s">
        <v>88</v>
      </c>
      <c r="AT349" s="33" t="s">
        <v>89</v>
      </c>
      <c r="AU349" s="33"/>
      <c r="AV349" s="38" t="s">
        <v>1617</v>
      </c>
    </row>
    <row r="350" spans="1:48" s="31" customFormat="1" ht="112.5" customHeight="1" x14ac:dyDescent="0.2">
      <c r="A350" s="33" t="s">
        <v>1618</v>
      </c>
      <c r="B350" s="33"/>
      <c r="C350" s="33" t="s">
        <v>1619</v>
      </c>
      <c r="D350" s="33" t="s">
        <v>594</v>
      </c>
      <c r="E350" s="33"/>
      <c r="F350" s="33" t="s">
        <v>1231</v>
      </c>
      <c r="G350" s="33" t="s">
        <v>70</v>
      </c>
      <c r="H350" s="33" t="s">
        <v>71</v>
      </c>
      <c r="I350" s="33" t="str">
        <f t="shared" si="62"/>
        <v>ОП Крым</v>
      </c>
      <c r="J350" s="33" t="s">
        <v>1620</v>
      </c>
      <c r="K350" s="33" t="str">
        <f t="shared" si="60"/>
        <v>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L350" s="33" t="s">
        <v>73</v>
      </c>
      <c r="M350" s="33"/>
      <c r="N350" s="33">
        <v>642</v>
      </c>
      <c r="O350" s="34" t="s">
        <v>74</v>
      </c>
      <c r="P350" s="34">
        <v>1</v>
      </c>
      <c r="Q350" s="33" t="s">
        <v>234</v>
      </c>
      <c r="R350" s="33" t="s">
        <v>235</v>
      </c>
      <c r="S350" s="36">
        <v>300</v>
      </c>
      <c r="T350" s="36">
        <v>0</v>
      </c>
      <c r="U350" s="37">
        <f t="shared" si="63"/>
        <v>300000</v>
      </c>
      <c r="V350" s="33">
        <v>2019</v>
      </c>
      <c r="W350" s="33" t="s">
        <v>107</v>
      </c>
      <c r="X350" s="33">
        <v>2019</v>
      </c>
      <c r="Y350" s="33" t="s">
        <v>108</v>
      </c>
      <c r="Z350" s="38" t="s">
        <v>304</v>
      </c>
      <c r="AA350" s="39">
        <v>2019</v>
      </c>
      <c r="AB350" s="33" t="s">
        <v>274</v>
      </c>
      <c r="AC350" s="38">
        <v>2019</v>
      </c>
      <c r="AD350" s="38" t="s">
        <v>274</v>
      </c>
      <c r="AE350" s="38" t="s">
        <v>149</v>
      </c>
      <c r="AF350" s="39" t="s">
        <v>146</v>
      </c>
      <c r="AG350" s="39" t="s">
        <v>149</v>
      </c>
      <c r="AH350" s="39" t="s">
        <v>274</v>
      </c>
      <c r="AI350" s="39" t="s">
        <v>391</v>
      </c>
      <c r="AJ350" s="41" t="s">
        <v>83</v>
      </c>
      <c r="AK350" s="40">
        <v>1</v>
      </c>
      <c r="AL350" s="40">
        <v>200611</v>
      </c>
      <c r="AM350" s="40" t="s">
        <v>84</v>
      </c>
      <c r="AN350" s="40">
        <v>1</v>
      </c>
      <c r="AO350" s="40">
        <v>0</v>
      </c>
      <c r="AP350" s="33" t="s">
        <v>1621</v>
      </c>
      <c r="AQ350" s="38" t="s">
        <v>86</v>
      </c>
      <c r="AR350" s="33" t="s">
        <v>87</v>
      </c>
      <c r="AS350" s="33" t="s">
        <v>88</v>
      </c>
      <c r="AT350" s="33" t="s">
        <v>89</v>
      </c>
      <c r="AU350" s="33"/>
      <c r="AV350" s="38" t="s">
        <v>1622</v>
      </c>
    </row>
    <row r="351" spans="1:48" s="31" customFormat="1" ht="62.25" customHeight="1" x14ac:dyDescent="0.2">
      <c r="A351" s="33" t="s">
        <v>1623</v>
      </c>
      <c r="B351" s="33"/>
      <c r="C351" s="33" t="s">
        <v>1053</v>
      </c>
      <c r="D351" s="33" t="s">
        <v>1276</v>
      </c>
      <c r="E351" s="33"/>
      <c r="F351" s="33" t="s">
        <v>1231</v>
      </c>
      <c r="G351" s="33" t="s">
        <v>70</v>
      </c>
      <c r="H351" s="33" t="s">
        <v>71</v>
      </c>
      <c r="I351" s="33" t="s">
        <v>1245</v>
      </c>
      <c r="J351" s="33" t="s">
        <v>1624</v>
      </c>
      <c r="K351" s="33" t="str">
        <f t="shared" si="60"/>
        <v>Оказание услуг по мойке и чистке автомобилей г. Севастополь</v>
      </c>
      <c r="L351" s="33" t="s">
        <v>73</v>
      </c>
      <c r="M351" s="33"/>
      <c r="N351" s="33">
        <v>642</v>
      </c>
      <c r="O351" s="34" t="s">
        <v>74</v>
      </c>
      <c r="P351" s="34">
        <v>1</v>
      </c>
      <c r="Q351" s="33">
        <v>67000000000</v>
      </c>
      <c r="R351" s="35" t="s">
        <v>411</v>
      </c>
      <c r="S351" s="36">
        <v>314</v>
      </c>
      <c r="T351" s="36">
        <v>0</v>
      </c>
      <c r="U351" s="37">
        <f t="shared" si="63"/>
        <v>314000</v>
      </c>
      <c r="V351" s="33">
        <v>2019</v>
      </c>
      <c r="W351" s="33" t="s">
        <v>107</v>
      </c>
      <c r="X351" s="33" t="s">
        <v>273</v>
      </c>
      <c r="Y351" s="33" t="s">
        <v>108</v>
      </c>
      <c r="Z351" s="38" t="s">
        <v>1625</v>
      </c>
      <c r="AA351" s="39">
        <v>2019</v>
      </c>
      <c r="AB351" s="33" t="s">
        <v>274</v>
      </c>
      <c r="AC351" s="38">
        <v>2019</v>
      </c>
      <c r="AD351" s="38" t="s">
        <v>274</v>
      </c>
      <c r="AE351" s="38" t="s">
        <v>273</v>
      </c>
      <c r="AF351" s="39" t="s">
        <v>274</v>
      </c>
      <c r="AG351" s="39" t="s">
        <v>149</v>
      </c>
      <c r="AH351" s="39" t="s">
        <v>274</v>
      </c>
      <c r="AI351" s="39" t="s">
        <v>391</v>
      </c>
      <c r="AJ351" s="41" t="s">
        <v>83</v>
      </c>
      <c r="AK351" s="40">
        <v>1</v>
      </c>
      <c r="AL351" s="40">
        <v>200611</v>
      </c>
      <c r="AM351" s="40" t="s">
        <v>84</v>
      </c>
      <c r="AN351" s="40">
        <v>1</v>
      </c>
      <c r="AO351" s="40">
        <v>0</v>
      </c>
      <c r="AP351" s="33" t="s">
        <v>1626</v>
      </c>
      <c r="AQ351" s="38" t="s">
        <v>86</v>
      </c>
      <c r="AR351" s="33" t="s">
        <v>87</v>
      </c>
      <c r="AS351" s="33" t="s">
        <v>88</v>
      </c>
      <c r="AT351" s="33" t="s">
        <v>89</v>
      </c>
      <c r="AU351" s="33"/>
      <c r="AV351" s="38" t="s">
        <v>1627</v>
      </c>
    </row>
    <row r="352" spans="1:48" s="31" customFormat="1" ht="112.5" customHeight="1" x14ac:dyDescent="0.2">
      <c r="A352" s="33" t="s">
        <v>1628</v>
      </c>
      <c r="B352" s="33"/>
      <c r="C352" s="33" t="s">
        <v>1230</v>
      </c>
      <c r="D352" s="33" t="s">
        <v>565</v>
      </c>
      <c r="E352" s="33"/>
      <c r="F352" s="33" t="s">
        <v>1231</v>
      </c>
      <c r="G352" s="33" t="s">
        <v>70</v>
      </c>
      <c r="H352" s="33" t="s">
        <v>71</v>
      </c>
      <c r="I352" s="33" t="str">
        <f>F352</f>
        <v>ОП Крым</v>
      </c>
      <c r="J352" s="33" t="s">
        <v>1629</v>
      </c>
      <c r="K352" s="33" t="str">
        <f t="shared" si="60"/>
        <v>Оказание услуг по сбору, транспортировке и размещению твердых бытовых отходов (ТБО) с площадки размещения мобильных ГТЭС (ПС Симферопольская)</v>
      </c>
      <c r="L352" s="33" t="s">
        <v>73</v>
      </c>
      <c r="M352" s="33"/>
      <c r="N352" s="33">
        <v>642</v>
      </c>
      <c r="O352" s="34" t="s">
        <v>74</v>
      </c>
      <c r="P352" s="34">
        <v>1</v>
      </c>
      <c r="Q352" s="33" t="s">
        <v>234</v>
      </c>
      <c r="R352" s="33" t="s">
        <v>235</v>
      </c>
      <c r="S352" s="36">
        <v>95</v>
      </c>
      <c r="T352" s="36">
        <v>0</v>
      </c>
      <c r="U352" s="37">
        <f t="shared" si="63"/>
        <v>95000</v>
      </c>
      <c r="V352" s="33">
        <v>2019</v>
      </c>
      <c r="W352" s="33" t="s">
        <v>107</v>
      </c>
      <c r="X352" s="33">
        <v>2019</v>
      </c>
      <c r="Y352" s="33" t="s">
        <v>108</v>
      </c>
      <c r="Z352" s="38" t="s">
        <v>304</v>
      </c>
      <c r="AA352" s="39">
        <v>2019</v>
      </c>
      <c r="AB352" s="33" t="s">
        <v>274</v>
      </c>
      <c r="AC352" s="38">
        <v>2019</v>
      </c>
      <c r="AD352" s="38" t="s">
        <v>274</v>
      </c>
      <c r="AE352" s="38">
        <v>2020</v>
      </c>
      <c r="AF352" s="39" t="s">
        <v>146</v>
      </c>
      <c r="AG352" s="39" t="s">
        <v>149</v>
      </c>
      <c r="AH352" s="39" t="s">
        <v>274</v>
      </c>
      <c r="AI352" s="39" t="s">
        <v>391</v>
      </c>
      <c r="AJ352" s="39" t="s">
        <v>151</v>
      </c>
      <c r="AK352" s="41">
        <v>0</v>
      </c>
      <c r="AL352" s="40">
        <v>348346</v>
      </c>
      <c r="AM352" s="40" t="s">
        <v>84</v>
      </c>
      <c r="AN352" s="40">
        <v>0</v>
      </c>
      <c r="AO352" s="40">
        <v>0</v>
      </c>
      <c r="AP352" s="33" t="s">
        <v>1630</v>
      </c>
      <c r="AQ352" s="38"/>
      <c r="AR352" s="33" t="s">
        <v>87</v>
      </c>
      <c r="AS352" s="33" t="s">
        <v>88</v>
      </c>
      <c r="AT352" s="33" t="s">
        <v>89</v>
      </c>
      <c r="AU352" s="44"/>
      <c r="AV352" s="38" t="s">
        <v>1631</v>
      </c>
    </row>
    <row r="353" spans="1:48" s="31" customFormat="1" ht="112.5" customHeight="1" x14ac:dyDescent="0.2">
      <c r="A353" s="33" t="s">
        <v>1632</v>
      </c>
      <c r="B353" s="33"/>
      <c r="C353" s="33" t="s">
        <v>1230</v>
      </c>
      <c r="D353" s="33" t="s">
        <v>565</v>
      </c>
      <c r="E353" s="33"/>
      <c r="F353" s="33" t="s">
        <v>1231</v>
      </c>
      <c r="G353" s="33" t="s">
        <v>70</v>
      </c>
      <c r="H353" s="33" t="s">
        <v>71</v>
      </c>
      <c r="I353" s="33" t="str">
        <f>F353</f>
        <v>ОП Крым</v>
      </c>
      <c r="J353" s="33" t="s">
        <v>1633</v>
      </c>
      <c r="K353" s="33" t="str">
        <f t="shared" si="60"/>
        <v>Оказание услуг по сбору, транспортировке и размещению твердых бытовых отходов (ТБО) с площадки размещения мобильных ГТЭС (ПС Западно-Крымская)</v>
      </c>
      <c r="L353" s="33" t="s">
        <v>73</v>
      </c>
      <c r="M353" s="33"/>
      <c r="N353" s="33">
        <v>642</v>
      </c>
      <c r="O353" s="34" t="s">
        <v>74</v>
      </c>
      <c r="P353" s="34">
        <v>1</v>
      </c>
      <c r="Q353" s="33" t="s">
        <v>234</v>
      </c>
      <c r="R353" s="33" t="s">
        <v>235</v>
      </c>
      <c r="S353" s="36">
        <v>95</v>
      </c>
      <c r="T353" s="36">
        <v>0</v>
      </c>
      <c r="U353" s="37">
        <f t="shared" si="63"/>
        <v>95000</v>
      </c>
      <c r="V353" s="33">
        <v>2019</v>
      </c>
      <c r="W353" s="33" t="s">
        <v>107</v>
      </c>
      <c r="X353" s="33">
        <v>2019</v>
      </c>
      <c r="Y353" s="33" t="s">
        <v>108</v>
      </c>
      <c r="Z353" s="38" t="s">
        <v>304</v>
      </c>
      <c r="AA353" s="39">
        <v>2019</v>
      </c>
      <c r="AB353" s="33" t="s">
        <v>274</v>
      </c>
      <c r="AC353" s="38">
        <v>2019</v>
      </c>
      <c r="AD353" s="38" t="s">
        <v>274</v>
      </c>
      <c r="AE353" s="38">
        <v>2020</v>
      </c>
      <c r="AF353" s="39" t="s">
        <v>146</v>
      </c>
      <c r="AG353" s="39" t="s">
        <v>149</v>
      </c>
      <c r="AH353" s="39" t="s">
        <v>274</v>
      </c>
      <c r="AI353" s="39" t="s">
        <v>391</v>
      </c>
      <c r="AJ353" s="39" t="s">
        <v>151</v>
      </c>
      <c r="AK353" s="41">
        <v>0</v>
      </c>
      <c r="AL353" s="40">
        <v>348346</v>
      </c>
      <c r="AM353" s="40" t="s">
        <v>84</v>
      </c>
      <c r="AN353" s="40">
        <v>0</v>
      </c>
      <c r="AO353" s="40">
        <v>0</v>
      </c>
      <c r="AP353" s="33" t="s">
        <v>1630</v>
      </c>
      <c r="AQ353" s="38"/>
      <c r="AR353" s="33" t="s">
        <v>87</v>
      </c>
      <c r="AS353" s="33" t="s">
        <v>88</v>
      </c>
      <c r="AT353" s="33" t="s">
        <v>89</v>
      </c>
      <c r="AU353" s="44"/>
      <c r="AV353" s="38" t="s">
        <v>1634</v>
      </c>
    </row>
    <row r="354" spans="1:48" s="31" customFormat="1" ht="67.5" customHeight="1" x14ac:dyDescent="0.2">
      <c r="A354" s="33" t="s">
        <v>1635</v>
      </c>
      <c r="B354" s="33"/>
      <c r="C354" s="33" t="s">
        <v>143</v>
      </c>
      <c r="D354" s="33" t="s">
        <v>209</v>
      </c>
      <c r="E354" s="33"/>
      <c r="F354" s="33" t="s">
        <v>1231</v>
      </c>
      <c r="G354" s="33" t="s">
        <v>70</v>
      </c>
      <c r="H354" s="33" t="s">
        <v>71</v>
      </c>
      <c r="I354" s="33" t="str">
        <f>F354</f>
        <v>ОП Крым</v>
      </c>
      <c r="J354" s="33" t="s">
        <v>1636</v>
      </c>
      <c r="K354" s="33" t="str">
        <f t="shared" si="60"/>
        <v>Выполнение работ по ремонту механического оборудования систем смазки и гидравлики ГТУ</v>
      </c>
      <c r="L354" s="33" t="s">
        <v>73</v>
      </c>
      <c r="M354" s="33"/>
      <c r="N354" s="33">
        <v>642</v>
      </c>
      <c r="O354" s="34" t="s">
        <v>74</v>
      </c>
      <c r="P354" s="34">
        <v>1</v>
      </c>
      <c r="Q354" s="33">
        <v>35000000000</v>
      </c>
      <c r="R354" s="33" t="s">
        <v>235</v>
      </c>
      <c r="S354" s="36">
        <v>8200</v>
      </c>
      <c r="T354" s="36">
        <v>0</v>
      </c>
      <c r="U354" s="37">
        <f t="shared" si="63"/>
        <v>8200000</v>
      </c>
      <c r="V354" s="33">
        <v>2019</v>
      </c>
      <c r="W354" s="33" t="s">
        <v>107</v>
      </c>
      <c r="X354" s="33">
        <v>2019</v>
      </c>
      <c r="Y354" s="33" t="s">
        <v>108</v>
      </c>
      <c r="Z354" s="38" t="s">
        <v>304</v>
      </c>
      <c r="AA354" s="39">
        <v>2019</v>
      </c>
      <c r="AB354" s="33" t="s">
        <v>274</v>
      </c>
      <c r="AC354" s="38">
        <v>2019</v>
      </c>
      <c r="AD354" s="38" t="s">
        <v>274</v>
      </c>
      <c r="AE354" s="38" t="s">
        <v>149</v>
      </c>
      <c r="AF354" s="39" t="s">
        <v>146</v>
      </c>
      <c r="AG354" s="39" t="s">
        <v>573</v>
      </c>
      <c r="AH354" s="39" t="s">
        <v>434</v>
      </c>
      <c r="AI354" s="39" t="s">
        <v>999</v>
      </c>
      <c r="AJ354" s="41" t="s">
        <v>83</v>
      </c>
      <c r="AK354" s="40">
        <v>1</v>
      </c>
      <c r="AL354" s="40">
        <v>200611</v>
      </c>
      <c r="AM354" s="40" t="s">
        <v>84</v>
      </c>
      <c r="AN354" s="40">
        <v>1</v>
      </c>
      <c r="AO354" s="40">
        <v>0</v>
      </c>
      <c r="AP354" s="33" t="s">
        <v>1637</v>
      </c>
      <c r="AQ354" s="38" t="s">
        <v>86</v>
      </c>
      <c r="AR354" s="33" t="s">
        <v>87</v>
      </c>
      <c r="AS354" s="33" t="s">
        <v>88</v>
      </c>
      <c r="AT354" s="33" t="s">
        <v>89</v>
      </c>
      <c r="AU354" s="33"/>
      <c r="AV354" s="38" t="s">
        <v>1638</v>
      </c>
    </row>
    <row r="355" spans="1:48" s="31" customFormat="1" ht="67.5" customHeight="1" x14ac:dyDescent="0.2">
      <c r="A355" s="33" t="s">
        <v>1639</v>
      </c>
      <c r="B355" s="33"/>
      <c r="C355" s="33" t="s">
        <v>1184</v>
      </c>
      <c r="D355" s="33" t="s">
        <v>1640</v>
      </c>
      <c r="E355" s="33"/>
      <c r="F355" s="33" t="s">
        <v>1231</v>
      </c>
      <c r="G355" s="33" t="s">
        <v>70</v>
      </c>
      <c r="H355" s="33" t="s">
        <v>71</v>
      </c>
      <c r="I355" s="33" t="str">
        <f>F355</f>
        <v>ОП Крым</v>
      </c>
      <c r="J355" s="33" t="s">
        <v>1641</v>
      </c>
      <c r="K355" s="33" t="str">
        <f t="shared" si="60"/>
        <v>Подача холодного водоснабжения на площадке размещения мобильных ПС "Симферопольская"</v>
      </c>
      <c r="L355" s="33" t="s">
        <v>73</v>
      </c>
      <c r="M355" s="33"/>
      <c r="N355" s="33">
        <v>642</v>
      </c>
      <c r="O355" s="34" t="s">
        <v>74</v>
      </c>
      <c r="P355" s="34">
        <v>1</v>
      </c>
      <c r="Q355" s="33" t="s">
        <v>234</v>
      </c>
      <c r="R355" s="33" t="s">
        <v>235</v>
      </c>
      <c r="S355" s="36">
        <v>60</v>
      </c>
      <c r="T355" s="36">
        <v>0</v>
      </c>
      <c r="U355" s="37">
        <f t="shared" si="63"/>
        <v>60000</v>
      </c>
      <c r="V355" s="33">
        <v>2019</v>
      </c>
      <c r="W355" s="33" t="s">
        <v>107</v>
      </c>
      <c r="X355" s="33">
        <v>2019</v>
      </c>
      <c r="Y355" s="33" t="s">
        <v>108</v>
      </c>
      <c r="Z355" s="38" t="s">
        <v>275</v>
      </c>
      <c r="AA355" s="39">
        <v>2019</v>
      </c>
      <c r="AB355" s="33" t="s">
        <v>274</v>
      </c>
      <c r="AC355" s="38">
        <v>2019</v>
      </c>
      <c r="AD355" s="38" t="s">
        <v>274</v>
      </c>
      <c r="AE355" s="38" t="s">
        <v>149</v>
      </c>
      <c r="AF355" s="39" t="s">
        <v>146</v>
      </c>
      <c r="AG355" s="39" t="s">
        <v>149</v>
      </c>
      <c r="AH355" s="39" t="s">
        <v>274</v>
      </c>
      <c r="AI355" s="39" t="s">
        <v>391</v>
      </c>
      <c r="AJ355" s="39" t="s">
        <v>151</v>
      </c>
      <c r="AK355" s="41">
        <v>0</v>
      </c>
      <c r="AL355" s="40">
        <v>348346</v>
      </c>
      <c r="AM355" s="40" t="s">
        <v>84</v>
      </c>
      <c r="AN355" s="40">
        <v>0</v>
      </c>
      <c r="AO355" s="33">
        <v>8</v>
      </c>
      <c r="AP355" s="33" t="s">
        <v>1642</v>
      </c>
      <c r="AQ355" s="33"/>
      <c r="AR355" s="33" t="s">
        <v>87</v>
      </c>
      <c r="AS355" s="33" t="s">
        <v>88</v>
      </c>
      <c r="AT355" s="33" t="s">
        <v>89</v>
      </c>
      <c r="AU355" s="33"/>
      <c r="AV355" s="38" t="s">
        <v>1643</v>
      </c>
    </row>
    <row r="356" spans="1:48" s="31" customFormat="1" ht="67.5" customHeight="1" x14ac:dyDescent="0.2">
      <c r="A356" s="33" t="s">
        <v>1644</v>
      </c>
      <c r="B356" s="33"/>
      <c r="C356" s="33" t="s">
        <v>1184</v>
      </c>
      <c r="D356" s="33" t="s">
        <v>1640</v>
      </c>
      <c r="E356" s="33"/>
      <c r="F356" s="33" t="s">
        <v>1231</v>
      </c>
      <c r="G356" s="33" t="s">
        <v>70</v>
      </c>
      <c r="H356" s="33" t="s">
        <v>71</v>
      </c>
      <c r="I356" s="33" t="str">
        <f>F356</f>
        <v>ОП Крым</v>
      </c>
      <c r="J356" s="33" t="s">
        <v>1645</v>
      </c>
      <c r="K356" s="33" t="str">
        <f t="shared" si="60"/>
        <v>Подача холодного водоснабжения на площадке размещения мобильных ГТЭС ПС "Севастопольская"</v>
      </c>
      <c r="L356" s="33" t="s">
        <v>73</v>
      </c>
      <c r="M356" s="33"/>
      <c r="N356" s="33">
        <v>642</v>
      </c>
      <c r="O356" s="34" t="s">
        <v>74</v>
      </c>
      <c r="P356" s="34">
        <v>1</v>
      </c>
      <c r="Q356" s="33">
        <v>67000000000</v>
      </c>
      <c r="R356" s="35" t="s">
        <v>411</v>
      </c>
      <c r="S356" s="36">
        <v>99</v>
      </c>
      <c r="T356" s="36">
        <v>0</v>
      </c>
      <c r="U356" s="37">
        <f t="shared" si="63"/>
        <v>99000</v>
      </c>
      <c r="V356" s="33">
        <v>2019</v>
      </c>
      <c r="W356" s="33" t="s">
        <v>107</v>
      </c>
      <c r="X356" s="33">
        <v>2019</v>
      </c>
      <c r="Y356" s="33" t="s">
        <v>108</v>
      </c>
      <c r="Z356" s="38" t="s">
        <v>275</v>
      </c>
      <c r="AA356" s="39">
        <v>2019</v>
      </c>
      <c r="AB356" s="33" t="s">
        <v>274</v>
      </c>
      <c r="AC356" s="38">
        <v>2019</v>
      </c>
      <c r="AD356" s="38" t="s">
        <v>274</v>
      </c>
      <c r="AE356" s="38" t="s">
        <v>149</v>
      </c>
      <c r="AF356" s="39" t="s">
        <v>146</v>
      </c>
      <c r="AG356" s="39" t="s">
        <v>149</v>
      </c>
      <c r="AH356" s="39" t="s">
        <v>274</v>
      </c>
      <c r="AI356" s="39" t="s">
        <v>391</v>
      </c>
      <c r="AJ356" s="39" t="s">
        <v>151</v>
      </c>
      <c r="AK356" s="41">
        <v>0</v>
      </c>
      <c r="AL356" s="40">
        <v>348346</v>
      </c>
      <c r="AM356" s="40" t="s">
        <v>84</v>
      </c>
      <c r="AN356" s="40">
        <v>0</v>
      </c>
      <c r="AO356" s="33">
        <v>8</v>
      </c>
      <c r="AP356" s="33" t="s">
        <v>1588</v>
      </c>
      <c r="AQ356" s="33"/>
      <c r="AR356" s="33" t="s">
        <v>87</v>
      </c>
      <c r="AS356" s="33" t="s">
        <v>88</v>
      </c>
      <c r="AT356" s="33" t="s">
        <v>89</v>
      </c>
      <c r="AU356" s="33"/>
      <c r="AV356" s="38" t="s">
        <v>1646</v>
      </c>
    </row>
    <row r="357" spans="1:48" s="31" customFormat="1" ht="103.5" customHeight="1" x14ac:dyDescent="0.2">
      <c r="A357" s="33" t="s">
        <v>1647</v>
      </c>
      <c r="B357" s="33"/>
      <c r="C357" s="33" t="s">
        <v>1648</v>
      </c>
      <c r="D357" s="33" t="s">
        <v>997</v>
      </c>
      <c r="E357" s="33"/>
      <c r="F357" s="33" t="s">
        <v>1649</v>
      </c>
      <c r="G357" s="33" t="s">
        <v>70</v>
      </c>
      <c r="H357" s="33" t="s">
        <v>71</v>
      </c>
      <c r="I357" s="33" t="s">
        <v>1649</v>
      </c>
      <c r="J357" s="33" t="s">
        <v>1650</v>
      </c>
      <c r="K357" s="33" t="s">
        <v>1650</v>
      </c>
      <c r="L357" s="33" t="s">
        <v>73</v>
      </c>
      <c r="M357" s="33"/>
      <c r="N357" s="33" t="s">
        <v>118</v>
      </c>
      <c r="O357" s="34" t="s">
        <v>74</v>
      </c>
      <c r="P357" s="34">
        <v>1</v>
      </c>
      <c r="Q357" s="33" t="s">
        <v>1651</v>
      </c>
      <c r="R357" s="33" t="s">
        <v>1652</v>
      </c>
      <c r="S357" s="36">
        <v>140.41999999999999</v>
      </c>
      <c r="T357" s="36">
        <v>140.41999999999999</v>
      </c>
      <c r="U357" s="37">
        <f t="shared" si="63"/>
        <v>140420</v>
      </c>
      <c r="V357" s="33">
        <v>2019</v>
      </c>
      <c r="W357" s="33" t="s">
        <v>119</v>
      </c>
      <c r="X357" s="33">
        <v>2019</v>
      </c>
      <c r="Y357" s="33" t="s">
        <v>120</v>
      </c>
      <c r="Z357" s="38" t="s">
        <v>138</v>
      </c>
      <c r="AA357" s="39">
        <v>2019</v>
      </c>
      <c r="AB357" s="33" t="s">
        <v>77</v>
      </c>
      <c r="AC357" s="38">
        <v>2019</v>
      </c>
      <c r="AD357" s="38" t="s">
        <v>78</v>
      </c>
      <c r="AE357" s="38">
        <v>2019</v>
      </c>
      <c r="AF357" s="39" t="s">
        <v>80</v>
      </c>
      <c r="AG357" s="39">
        <v>2019</v>
      </c>
      <c r="AH357" s="39" t="s">
        <v>81</v>
      </c>
      <c r="AI357" s="39" t="s">
        <v>79</v>
      </c>
      <c r="AJ357" s="41" t="s">
        <v>83</v>
      </c>
      <c r="AK357" s="40">
        <v>1</v>
      </c>
      <c r="AL357" s="40">
        <v>200611</v>
      </c>
      <c r="AM357" s="40" t="s">
        <v>84</v>
      </c>
      <c r="AN357" s="40">
        <v>1</v>
      </c>
      <c r="AO357" s="40">
        <v>0</v>
      </c>
      <c r="AP357" s="33"/>
      <c r="AQ357" s="38" t="s">
        <v>86</v>
      </c>
      <c r="AR357" s="33" t="s">
        <v>87</v>
      </c>
      <c r="AS357" s="33" t="s">
        <v>88</v>
      </c>
      <c r="AT357" s="33" t="s">
        <v>89</v>
      </c>
      <c r="AU357" s="33"/>
      <c r="AV357" s="33" t="s">
        <v>89</v>
      </c>
    </row>
    <row r="358" spans="1:48" s="31" customFormat="1" ht="103.5" customHeight="1" x14ac:dyDescent="0.2">
      <c r="A358" s="33" t="s">
        <v>1653</v>
      </c>
      <c r="B358" s="33"/>
      <c r="C358" s="33" t="s">
        <v>1654</v>
      </c>
      <c r="D358" s="33" t="s">
        <v>1655</v>
      </c>
      <c r="E358" s="33"/>
      <c r="F358" s="33" t="s">
        <v>1649</v>
      </c>
      <c r="G358" s="33" t="s">
        <v>70</v>
      </c>
      <c r="H358" s="33" t="s">
        <v>71</v>
      </c>
      <c r="I358" s="33" t="s">
        <v>1649</v>
      </c>
      <c r="J358" s="33" t="s">
        <v>1656</v>
      </c>
      <c r="K358" s="33" t="s">
        <v>1657</v>
      </c>
      <c r="L358" s="33" t="s">
        <v>73</v>
      </c>
      <c r="M358" s="33"/>
      <c r="N358" s="33">
        <v>642</v>
      </c>
      <c r="O358" s="34" t="s">
        <v>74</v>
      </c>
      <c r="P358" s="34">
        <v>1</v>
      </c>
      <c r="Q358" s="33" t="s">
        <v>1651</v>
      </c>
      <c r="R358" s="33" t="s">
        <v>1652</v>
      </c>
      <c r="S358" s="36">
        <v>1982.4</v>
      </c>
      <c r="T358" s="36">
        <v>1982.4</v>
      </c>
      <c r="U358" s="37">
        <f t="shared" si="63"/>
        <v>1982400</v>
      </c>
      <c r="V358" s="33">
        <v>2019</v>
      </c>
      <c r="W358" s="33" t="s">
        <v>120</v>
      </c>
      <c r="X358" s="33">
        <v>2019</v>
      </c>
      <c r="Y358" s="33" t="s">
        <v>77</v>
      </c>
      <c r="Z358" s="38" t="s">
        <v>247</v>
      </c>
      <c r="AA358" s="39">
        <v>2019</v>
      </c>
      <c r="AB358" s="33" t="s">
        <v>78</v>
      </c>
      <c r="AC358" s="38">
        <v>2019</v>
      </c>
      <c r="AD358" s="38" t="s">
        <v>78</v>
      </c>
      <c r="AE358" s="38">
        <v>2019</v>
      </c>
      <c r="AF358" s="39" t="s">
        <v>80</v>
      </c>
      <c r="AG358" s="39">
        <v>2019</v>
      </c>
      <c r="AH358" s="39" t="s">
        <v>81</v>
      </c>
      <c r="AI358" s="39" t="s">
        <v>127</v>
      </c>
      <c r="AJ358" s="41" t="s">
        <v>83</v>
      </c>
      <c r="AK358" s="40">
        <v>1</v>
      </c>
      <c r="AL358" s="40">
        <v>348277</v>
      </c>
      <c r="AM358" s="40" t="s">
        <v>84</v>
      </c>
      <c r="AN358" s="40">
        <v>0</v>
      </c>
      <c r="AO358" s="40">
        <v>0</v>
      </c>
      <c r="AP358" s="33"/>
      <c r="AQ358" s="38" t="s">
        <v>86</v>
      </c>
      <c r="AR358" s="33" t="s">
        <v>87</v>
      </c>
      <c r="AS358" s="33" t="s">
        <v>88</v>
      </c>
      <c r="AT358" s="33" t="s">
        <v>89</v>
      </c>
      <c r="AU358" s="33"/>
      <c r="AV358" s="33" t="s">
        <v>89</v>
      </c>
    </row>
    <row r="359" spans="1:48" s="31" customFormat="1" ht="81.75" customHeight="1" x14ac:dyDescent="0.2">
      <c r="A359" s="33" t="s">
        <v>1658</v>
      </c>
      <c r="B359" s="33" t="s">
        <v>216</v>
      </c>
      <c r="C359" s="33" t="s">
        <v>1033</v>
      </c>
      <c r="D359" s="33" t="s">
        <v>1034</v>
      </c>
      <c r="E359" s="33"/>
      <c r="F359" s="33" t="s">
        <v>1649</v>
      </c>
      <c r="G359" s="33" t="s">
        <v>70</v>
      </c>
      <c r="H359" s="33" t="s">
        <v>71</v>
      </c>
      <c r="I359" s="33" t="s">
        <v>1649</v>
      </c>
      <c r="J359" s="33" t="s">
        <v>1659</v>
      </c>
      <c r="K359" s="33" t="s">
        <v>1660</v>
      </c>
      <c r="L359" s="33" t="s">
        <v>73</v>
      </c>
      <c r="M359" s="33"/>
      <c r="N359" s="33" t="s">
        <v>118</v>
      </c>
      <c r="O359" s="34" t="s">
        <v>74</v>
      </c>
      <c r="P359" s="34">
        <v>1</v>
      </c>
      <c r="Q359" s="33" t="s">
        <v>1651</v>
      </c>
      <c r="R359" s="33" t="s">
        <v>1652</v>
      </c>
      <c r="S359" s="36">
        <v>609.66200000000003</v>
      </c>
      <c r="T359" s="36">
        <v>554.51099999999997</v>
      </c>
      <c r="U359" s="37">
        <f t="shared" si="63"/>
        <v>609662</v>
      </c>
      <c r="V359" s="33">
        <v>2019</v>
      </c>
      <c r="W359" s="33" t="s">
        <v>109</v>
      </c>
      <c r="X359" s="33">
        <v>2019</v>
      </c>
      <c r="Y359" s="33" t="s">
        <v>148</v>
      </c>
      <c r="Z359" s="53" t="s">
        <v>228</v>
      </c>
      <c r="AA359" s="39" t="s">
        <v>273</v>
      </c>
      <c r="AB359" s="33" t="s">
        <v>148</v>
      </c>
      <c r="AC359" s="38">
        <v>2019</v>
      </c>
      <c r="AD359" s="38" t="s">
        <v>148</v>
      </c>
      <c r="AE359" s="38">
        <v>2019</v>
      </c>
      <c r="AF359" s="39" t="s">
        <v>109</v>
      </c>
      <c r="AG359" s="39" t="s">
        <v>149</v>
      </c>
      <c r="AH359" s="39" t="s">
        <v>146</v>
      </c>
      <c r="AI359" s="39" t="s">
        <v>330</v>
      </c>
      <c r="AJ359" s="59" t="s">
        <v>151</v>
      </c>
      <c r="AK359" s="41">
        <v>0</v>
      </c>
      <c r="AL359" s="40">
        <v>348346</v>
      </c>
      <c r="AM359" s="40" t="s">
        <v>84</v>
      </c>
      <c r="AN359" s="40">
        <v>0</v>
      </c>
      <c r="AO359" s="33">
        <v>11</v>
      </c>
      <c r="AP359" s="33" t="s">
        <v>1661</v>
      </c>
      <c r="AQ359" s="38"/>
      <c r="AR359" s="33" t="s">
        <v>87</v>
      </c>
      <c r="AS359" s="33" t="s">
        <v>88</v>
      </c>
      <c r="AT359" s="33" t="s">
        <v>89</v>
      </c>
      <c r="AU359" s="33"/>
      <c r="AV359" s="33" t="s">
        <v>89</v>
      </c>
    </row>
    <row r="360" spans="1:48" s="31" customFormat="1" ht="81.75" customHeight="1" x14ac:dyDescent="0.2">
      <c r="A360" s="33" t="s">
        <v>1662</v>
      </c>
      <c r="B360" s="33"/>
      <c r="C360" s="33" t="s">
        <v>1663</v>
      </c>
      <c r="D360" s="33" t="s">
        <v>1034</v>
      </c>
      <c r="E360" s="33"/>
      <c r="F360" s="33" t="s">
        <v>1649</v>
      </c>
      <c r="G360" s="33" t="s">
        <v>70</v>
      </c>
      <c r="H360" s="33" t="s">
        <v>71</v>
      </c>
      <c r="I360" s="33" t="s">
        <v>1649</v>
      </c>
      <c r="J360" s="33" t="s">
        <v>1664</v>
      </c>
      <c r="K360" s="33" t="s">
        <v>1665</v>
      </c>
      <c r="L360" s="33" t="s">
        <v>73</v>
      </c>
      <c r="M360" s="33"/>
      <c r="N360" s="33">
        <v>642</v>
      </c>
      <c r="O360" s="34" t="s">
        <v>74</v>
      </c>
      <c r="P360" s="34">
        <v>1</v>
      </c>
      <c r="Q360" s="33" t="s">
        <v>1651</v>
      </c>
      <c r="R360" s="33" t="s">
        <v>1652</v>
      </c>
      <c r="S360" s="36">
        <v>1243.2</v>
      </c>
      <c r="T360" s="36">
        <v>1243.2</v>
      </c>
      <c r="U360" s="37">
        <f t="shared" si="63"/>
        <v>1243200</v>
      </c>
      <c r="V360" s="33">
        <v>2019</v>
      </c>
      <c r="W360" s="33" t="s">
        <v>77</v>
      </c>
      <c r="X360" s="33">
        <v>2019</v>
      </c>
      <c r="Y360" s="33" t="s">
        <v>78</v>
      </c>
      <c r="Z360" s="38" t="s">
        <v>79</v>
      </c>
      <c r="AA360" s="39">
        <v>2019</v>
      </c>
      <c r="AB360" s="33" t="s">
        <v>78</v>
      </c>
      <c r="AC360" s="38">
        <v>2019</v>
      </c>
      <c r="AD360" s="38" t="s">
        <v>78</v>
      </c>
      <c r="AE360" s="38">
        <v>2019</v>
      </c>
      <c r="AF360" s="39" t="s">
        <v>80</v>
      </c>
      <c r="AG360" s="39">
        <v>2019</v>
      </c>
      <c r="AH360" s="39" t="s">
        <v>81</v>
      </c>
      <c r="AI360" s="39" t="s">
        <v>127</v>
      </c>
      <c r="AJ360" s="39" t="s">
        <v>151</v>
      </c>
      <c r="AK360" s="41">
        <v>0</v>
      </c>
      <c r="AL360" s="40">
        <v>348346</v>
      </c>
      <c r="AM360" s="40" t="s">
        <v>84</v>
      </c>
      <c r="AN360" s="40">
        <v>0</v>
      </c>
      <c r="AO360" s="33">
        <v>11</v>
      </c>
      <c r="AP360" s="33"/>
      <c r="AQ360" s="38"/>
      <c r="AR360" s="33" t="s">
        <v>87</v>
      </c>
      <c r="AS360" s="33" t="s">
        <v>88</v>
      </c>
      <c r="AT360" s="33" t="s">
        <v>89</v>
      </c>
      <c r="AU360" s="33"/>
      <c r="AV360" s="33" t="s">
        <v>89</v>
      </c>
    </row>
    <row r="361" spans="1:48" s="31" customFormat="1" ht="81.75" customHeight="1" x14ac:dyDescent="0.2">
      <c r="A361" s="33" t="s">
        <v>1666</v>
      </c>
      <c r="B361" s="33"/>
      <c r="C361" s="33" t="s">
        <v>1667</v>
      </c>
      <c r="D361" s="33" t="s">
        <v>1668</v>
      </c>
      <c r="E361" s="33"/>
      <c r="F361" s="33" t="s">
        <v>1649</v>
      </c>
      <c r="G361" s="33" t="s">
        <v>70</v>
      </c>
      <c r="H361" s="33" t="s">
        <v>71</v>
      </c>
      <c r="I361" s="33" t="s">
        <v>1649</v>
      </c>
      <c r="J361" s="33" t="s">
        <v>1669</v>
      </c>
      <c r="K361" s="33" t="s">
        <v>1669</v>
      </c>
      <c r="L361" s="33" t="s">
        <v>73</v>
      </c>
      <c r="M361" s="33"/>
      <c r="N361" s="33">
        <v>642</v>
      </c>
      <c r="O361" s="34" t="s">
        <v>74</v>
      </c>
      <c r="P361" s="34">
        <v>1</v>
      </c>
      <c r="Q361" s="33" t="s">
        <v>1651</v>
      </c>
      <c r="R361" s="33" t="s">
        <v>1652</v>
      </c>
      <c r="S361" s="36">
        <v>302</v>
      </c>
      <c r="T361" s="36">
        <v>302</v>
      </c>
      <c r="U361" s="37">
        <f t="shared" si="63"/>
        <v>302000</v>
      </c>
      <c r="V361" s="33">
        <v>2019</v>
      </c>
      <c r="W361" s="33" t="s">
        <v>119</v>
      </c>
      <c r="X361" s="33">
        <v>2019</v>
      </c>
      <c r="Y361" s="33" t="s">
        <v>120</v>
      </c>
      <c r="Z361" s="38" t="s">
        <v>138</v>
      </c>
      <c r="AA361" s="39">
        <v>2019</v>
      </c>
      <c r="AB361" s="33" t="s">
        <v>77</v>
      </c>
      <c r="AC361" s="38">
        <v>2019</v>
      </c>
      <c r="AD361" s="38" t="s">
        <v>78</v>
      </c>
      <c r="AE361" s="38">
        <v>2019</v>
      </c>
      <c r="AF361" s="39" t="s">
        <v>80</v>
      </c>
      <c r="AG361" s="39">
        <v>2019</v>
      </c>
      <c r="AH361" s="39" t="s">
        <v>81</v>
      </c>
      <c r="AI361" s="39" t="s">
        <v>127</v>
      </c>
      <c r="AJ361" s="41" t="s">
        <v>83</v>
      </c>
      <c r="AK361" s="40">
        <v>1</v>
      </c>
      <c r="AL361" s="40">
        <v>348277</v>
      </c>
      <c r="AM361" s="40" t="s">
        <v>84</v>
      </c>
      <c r="AN361" s="40">
        <v>0</v>
      </c>
      <c r="AO361" s="40">
        <v>0</v>
      </c>
      <c r="AP361" s="33"/>
      <c r="AQ361" s="38" t="s">
        <v>86</v>
      </c>
      <c r="AR361" s="33" t="s">
        <v>87</v>
      </c>
      <c r="AS361" s="33" t="s">
        <v>88</v>
      </c>
      <c r="AT361" s="33" t="s">
        <v>89</v>
      </c>
      <c r="AU361" s="33"/>
      <c r="AV361" s="33" t="s">
        <v>89</v>
      </c>
    </row>
    <row r="362" spans="1:48" s="31" customFormat="1" ht="108.75" customHeight="1" x14ac:dyDescent="0.2">
      <c r="A362" s="45" t="s">
        <v>1670</v>
      </c>
      <c r="B362" s="45"/>
      <c r="C362" s="45" t="s">
        <v>363</v>
      </c>
      <c r="D362" s="45" t="s">
        <v>1152</v>
      </c>
      <c r="E362" s="45"/>
      <c r="F362" s="45" t="s">
        <v>1649</v>
      </c>
      <c r="G362" s="33" t="s">
        <v>70</v>
      </c>
      <c r="H362" s="45" t="s">
        <v>71</v>
      </c>
      <c r="I362" s="45" t="s">
        <v>1649</v>
      </c>
      <c r="J362" s="45" t="s">
        <v>1671</v>
      </c>
      <c r="K362" s="45" t="s">
        <v>1672</v>
      </c>
      <c r="L362" s="45" t="s">
        <v>73</v>
      </c>
      <c r="M362" s="45"/>
      <c r="N362" s="45">
        <v>642</v>
      </c>
      <c r="O362" s="46" t="s">
        <v>74</v>
      </c>
      <c r="P362" s="46">
        <v>1</v>
      </c>
      <c r="Q362" s="45" t="s">
        <v>1651</v>
      </c>
      <c r="R362" s="45" t="s">
        <v>1652</v>
      </c>
      <c r="S362" s="47">
        <v>40</v>
      </c>
      <c r="T362" s="47">
        <v>40</v>
      </c>
      <c r="U362" s="48">
        <f t="shared" si="63"/>
        <v>40000</v>
      </c>
      <c r="V362" s="45">
        <v>2019</v>
      </c>
      <c r="W362" s="45" t="s">
        <v>77</v>
      </c>
      <c r="X362" s="45">
        <v>2019</v>
      </c>
      <c r="Y362" s="45" t="s">
        <v>78</v>
      </c>
      <c r="Z362" s="50" t="s">
        <v>79</v>
      </c>
      <c r="AA362" s="49">
        <v>2019</v>
      </c>
      <c r="AB362" s="45" t="s">
        <v>80</v>
      </c>
      <c r="AC362" s="50">
        <v>2019</v>
      </c>
      <c r="AD362" s="50" t="s">
        <v>80</v>
      </c>
      <c r="AE362" s="50">
        <v>2019</v>
      </c>
      <c r="AF362" s="49" t="s">
        <v>80</v>
      </c>
      <c r="AG362" s="49">
        <v>2019</v>
      </c>
      <c r="AH362" s="49" t="s">
        <v>81</v>
      </c>
      <c r="AI362" s="49" t="s">
        <v>127</v>
      </c>
      <c r="AJ362" s="49" t="s">
        <v>280</v>
      </c>
      <c r="AK362" s="51">
        <v>0</v>
      </c>
      <c r="AL362" s="52">
        <v>97259</v>
      </c>
      <c r="AM362" s="52" t="s">
        <v>84</v>
      </c>
      <c r="AN362" s="52">
        <v>0</v>
      </c>
      <c r="AO362" s="52">
        <v>0</v>
      </c>
      <c r="AP362" s="45"/>
      <c r="AQ362" s="50"/>
      <c r="AR362" s="45" t="s">
        <v>87</v>
      </c>
      <c r="AS362" s="45" t="s">
        <v>88</v>
      </c>
      <c r="AT362" s="45" t="s">
        <v>89</v>
      </c>
      <c r="AU362" s="45"/>
      <c r="AV362" s="45" t="s">
        <v>89</v>
      </c>
    </row>
    <row r="363" spans="1:48" s="54" customFormat="1" ht="99" customHeight="1" x14ac:dyDescent="0.2">
      <c r="A363" s="33" t="s">
        <v>1673</v>
      </c>
      <c r="B363" s="33" t="s">
        <v>1674</v>
      </c>
      <c r="C363" s="33" t="s">
        <v>1549</v>
      </c>
      <c r="D363" s="33" t="s">
        <v>1675</v>
      </c>
      <c r="E363" s="33"/>
      <c r="F363" s="33" t="s">
        <v>1231</v>
      </c>
      <c r="G363" s="33" t="s">
        <v>70</v>
      </c>
      <c r="H363" s="33" t="s">
        <v>71</v>
      </c>
      <c r="I363" s="33" t="str">
        <f>F363</f>
        <v>ОП Крым</v>
      </c>
      <c r="J363" s="33" t="s">
        <v>1676</v>
      </c>
      <c r="K363" s="33" t="str">
        <f t="shared" ref="K363:K389" si="64">J363</f>
        <v>Поставка подъёмника электромеханического канавного П-263-01 или аналог</v>
      </c>
      <c r="L363" s="33" t="s">
        <v>73</v>
      </c>
      <c r="M363" s="33"/>
      <c r="N363" s="33">
        <v>796</v>
      </c>
      <c r="O363" s="34" t="s">
        <v>220</v>
      </c>
      <c r="P363" s="34">
        <v>1</v>
      </c>
      <c r="Q363" s="33" t="s">
        <v>1296</v>
      </c>
      <c r="R363" s="35" t="s">
        <v>1297</v>
      </c>
      <c r="S363" s="36">
        <v>201.54599999999999</v>
      </c>
      <c r="T363" s="36">
        <f t="shared" ref="T363:T389" si="65">S363</f>
        <v>201.54599999999999</v>
      </c>
      <c r="U363" s="37">
        <f t="shared" si="63"/>
        <v>201546</v>
      </c>
      <c r="V363" s="33">
        <v>2019</v>
      </c>
      <c r="W363" s="33" t="s">
        <v>146</v>
      </c>
      <c r="X363" s="33">
        <v>2019</v>
      </c>
      <c r="Y363" s="33" t="s">
        <v>109</v>
      </c>
      <c r="Z363" s="53" t="s">
        <v>147</v>
      </c>
      <c r="AA363" s="39">
        <v>2019</v>
      </c>
      <c r="AB363" s="33" t="s">
        <v>109</v>
      </c>
      <c r="AC363" s="38">
        <v>2019</v>
      </c>
      <c r="AD363" s="38" t="s">
        <v>109</v>
      </c>
      <c r="AE363" s="38" t="s">
        <v>273</v>
      </c>
      <c r="AF363" s="39" t="s">
        <v>109</v>
      </c>
      <c r="AG363" s="39" t="s">
        <v>273</v>
      </c>
      <c r="AH363" s="39" t="s">
        <v>148</v>
      </c>
      <c r="AI363" s="39" t="s">
        <v>228</v>
      </c>
      <c r="AJ363" s="41" t="s">
        <v>83</v>
      </c>
      <c r="AK363" s="40">
        <v>1</v>
      </c>
      <c r="AL363" s="40">
        <v>348277</v>
      </c>
      <c r="AM363" s="40" t="s">
        <v>84</v>
      </c>
      <c r="AN363" s="40">
        <v>0</v>
      </c>
      <c r="AO363" s="40">
        <v>0</v>
      </c>
      <c r="AP363" s="33"/>
      <c r="AQ363" s="38" t="s">
        <v>86</v>
      </c>
      <c r="AR363" s="33" t="s">
        <v>87</v>
      </c>
      <c r="AS363" s="33" t="s">
        <v>88</v>
      </c>
      <c r="AT363" s="33" t="s">
        <v>89</v>
      </c>
      <c r="AU363" s="33"/>
      <c r="AV363" s="33" t="s">
        <v>89</v>
      </c>
    </row>
    <row r="364" spans="1:48" s="31" customFormat="1" ht="59.25" customHeight="1" x14ac:dyDescent="0.2">
      <c r="A364" s="33" t="s">
        <v>1677</v>
      </c>
      <c r="B364" s="33" t="s">
        <v>1674</v>
      </c>
      <c r="C364" s="33" t="s">
        <v>521</v>
      </c>
      <c r="D364" s="33" t="s">
        <v>521</v>
      </c>
      <c r="E364" s="33"/>
      <c r="F364" s="33" t="s">
        <v>515</v>
      </c>
      <c r="G364" s="33" t="s">
        <v>70</v>
      </c>
      <c r="H364" s="33" t="s">
        <v>71</v>
      </c>
      <c r="I364" s="33" t="str">
        <f>F364</f>
        <v>Служба по ОТиПБ</v>
      </c>
      <c r="J364" s="33" t="s">
        <v>1678</v>
      </c>
      <c r="K364" s="33" t="str">
        <f t="shared" si="64"/>
        <v>Оказание услуг по проведению экспертизы трубопроводов</v>
      </c>
      <c r="L364" s="33" t="s">
        <v>73</v>
      </c>
      <c r="M364" s="33"/>
      <c r="N364" s="33">
        <v>642</v>
      </c>
      <c r="O364" s="33" t="s">
        <v>74</v>
      </c>
      <c r="P364" s="34">
        <v>1</v>
      </c>
      <c r="Q364" s="34" t="s">
        <v>403</v>
      </c>
      <c r="R364" s="33" t="s">
        <v>404</v>
      </c>
      <c r="S364" s="36">
        <v>98</v>
      </c>
      <c r="T364" s="36">
        <f t="shared" si="65"/>
        <v>98</v>
      </c>
      <c r="U364" s="37">
        <f t="shared" si="63"/>
        <v>98000</v>
      </c>
      <c r="V364" s="33">
        <v>2019</v>
      </c>
      <c r="W364" s="33" t="s">
        <v>146</v>
      </c>
      <c r="X364" s="33">
        <v>2019</v>
      </c>
      <c r="Y364" s="33" t="s">
        <v>146</v>
      </c>
      <c r="Z364" s="53" t="s">
        <v>433</v>
      </c>
      <c r="AA364" s="39">
        <v>2019</v>
      </c>
      <c r="AB364" s="39" t="s">
        <v>146</v>
      </c>
      <c r="AC364" s="33">
        <v>2019</v>
      </c>
      <c r="AD364" s="38" t="s">
        <v>146</v>
      </c>
      <c r="AE364" s="38">
        <v>2019</v>
      </c>
      <c r="AF364" s="38" t="s">
        <v>146</v>
      </c>
      <c r="AG364" s="39" t="s">
        <v>273</v>
      </c>
      <c r="AH364" s="39" t="s">
        <v>109</v>
      </c>
      <c r="AI364" s="39" t="s">
        <v>147</v>
      </c>
      <c r="AJ364" s="39" t="s">
        <v>280</v>
      </c>
      <c r="AK364" s="39">
        <v>0</v>
      </c>
      <c r="AL364" s="41">
        <v>97259</v>
      </c>
      <c r="AM364" s="41" t="s">
        <v>84</v>
      </c>
      <c r="AN364" s="40">
        <v>1</v>
      </c>
      <c r="AO364" s="40">
        <v>0</v>
      </c>
      <c r="AP364" s="33"/>
      <c r="AQ364" s="33"/>
      <c r="AR364" s="33" t="s">
        <v>87</v>
      </c>
      <c r="AS364" s="38" t="s">
        <v>88</v>
      </c>
      <c r="AT364" s="33" t="s">
        <v>89</v>
      </c>
      <c r="AU364" s="33"/>
      <c r="AV364" s="33"/>
    </row>
    <row r="365" spans="1:48" s="31" customFormat="1" ht="89.25" customHeight="1" x14ac:dyDescent="0.2">
      <c r="A365" s="33" t="s">
        <v>1679</v>
      </c>
      <c r="B365" s="33" t="s">
        <v>1674</v>
      </c>
      <c r="C365" s="33" t="s">
        <v>1680</v>
      </c>
      <c r="D365" s="33" t="s">
        <v>1681</v>
      </c>
      <c r="E365" s="33"/>
      <c r="F365" s="33" t="s">
        <v>1682</v>
      </c>
      <c r="G365" s="33" t="s">
        <v>1683</v>
      </c>
      <c r="H365" s="33" t="s">
        <v>71</v>
      </c>
      <c r="I365" s="33" t="str">
        <f>F365</f>
        <v>СТЗ</v>
      </c>
      <c r="J365" s="33" t="s">
        <v>1684</v>
      </c>
      <c r="K365" s="33" t="str">
        <f t="shared" si="64"/>
        <v>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v>
      </c>
      <c r="L365" s="33" t="s">
        <v>73</v>
      </c>
      <c r="M365" s="33"/>
      <c r="N365" s="33">
        <v>642</v>
      </c>
      <c r="O365" s="33" t="s">
        <v>74</v>
      </c>
      <c r="P365" s="34">
        <v>1</v>
      </c>
      <c r="Q365" s="39">
        <v>64000000000</v>
      </c>
      <c r="R365" s="33" t="s">
        <v>1685</v>
      </c>
      <c r="S365" s="36">
        <v>230492</v>
      </c>
      <c r="T365" s="36">
        <f t="shared" si="65"/>
        <v>230492</v>
      </c>
      <c r="U365" s="37">
        <f t="shared" si="63"/>
        <v>230492000</v>
      </c>
      <c r="V365" s="33">
        <v>2019</v>
      </c>
      <c r="W365" s="33" t="s">
        <v>146</v>
      </c>
      <c r="X365" s="33">
        <v>2019</v>
      </c>
      <c r="Y365" s="33" t="s">
        <v>146</v>
      </c>
      <c r="Z365" s="53" t="s">
        <v>433</v>
      </c>
      <c r="AA365" s="39">
        <v>2019</v>
      </c>
      <c r="AB365" s="39" t="s">
        <v>146</v>
      </c>
      <c r="AC365" s="33">
        <v>2019</v>
      </c>
      <c r="AD365" s="38" t="s">
        <v>109</v>
      </c>
      <c r="AE365" s="38">
        <v>2019</v>
      </c>
      <c r="AF365" s="38" t="s">
        <v>109</v>
      </c>
      <c r="AG365" s="39" t="s">
        <v>273</v>
      </c>
      <c r="AH365" s="39" t="s">
        <v>119</v>
      </c>
      <c r="AI365" s="39" t="s">
        <v>223</v>
      </c>
      <c r="AJ365" s="41" t="s">
        <v>111</v>
      </c>
      <c r="AK365" s="40">
        <v>1</v>
      </c>
      <c r="AL365" s="40">
        <v>200608</v>
      </c>
      <c r="AM365" s="40" t="s">
        <v>84</v>
      </c>
      <c r="AN365" s="40">
        <v>1</v>
      </c>
      <c r="AO365" s="40">
        <v>0</v>
      </c>
      <c r="AP365" s="33" t="s">
        <v>1686</v>
      </c>
      <c r="AQ365" s="38" t="s">
        <v>86</v>
      </c>
      <c r="AR365" s="33" t="s">
        <v>87</v>
      </c>
      <c r="AS365" s="38" t="s">
        <v>88</v>
      </c>
      <c r="AT365" s="33" t="s">
        <v>89</v>
      </c>
      <c r="AU365" s="33"/>
      <c r="AV365" s="33"/>
    </row>
    <row r="366" spans="1:48" s="63" customFormat="1" ht="98.25" customHeight="1" x14ac:dyDescent="0.25">
      <c r="A366" s="33" t="s">
        <v>1687</v>
      </c>
      <c r="B366" s="38" t="s">
        <v>1674</v>
      </c>
      <c r="C366" s="55" t="s">
        <v>463</v>
      </c>
      <c r="D366" s="33" t="s">
        <v>464</v>
      </c>
      <c r="E366" s="33">
        <v>8</v>
      </c>
      <c r="F366" s="33" t="s">
        <v>383</v>
      </c>
      <c r="G366" s="33" t="s">
        <v>314</v>
      </c>
      <c r="H366" s="33" t="str">
        <f>F366</f>
        <v>СТО</v>
      </c>
      <c r="I366" s="33" t="str">
        <f>H366</f>
        <v>СТО</v>
      </c>
      <c r="J366" s="56" t="s">
        <v>1688</v>
      </c>
      <c r="K366" s="33" t="str">
        <f t="shared" si="64"/>
        <v>Поставка дизельного топлива ЕВРО класс 2 (ДТ-З-К5) в количестве 300 тонн</v>
      </c>
      <c r="L366" s="33" t="s">
        <v>73</v>
      </c>
      <c r="M366" s="36" t="s">
        <v>320</v>
      </c>
      <c r="N366" s="33">
        <v>168</v>
      </c>
      <c r="O366" s="34" t="s">
        <v>466</v>
      </c>
      <c r="P366" s="57">
        <v>300</v>
      </c>
      <c r="Q366" s="35" t="s">
        <v>1689</v>
      </c>
      <c r="R366" s="33" t="s">
        <v>1690</v>
      </c>
      <c r="S366" s="58">
        <v>16348.5</v>
      </c>
      <c r="T366" s="36">
        <f t="shared" si="65"/>
        <v>16348.5</v>
      </c>
      <c r="U366" s="37">
        <f t="shared" si="63"/>
        <v>16348500</v>
      </c>
      <c r="V366" s="33">
        <v>2019</v>
      </c>
      <c r="W366" s="33" t="s">
        <v>146</v>
      </c>
      <c r="X366" s="33">
        <v>2019</v>
      </c>
      <c r="Y366" s="33" t="s">
        <v>146</v>
      </c>
      <c r="Z366" s="53" t="s">
        <v>433</v>
      </c>
      <c r="AA366" s="39">
        <v>2019</v>
      </c>
      <c r="AB366" s="39" t="s">
        <v>146</v>
      </c>
      <c r="AC366" s="33">
        <v>2019</v>
      </c>
      <c r="AD366" s="38" t="s">
        <v>146</v>
      </c>
      <c r="AE366" s="38">
        <v>2019</v>
      </c>
      <c r="AF366" s="38" t="s">
        <v>146</v>
      </c>
      <c r="AG366" s="39" t="s">
        <v>273</v>
      </c>
      <c r="AH366" s="39" t="s">
        <v>109</v>
      </c>
      <c r="AI366" s="39" t="s">
        <v>147</v>
      </c>
      <c r="AJ366" s="59" t="s">
        <v>151</v>
      </c>
      <c r="AK366" s="41">
        <v>0</v>
      </c>
      <c r="AL366" s="40">
        <v>348346</v>
      </c>
      <c r="AM366" s="60" t="s">
        <v>84</v>
      </c>
      <c r="AN366" s="61">
        <v>0</v>
      </c>
      <c r="AO366" s="61">
        <v>12</v>
      </c>
      <c r="AP366" s="62"/>
      <c r="AQ366" s="38"/>
      <c r="AR366" s="33" t="s">
        <v>87</v>
      </c>
      <c r="AS366" s="33" t="s">
        <v>1691</v>
      </c>
      <c r="AT366" s="33"/>
      <c r="AU366" s="33"/>
      <c r="AV366" s="38"/>
    </row>
    <row r="367" spans="1:48" s="31" customFormat="1" ht="75" customHeight="1" x14ac:dyDescent="0.2">
      <c r="A367" s="33" t="s">
        <v>1692</v>
      </c>
      <c r="B367" s="38" t="s">
        <v>1674</v>
      </c>
      <c r="C367" s="33" t="s">
        <v>371</v>
      </c>
      <c r="D367" s="33" t="s">
        <v>372</v>
      </c>
      <c r="E367" s="33"/>
      <c r="F367" s="33" t="s">
        <v>706</v>
      </c>
      <c r="G367" s="33" t="s">
        <v>70</v>
      </c>
      <c r="H367" s="33" t="s">
        <v>71</v>
      </c>
      <c r="I367" s="33" t="str">
        <f>F367</f>
        <v>СБиР</v>
      </c>
      <c r="J367" s="33" t="s">
        <v>1693</v>
      </c>
      <c r="K367" s="33" t="str">
        <f t="shared" si="64"/>
        <v>Оказание услуг по обучению в области гражданской обороны и защиты от чрезвычайных ситуаций</v>
      </c>
      <c r="L367" s="33" t="s">
        <v>73</v>
      </c>
      <c r="M367" s="33" t="s">
        <v>320</v>
      </c>
      <c r="N367" s="33">
        <v>792</v>
      </c>
      <c r="O367" s="33" t="s">
        <v>374</v>
      </c>
      <c r="P367" s="34">
        <v>28</v>
      </c>
      <c r="Q367" s="33">
        <v>45000000000</v>
      </c>
      <c r="R367" s="35" t="s">
        <v>97</v>
      </c>
      <c r="S367" s="36">
        <v>79.8</v>
      </c>
      <c r="T367" s="36">
        <f t="shared" si="65"/>
        <v>79.8</v>
      </c>
      <c r="U367" s="37">
        <f t="shared" si="63"/>
        <v>79800</v>
      </c>
      <c r="V367" s="33">
        <v>2019</v>
      </c>
      <c r="W367" s="33" t="s">
        <v>146</v>
      </c>
      <c r="X367" s="33">
        <v>2019</v>
      </c>
      <c r="Y367" s="33" t="s">
        <v>146</v>
      </c>
      <c r="Z367" s="53" t="s">
        <v>433</v>
      </c>
      <c r="AA367" s="39">
        <v>2019</v>
      </c>
      <c r="AB367" s="39" t="s">
        <v>146</v>
      </c>
      <c r="AC367" s="33">
        <v>2019</v>
      </c>
      <c r="AD367" s="38" t="s">
        <v>109</v>
      </c>
      <c r="AE367" s="38" t="s">
        <v>273</v>
      </c>
      <c r="AF367" s="39" t="s">
        <v>109</v>
      </c>
      <c r="AG367" s="39">
        <v>2019</v>
      </c>
      <c r="AH367" s="39" t="s">
        <v>109</v>
      </c>
      <c r="AI367" s="39" t="s">
        <v>147</v>
      </c>
      <c r="AJ367" s="39" t="s">
        <v>280</v>
      </c>
      <c r="AK367" s="41">
        <v>0</v>
      </c>
      <c r="AL367" s="40">
        <v>97259</v>
      </c>
      <c r="AM367" s="40" t="s">
        <v>84</v>
      </c>
      <c r="AN367" s="40">
        <v>0</v>
      </c>
      <c r="AO367" s="33">
        <v>22</v>
      </c>
      <c r="AP367" s="33"/>
      <c r="AQ367" s="33"/>
      <c r="AR367" s="33" t="s">
        <v>87</v>
      </c>
      <c r="AS367" s="33" t="s">
        <v>88</v>
      </c>
      <c r="AT367" s="33" t="s">
        <v>316</v>
      </c>
      <c r="AU367" s="33"/>
      <c r="AV367" s="33"/>
    </row>
    <row r="368" spans="1:48" s="31" customFormat="1" ht="96" customHeight="1" x14ac:dyDescent="0.2">
      <c r="A368" s="33" t="s">
        <v>1694</v>
      </c>
      <c r="B368" s="38" t="s">
        <v>1674</v>
      </c>
      <c r="C368" s="33">
        <v>71</v>
      </c>
      <c r="D368" s="64" t="s">
        <v>521</v>
      </c>
      <c r="E368" s="33"/>
      <c r="F368" s="33" t="s">
        <v>1695</v>
      </c>
      <c r="G368" s="33" t="s">
        <v>1683</v>
      </c>
      <c r="H368" s="33" t="s">
        <v>71</v>
      </c>
      <c r="I368" s="33" t="str">
        <f>F368</f>
        <v>СПП</v>
      </c>
      <c r="J368" s="33" t="s">
        <v>1696</v>
      </c>
      <c r="K368" s="33" t="str">
        <f t="shared" si="64"/>
        <v>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v>
      </c>
      <c r="L368" s="33" t="s">
        <v>73</v>
      </c>
      <c r="M368" s="33" t="s">
        <v>320</v>
      </c>
      <c r="N368" s="33">
        <v>839</v>
      </c>
      <c r="O368" s="33" t="s">
        <v>847</v>
      </c>
      <c r="P368" s="34">
        <v>1</v>
      </c>
      <c r="Q368" s="33" t="s">
        <v>524</v>
      </c>
      <c r="R368" s="35" t="s">
        <v>525</v>
      </c>
      <c r="S368" s="36">
        <v>5433.38285</v>
      </c>
      <c r="T368" s="36">
        <f t="shared" si="65"/>
        <v>5433.38285</v>
      </c>
      <c r="U368" s="37">
        <f t="shared" si="63"/>
        <v>5433382.8499999996</v>
      </c>
      <c r="V368" s="33">
        <v>2019</v>
      </c>
      <c r="W368" s="33" t="s">
        <v>146</v>
      </c>
      <c r="X368" s="33">
        <v>2019</v>
      </c>
      <c r="Y368" s="33" t="s">
        <v>146</v>
      </c>
      <c r="Z368" s="53" t="s">
        <v>433</v>
      </c>
      <c r="AA368" s="39">
        <v>2019</v>
      </c>
      <c r="AB368" s="39" t="s">
        <v>146</v>
      </c>
      <c r="AC368" s="33">
        <v>2019</v>
      </c>
      <c r="AD368" s="38" t="s">
        <v>146</v>
      </c>
      <c r="AE368" s="38" t="s">
        <v>273</v>
      </c>
      <c r="AF368" s="39" t="s">
        <v>146</v>
      </c>
      <c r="AG368" s="39">
        <v>2019</v>
      </c>
      <c r="AH368" s="39" t="s">
        <v>146</v>
      </c>
      <c r="AI368" s="39" t="s">
        <v>433</v>
      </c>
      <c r="AJ368" s="39" t="s">
        <v>151</v>
      </c>
      <c r="AK368" s="41">
        <v>0</v>
      </c>
      <c r="AL368" s="40">
        <v>348346</v>
      </c>
      <c r="AM368" s="60" t="s">
        <v>84</v>
      </c>
      <c r="AN368" s="61">
        <v>1</v>
      </c>
      <c r="AO368" s="33">
        <v>0</v>
      </c>
      <c r="AP368" s="33"/>
      <c r="AQ368" s="33"/>
      <c r="AR368" s="33" t="s">
        <v>87</v>
      </c>
      <c r="AS368" s="33" t="s">
        <v>88</v>
      </c>
      <c r="AT368" s="33"/>
      <c r="AU368" s="33"/>
      <c r="AV368" s="33"/>
    </row>
    <row r="369" spans="1:48" s="31" customFormat="1" ht="89.25" customHeight="1" x14ac:dyDescent="0.2">
      <c r="A369" s="33" t="s">
        <v>1697</v>
      </c>
      <c r="B369" s="33" t="s">
        <v>1674</v>
      </c>
      <c r="C369" s="33" t="s">
        <v>191</v>
      </c>
      <c r="D369" s="33" t="s">
        <v>1698</v>
      </c>
      <c r="E369" s="33"/>
      <c r="F369" s="33" t="s">
        <v>1682</v>
      </c>
      <c r="G369" s="33" t="s">
        <v>1683</v>
      </c>
      <c r="H369" s="33" t="s">
        <v>71</v>
      </c>
      <c r="I369" s="33" t="str">
        <f>F369</f>
        <v>СТЗ</v>
      </c>
      <c r="J369" s="33" t="s">
        <v>1699</v>
      </c>
      <c r="K369" s="33" t="str">
        <f t="shared" si="64"/>
        <v>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v>
      </c>
      <c r="L369" s="33" t="s">
        <v>73</v>
      </c>
      <c r="M369" s="33"/>
      <c r="N369" s="33">
        <v>642</v>
      </c>
      <c r="O369" s="33" t="s">
        <v>74</v>
      </c>
      <c r="P369" s="34">
        <v>1</v>
      </c>
      <c r="Q369" s="35">
        <v>64000000000</v>
      </c>
      <c r="R369" s="33" t="s">
        <v>1685</v>
      </c>
      <c r="S369" s="36">
        <v>51500</v>
      </c>
      <c r="T369" s="36">
        <f t="shared" si="65"/>
        <v>51500</v>
      </c>
      <c r="U369" s="37">
        <f t="shared" si="63"/>
        <v>51500000</v>
      </c>
      <c r="V369" s="33">
        <v>2019</v>
      </c>
      <c r="W369" s="33" t="s">
        <v>146</v>
      </c>
      <c r="X369" s="33">
        <v>2019</v>
      </c>
      <c r="Y369" s="33" t="s">
        <v>109</v>
      </c>
      <c r="Z369" s="53" t="s">
        <v>147</v>
      </c>
      <c r="AA369" s="39">
        <v>2019</v>
      </c>
      <c r="AB369" s="39" t="s">
        <v>109</v>
      </c>
      <c r="AC369" s="33">
        <v>2019</v>
      </c>
      <c r="AD369" s="38" t="s">
        <v>109</v>
      </c>
      <c r="AE369" s="38">
        <v>2019</v>
      </c>
      <c r="AF369" s="38" t="s">
        <v>109</v>
      </c>
      <c r="AG369" s="39" t="s">
        <v>273</v>
      </c>
      <c r="AH369" s="39" t="s">
        <v>120</v>
      </c>
      <c r="AI369" s="39" t="s">
        <v>138</v>
      </c>
      <c r="AJ369" s="41" t="s">
        <v>184</v>
      </c>
      <c r="AK369" s="40">
        <v>1</v>
      </c>
      <c r="AL369" s="40">
        <v>348014</v>
      </c>
      <c r="AM369" s="40" t="s">
        <v>84</v>
      </c>
      <c r="AN369" s="40">
        <v>0</v>
      </c>
      <c r="AO369" s="40">
        <v>0</v>
      </c>
      <c r="AP369" s="33"/>
      <c r="AQ369" s="38" t="s">
        <v>86</v>
      </c>
      <c r="AR369" s="33" t="s">
        <v>87</v>
      </c>
      <c r="AS369" s="38" t="s">
        <v>88</v>
      </c>
      <c r="AT369" s="33" t="s">
        <v>89</v>
      </c>
      <c r="AU369" s="33"/>
      <c r="AV369" s="33"/>
    </row>
    <row r="370" spans="1:48" s="63" customFormat="1" ht="98.25" customHeight="1" x14ac:dyDescent="0.25">
      <c r="A370" s="33" t="s">
        <v>1700</v>
      </c>
      <c r="B370" s="38" t="s">
        <v>1674</v>
      </c>
      <c r="C370" s="55">
        <v>77</v>
      </c>
      <c r="D370" s="33" t="s">
        <v>1701</v>
      </c>
      <c r="E370" s="33"/>
      <c r="F370" s="33" t="s">
        <v>1683</v>
      </c>
      <c r="G370" s="33" t="s">
        <v>1683</v>
      </c>
      <c r="H370" s="33" t="s">
        <v>71</v>
      </c>
      <c r="I370" s="33" t="str">
        <f>H370</f>
        <v>ОЗ</v>
      </c>
      <c r="J370" s="56" t="s">
        <v>1702</v>
      </c>
      <c r="K370" s="33" t="str">
        <f t="shared" si="64"/>
        <v>Аренда дизель-генераторных установок</v>
      </c>
      <c r="L370" s="33" t="s">
        <v>73</v>
      </c>
      <c r="M370" s="36" t="s">
        <v>320</v>
      </c>
      <c r="N370" s="33">
        <v>796</v>
      </c>
      <c r="O370" s="34" t="s">
        <v>220</v>
      </c>
      <c r="P370" s="57">
        <v>2</v>
      </c>
      <c r="Q370" s="35" t="s">
        <v>1689</v>
      </c>
      <c r="R370" s="33" t="s">
        <v>1690</v>
      </c>
      <c r="S370" s="58">
        <v>1210</v>
      </c>
      <c r="T370" s="36">
        <f t="shared" si="65"/>
        <v>1210</v>
      </c>
      <c r="U370" s="37">
        <f t="shared" si="63"/>
        <v>1210000</v>
      </c>
      <c r="V370" s="33">
        <v>2019</v>
      </c>
      <c r="W370" s="33" t="s">
        <v>146</v>
      </c>
      <c r="X370" s="33">
        <v>2019</v>
      </c>
      <c r="Y370" s="33" t="s">
        <v>146</v>
      </c>
      <c r="Z370" s="53" t="s">
        <v>433</v>
      </c>
      <c r="AA370" s="39">
        <v>2019</v>
      </c>
      <c r="AB370" s="39" t="s">
        <v>146</v>
      </c>
      <c r="AC370" s="33">
        <v>2019</v>
      </c>
      <c r="AD370" s="38" t="s">
        <v>146</v>
      </c>
      <c r="AE370" s="38">
        <v>2019</v>
      </c>
      <c r="AF370" s="38" t="s">
        <v>146</v>
      </c>
      <c r="AG370" s="39" t="s">
        <v>273</v>
      </c>
      <c r="AH370" s="39" t="s">
        <v>119</v>
      </c>
      <c r="AI370" s="39" t="s">
        <v>223</v>
      </c>
      <c r="AJ370" s="59" t="s">
        <v>151</v>
      </c>
      <c r="AK370" s="41">
        <v>0</v>
      </c>
      <c r="AL370" s="40">
        <v>348346</v>
      </c>
      <c r="AM370" s="60" t="s">
        <v>84</v>
      </c>
      <c r="AN370" s="61">
        <v>0</v>
      </c>
      <c r="AO370" s="61">
        <v>0</v>
      </c>
      <c r="AP370" s="62"/>
      <c r="AQ370" s="38"/>
      <c r="AR370" s="33" t="s">
        <v>87</v>
      </c>
      <c r="AS370" s="33" t="s">
        <v>1691</v>
      </c>
      <c r="AT370" s="33"/>
      <c r="AU370" s="33"/>
      <c r="AV370" s="38"/>
    </row>
    <row r="371" spans="1:48" s="63" customFormat="1" ht="98.25" customHeight="1" x14ac:dyDescent="0.25">
      <c r="A371" s="33" t="s">
        <v>1703</v>
      </c>
      <c r="B371" s="38" t="s">
        <v>1674</v>
      </c>
      <c r="C371" s="55">
        <v>77</v>
      </c>
      <c r="D371" s="33" t="s">
        <v>1701</v>
      </c>
      <c r="E371" s="33"/>
      <c r="F371" s="33" t="s">
        <v>1683</v>
      </c>
      <c r="G371" s="33" t="s">
        <v>1683</v>
      </c>
      <c r="H371" s="33" t="s">
        <v>71</v>
      </c>
      <c r="I371" s="33" t="str">
        <f>H371</f>
        <v>ОЗ</v>
      </c>
      <c r="J371" s="56" t="s">
        <v>1702</v>
      </c>
      <c r="K371" s="33" t="str">
        <f t="shared" si="64"/>
        <v>Аренда дизель-генераторных установок</v>
      </c>
      <c r="L371" s="33" t="s">
        <v>73</v>
      </c>
      <c r="M371" s="36" t="s">
        <v>320</v>
      </c>
      <c r="N371" s="33">
        <v>796</v>
      </c>
      <c r="O371" s="34" t="s">
        <v>220</v>
      </c>
      <c r="P371" s="57">
        <v>2</v>
      </c>
      <c r="Q371" s="35" t="s">
        <v>1689</v>
      </c>
      <c r="R371" s="33" t="s">
        <v>1690</v>
      </c>
      <c r="S371" s="58">
        <v>825</v>
      </c>
      <c r="T371" s="36">
        <f t="shared" si="65"/>
        <v>825</v>
      </c>
      <c r="U371" s="37">
        <f t="shared" si="63"/>
        <v>825000</v>
      </c>
      <c r="V371" s="33">
        <v>2019</v>
      </c>
      <c r="W371" s="33" t="s">
        <v>146</v>
      </c>
      <c r="X371" s="33">
        <v>2019</v>
      </c>
      <c r="Y371" s="33" t="s">
        <v>146</v>
      </c>
      <c r="Z371" s="53" t="s">
        <v>433</v>
      </c>
      <c r="AA371" s="39">
        <v>2019</v>
      </c>
      <c r="AB371" s="39" t="s">
        <v>146</v>
      </c>
      <c r="AC371" s="33">
        <v>2019</v>
      </c>
      <c r="AD371" s="38" t="s">
        <v>146</v>
      </c>
      <c r="AE371" s="38">
        <v>2019</v>
      </c>
      <c r="AF371" s="38" t="s">
        <v>146</v>
      </c>
      <c r="AG371" s="39" t="s">
        <v>273</v>
      </c>
      <c r="AH371" s="39" t="s">
        <v>119</v>
      </c>
      <c r="AI371" s="39" t="s">
        <v>223</v>
      </c>
      <c r="AJ371" s="59" t="s">
        <v>151</v>
      </c>
      <c r="AK371" s="41">
        <v>0</v>
      </c>
      <c r="AL371" s="40">
        <v>348346</v>
      </c>
      <c r="AM371" s="60" t="s">
        <v>84</v>
      </c>
      <c r="AN371" s="61">
        <v>0</v>
      </c>
      <c r="AO371" s="61">
        <v>0</v>
      </c>
      <c r="AP371" s="62"/>
      <c r="AQ371" s="38"/>
      <c r="AR371" s="33" t="s">
        <v>87</v>
      </c>
      <c r="AS371" s="33" t="s">
        <v>1691</v>
      </c>
      <c r="AT371" s="33"/>
      <c r="AU371" s="33"/>
      <c r="AV371" s="38"/>
    </row>
    <row r="372" spans="1:48" s="63" customFormat="1" ht="98.25" customHeight="1" x14ac:dyDescent="0.25">
      <c r="A372" s="33" t="s">
        <v>1704</v>
      </c>
      <c r="B372" s="38" t="s">
        <v>1674</v>
      </c>
      <c r="C372" s="55">
        <v>77</v>
      </c>
      <c r="D372" s="33" t="s">
        <v>1701</v>
      </c>
      <c r="E372" s="33"/>
      <c r="F372" s="33" t="s">
        <v>1683</v>
      </c>
      <c r="G372" s="33" t="s">
        <v>1683</v>
      </c>
      <c r="H372" s="33" t="s">
        <v>71</v>
      </c>
      <c r="I372" s="33" t="str">
        <f>H372</f>
        <v>ОЗ</v>
      </c>
      <c r="J372" s="56" t="s">
        <v>1702</v>
      </c>
      <c r="K372" s="33" t="str">
        <f t="shared" si="64"/>
        <v>Аренда дизель-генераторных установок</v>
      </c>
      <c r="L372" s="33" t="s">
        <v>73</v>
      </c>
      <c r="M372" s="36" t="s">
        <v>320</v>
      </c>
      <c r="N372" s="33">
        <v>796</v>
      </c>
      <c r="O372" s="34" t="s">
        <v>220</v>
      </c>
      <c r="P372" s="57">
        <v>1</v>
      </c>
      <c r="Q372" s="35" t="s">
        <v>1689</v>
      </c>
      <c r="R372" s="33" t="s">
        <v>1690</v>
      </c>
      <c r="S372" s="58">
        <v>212</v>
      </c>
      <c r="T372" s="36">
        <f t="shared" si="65"/>
        <v>212</v>
      </c>
      <c r="U372" s="37">
        <f t="shared" si="63"/>
        <v>212000</v>
      </c>
      <c r="V372" s="33">
        <v>2019</v>
      </c>
      <c r="W372" s="33" t="s">
        <v>146</v>
      </c>
      <c r="X372" s="33">
        <v>2019</v>
      </c>
      <c r="Y372" s="33" t="s">
        <v>146</v>
      </c>
      <c r="Z372" s="53" t="s">
        <v>433</v>
      </c>
      <c r="AA372" s="39">
        <v>2019</v>
      </c>
      <c r="AB372" s="39" t="s">
        <v>146</v>
      </c>
      <c r="AC372" s="33">
        <v>2019</v>
      </c>
      <c r="AD372" s="38" t="s">
        <v>146</v>
      </c>
      <c r="AE372" s="38">
        <v>2019</v>
      </c>
      <c r="AF372" s="38" t="s">
        <v>146</v>
      </c>
      <c r="AG372" s="39" t="s">
        <v>273</v>
      </c>
      <c r="AH372" s="39" t="s">
        <v>119</v>
      </c>
      <c r="AI372" s="39" t="s">
        <v>223</v>
      </c>
      <c r="AJ372" s="59" t="s">
        <v>151</v>
      </c>
      <c r="AK372" s="41">
        <v>0</v>
      </c>
      <c r="AL372" s="40">
        <v>348346</v>
      </c>
      <c r="AM372" s="60" t="s">
        <v>84</v>
      </c>
      <c r="AN372" s="61">
        <v>0</v>
      </c>
      <c r="AO372" s="61">
        <v>0</v>
      </c>
      <c r="AP372" s="62"/>
      <c r="AQ372" s="38"/>
      <c r="AR372" s="33" t="s">
        <v>87</v>
      </c>
      <c r="AS372" s="33" t="s">
        <v>1691</v>
      </c>
      <c r="AT372" s="33"/>
      <c r="AU372" s="33"/>
      <c r="AV372" s="38"/>
    </row>
    <row r="373" spans="1:48" s="63" customFormat="1" ht="98.25" customHeight="1" x14ac:dyDescent="0.25">
      <c r="A373" s="33" t="s">
        <v>1705</v>
      </c>
      <c r="B373" s="38" t="s">
        <v>1674</v>
      </c>
      <c r="C373" s="55">
        <v>77</v>
      </c>
      <c r="D373" s="33" t="s">
        <v>1701</v>
      </c>
      <c r="E373" s="33"/>
      <c r="F373" s="33" t="s">
        <v>1683</v>
      </c>
      <c r="G373" s="33" t="s">
        <v>1683</v>
      </c>
      <c r="H373" s="33" t="s">
        <v>71</v>
      </c>
      <c r="I373" s="33" t="str">
        <f>H373</f>
        <v>ОЗ</v>
      </c>
      <c r="J373" s="56" t="s">
        <v>1702</v>
      </c>
      <c r="K373" s="33" t="str">
        <f t="shared" si="64"/>
        <v>Аренда дизель-генераторных установок</v>
      </c>
      <c r="L373" s="33" t="s">
        <v>73</v>
      </c>
      <c r="M373" s="36" t="s">
        <v>320</v>
      </c>
      <c r="N373" s="33">
        <v>796</v>
      </c>
      <c r="O373" s="34" t="s">
        <v>220</v>
      </c>
      <c r="P373" s="57">
        <v>1</v>
      </c>
      <c r="Q373" s="35" t="s">
        <v>1689</v>
      </c>
      <c r="R373" s="33" t="s">
        <v>1690</v>
      </c>
      <c r="S373" s="58">
        <v>465</v>
      </c>
      <c r="T373" s="36">
        <f t="shared" si="65"/>
        <v>465</v>
      </c>
      <c r="U373" s="37">
        <f t="shared" si="63"/>
        <v>465000</v>
      </c>
      <c r="V373" s="33">
        <v>2019</v>
      </c>
      <c r="W373" s="33" t="s">
        <v>146</v>
      </c>
      <c r="X373" s="33">
        <v>2019</v>
      </c>
      <c r="Y373" s="33" t="s">
        <v>146</v>
      </c>
      <c r="Z373" s="53" t="s">
        <v>433</v>
      </c>
      <c r="AA373" s="39">
        <v>2019</v>
      </c>
      <c r="AB373" s="39" t="s">
        <v>146</v>
      </c>
      <c r="AC373" s="33">
        <v>2019</v>
      </c>
      <c r="AD373" s="38" t="s">
        <v>146</v>
      </c>
      <c r="AE373" s="38">
        <v>2019</v>
      </c>
      <c r="AF373" s="38" t="s">
        <v>146</v>
      </c>
      <c r="AG373" s="39" t="s">
        <v>273</v>
      </c>
      <c r="AH373" s="39" t="s">
        <v>119</v>
      </c>
      <c r="AI373" s="39" t="s">
        <v>223</v>
      </c>
      <c r="AJ373" s="59" t="s">
        <v>151</v>
      </c>
      <c r="AK373" s="41">
        <v>0</v>
      </c>
      <c r="AL373" s="40">
        <v>348346</v>
      </c>
      <c r="AM373" s="60" t="s">
        <v>84</v>
      </c>
      <c r="AN373" s="61">
        <v>0</v>
      </c>
      <c r="AO373" s="61">
        <v>0</v>
      </c>
      <c r="AP373" s="62"/>
      <c r="AQ373" s="38"/>
      <c r="AR373" s="33" t="s">
        <v>87</v>
      </c>
      <c r="AS373" s="33" t="s">
        <v>1691</v>
      </c>
      <c r="AT373" s="33"/>
      <c r="AU373" s="33"/>
      <c r="AV373" s="38"/>
    </row>
    <row r="374" spans="1:48" s="31" customFormat="1" ht="59.25" customHeight="1" x14ac:dyDescent="0.2">
      <c r="A374" s="33" t="s">
        <v>1706</v>
      </c>
      <c r="B374" s="33" t="s">
        <v>1674</v>
      </c>
      <c r="C374" s="33" t="s">
        <v>114</v>
      </c>
      <c r="D374" s="33" t="s">
        <v>1707</v>
      </c>
      <c r="E374" s="33"/>
      <c r="F374" s="33" t="s">
        <v>1055</v>
      </c>
      <c r="G374" s="33" t="s">
        <v>70</v>
      </c>
      <c r="H374" s="33" t="s">
        <v>71</v>
      </c>
      <c r="I374" s="33" t="str">
        <f t="shared" ref="I374:I388" si="66">F374</f>
        <v>ОП Юг</v>
      </c>
      <c r="J374" s="33" t="s">
        <v>1708</v>
      </c>
      <c r="K374" s="33" t="str">
        <f t="shared" si="64"/>
        <v>Поставка предпусковых подогревателей</v>
      </c>
      <c r="L374" s="33" t="s">
        <v>73</v>
      </c>
      <c r="M374" s="33"/>
      <c r="N374" s="33">
        <v>642</v>
      </c>
      <c r="O374" s="33" t="s">
        <v>74</v>
      </c>
      <c r="P374" s="34">
        <v>1</v>
      </c>
      <c r="Q374" s="34" t="s">
        <v>403</v>
      </c>
      <c r="R374" s="33" t="s">
        <v>404</v>
      </c>
      <c r="S374" s="36">
        <v>180</v>
      </c>
      <c r="T374" s="36">
        <f t="shared" si="65"/>
        <v>180</v>
      </c>
      <c r="U374" s="37">
        <f t="shared" si="63"/>
        <v>180000</v>
      </c>
      <c r="V374" s="33">
        <v>2019</v>
      </c>
      <c r="W374" s="33" t="s">
        <v>146</v>
      </c>
      <c r="X374" s="33">
        <v>2019</v>
      </c>
      <c r="Y374" s="33" t="s">
        <v>146</v>
      </c>
      <c r="Z374" s="53" t="s">
        <v>433</v>
      </c>
      <c r="AA374" s="39">
        <v>2019</v>
      </c>
      <c r="AB374" s="39" t="s">
        <v>146</v>
      </c>
      <c r="AC374" s="33">
        <v>2019</v>
      </c>
      <c r="AD374" s="38" t="s">
        <v>146</v>
      </c>
      <c r="AE374" s="38">
        <v>2019</v>
      </c>
      <c r="AF374" s="38" t="s">
        <v>146</v>
      </c>
      <c r="AG374" s="39" t="s">
        <v>273</v>
      </c>
      <c r="AH374" s="39" t="s">
        <v>146</v>
      </c>
      <c r="AI374" s="39" t="s">
        <v>433</v>
      </c>
      <c r="AJ374" s="59" t="s">
        <v>1051</v>
      </c>
      <c r="AK374" s="41">
        <v>0</v>
      </c>
      <c r="AL374" s="40">
        <v>348318</v>
      </c>
      <c r="AM374" s="41" t="s">
        <v>84</v>
      </c>
      <c r="AN374" s="40">
        <v>0</v>
      </c>
      <c r="AO374" s="40">
        <v>0</v>
      </c>
      <c r="AP374" s="33"/>
      <c r="AQ374" s="33"/>
      <c r="AR374" s="33" t="s">
        <v>87</v>
      </c>
      <c r="AS374" s="38" t="s">
        <v>88</v>
      </c>
      <c r="AT374" s="33" t="s">
        <v>89</v>
      </c>
      <c r="AU374" s="33"/>
      <c r="AV374" s="33"/>
    </row>
    <row r="375" spans="1:48" s="63" customFormat="1" ht="98.25" customHeight="1" x14ac:dyDescent="0.25">
      <c r="A375" s="33" t="s">
        <v>1709</v>
      </c>
      <c r="B375" s="38" t="s">
        <v>1674</v>
      </c>
      <c r="C375" s="55" t="s">
        <v>290</v>
      </c>
      <c r="D375" s="33" t="s">
        <v>1249</v>
      </c>
      <c r="E375" s="33"/>
      <c r="F375" s="33" t="s">
        <v>1231</v>
      </c>
      <c r="G375" s="33" t="s">
        <v>70</v>
      </c>
      <c r="H375" s="33" t="s">
        <v>71</v>
      </c>
      <c r="I375" s="33" t="str">
        <f t="shared" si="66"/>
        <v>ОП Крым</v>
      </c>
      <c r="J375" s="56" t="s">
        <v>1710</v>
      </c>
      <c r="K375" s="33" t="str">
        <f t="shared" si="64"/>
        <v>Техническое обслуживание и ремонт транспортных средств</v>
      </c>
      <c r="L375" s="33" t="s">
        <v>73</v>
      </c>
      <c r="M375" s="36" t="s">
        <v>320</v>
      </c>
      <c r="N375" s="33">
        <v>642</v>
      </c>
      <c r="O375" s="33" t="s">
        <v>74</v>
      </c>
      <c r="P375" s="34">
        <v>1</v>
      </c>
      <c r="Q375" s="35" t="s">
        <v>1689</v>
      </c>
      <c r="R375" s="33" t="s">
        <v>1690</v>
      </c>
      <c r="S375" s="58">
        <v>7943.4030000000002</v>
      </c>
      <c r="T375" s="36">
        <f t="shared" si="65"/>
        <v>7943.4030000000002</v>
      </c>
      <c r="U375" s="37">
        <f t="shared" si="63"/>
        <v>7943403</v>
      </c>
      <c r="V375" s="33">
        <v>2019</v>
      </c>
      <c r="W375" s="33" t="s">
        <v>109</v>
      </c>
      <c r="X375" s="33">
        <v>2019</v>
      </c>
      <c r="Y375" s="33" t="s">
        <v>109</v>
      </c>
      <c r="Z375" s="53" t="s">
        <v>147</v>
      </c>
      <c r="AA375" s="39">
        <v>2019</v>
      </c>
      <c r="AB375" s="33" t="s">
        <v>109</v>
      </c>
      <c r="AC375" s="33">
        <v>2019</v>
      </c>
      <c r="AD375" s="33" t="s">
        <v>109</v>
      </c>
      <c r="AE375" s="38">
        <v>2019</v>
      </c>
      <c r="AF375" s="33" t="s">
        <v>109</v>
      </c>
      <c r="AG375" s="39" t="s">
        <v>273</v>
      </c>
      <c r="AH375" s="39" t="s">
        <v>274</v>
      </c>
      <c r="AI375" s="39" t="s">
        <v>275</v>
      </c>
      <c r="AJ375" s="41" t="s">
        <v>83</v>
      </c>
      <c r="AK375" s="40">
        <v>1</v>
      </c>
      <c r="AL375" s="40">
        <v>200611</v>
      </c>
      <c r="AM375" s="40" t="s">
        <v>84</v>
      </c>
      <c r="AN375" s="61">
        <v>1</v>
      </c>
      <c r="AO375" s="61">
        <v>0</v>
      </c>
      <c r="AP375" s="62"/>
      <c r="AQ375" s="38" t="s">
        <v>86</v>
      </c>
      <c r="AR375" s="33" t="s">
        <v>87</v>
      </c>
      <c r="AS375" s="33" t="s">
        <v>1691</v>
      </c>
      <c r="AT375" s="33"/>
      <c r="AU375" s="33"/>
      <c r="AV375" s="38"/>
    </row>
    <row r="376" spans="1:48" s="63" customFormat="1" ht="98.25" customHeight="1" x14ac:dyDescent="0.25">
      <c r="A376" s="33" t="s">
        <v>1711</v>
      </c>
      <c r="B376" s="38" t="s">
        <v>1674</v>
      </c>
      <c r="C376" s="55" t="s">
        <v>530</v>
      </c>
      <c r="D376" s="33" t="s">
        <v>609</v>
      </c>
      <c r="E376" s="33"/>
      <c r="F376" s="33" t="s">
        <v>1231</v>
      </c>
      <c r="G376" s="33" t="s">
        <v>70</v>
      </c>
      <c r="H376" s="33" t="s">
        <v>71</v>
      </c>
      <c r="I376" s="33" t="str">
        <f t="shared" si="66"/>
        <v>ОП Крым</v>
      </c>
      <c r="J376" s="56" t="s">
        <v>1712</v>
      </c>
      <c r="K376" s="33" t="str">
        <f t="shared" si="64"/>
        <v>Оказание услуг по повышению квалификации сотрудников электротехнической лаборатории</v>
      </c>
      <c r="L376" s="33" t="s">
        <v>73</v>
      </c>
      <c r="M376" s="36" t="s">
        <v>320</v>
      </c>
      <c r="N376" s="33">
        <v>642</v>
      </c>
      <c r="O376" s="33" t="s">
        <v>74</v>
      </c>
      <c r="P376" s="34">
        <v>1</v>
      </c>
      <c r="Q376" s="33" t="s">
        <v>524</v>
      </c>
      <c r="R376" s="35" t="s">
        <v>525</v>
      </c>
      <c r="S376" s="58">
        <v>16.8</v>
      </c>
      <c r="T376" s="36">
        <f t="shared" si="65"/>
        <v>16.8</v>
      </c>
      <c r="U376" s="37">
        <f t="shared" si="63"/>
        <v>16800</v>
      </c>
      <c r="V376" s="33">
        <v>2019</v>
      </c>
      <c r="W376" s="33" t="s">
        <v>146</v>
      </c>
      <c r="X376" s="33">
        <v>2019</v>
      </c>
      <c r="Y376" s="33" t="s">
        <v>146</v>
      </c>
      <c r="Z376" s="53" t="s">
        <v>433</v>
      </c>
      <c r="AA376" s="39">
        <v>2019</v>
      </c>
      <c r="AB376" s="33" t="s">
        <v>109</v>
      </c>
      <c r="AC376" s="33">
        <v>2019</v>
      </c>
      <c r="AD376" s="33" t="s">
        <v>109</v>
      </c>
      <c r="AE376" s="38">
        <v>2019</v>
      </c>
      <c r="AF376" s="33" t="s">
        <v>109</v>
      </c>
      <c r="AG376" s="39" t="s">
        <v>149</v>
      </c>
      <c r="AH376" s="39" t="s">
        <v>109</v>
      </c>
      <c r="AI376" s="39" t="s">
        <v>649</v>
      </c>
      <c r="AJ376" s="39" t="s">
        <v>280</v>
      </c>
      <c r="AK376" s="41">
        <v>0</v>
      </c>
      <c r="AL376" s="40">
        <v>97259</v>
      </c>
      <c r="AM376" s="40" t="s">
        <v>84</v>
      </c>
      <c r="AN376" s="40">
        <v>0</v>
      </c>
      <c r="AO376" s="40">
        <v>22</v>
      </c>
      <c r="AP376" s="62" t="s">
        <v>1713</v>
      </c>
      <c r="AQ376" s="38"/>
      <c r="AR376" s="33" t="s">
        <v>87</v>
      </c>
      <c r="AS376" s="33" t="s">
        <v>1691</v>
      </c>
      <c r="AT376" s="33" t="s">
        <v>316</v>
      </c>
      <c r="AU376" s="33"/>
      <c r="AV376" s="38"/>
    </row>
    <row r="377" spans="1:48" s="63" customFormat="1" ht="98.25" customHeight="1" x14ac:dyDescent="0.25">
      <c r="A377" s="33" t="s">
        <v>1714</v>
      </c>
      <c r="B377" s="38" t="s">
        <v>1674</v>
      </c>
      <c r="C377" s="55" t="s">
        <v>1715</v>
      </c>
      <c r="D377" s="33" t="s">
        <v>1716</v>
      </c>
      <c r="E377" s="33"/>
      <c r="F377" s="33" t="s">
        <v>210</v>
      </c>
      <c r="G377" s="33" t="s">
        <v>70</v>
      </c>
      <c r="H377" s="33" t="s">
        <v>71</v>
      </c>
      <c r="I377" s="33" t="str">
        <f t="shared" si="66"/>
        <v>СЭЭТО</v>
      </c>
      <c r="J377" s="56" t="s">
        <v>1717</v>
      </c>
      <c r="K377" s="33" t="str">
        <f t="shared" si="64"/>
        <v>Поставка кабельных каналов</v>
      </c>
      <c r="L377" s="33" t="s">
        <v>73</v>
      </c>
      <c r="M377" s="36" t="s">
        <v>320</v>
      </c>
      <c r="N377" s="33">
        <v>796</v>
      </c>
      <c r="O377" s="33" t="s">
        <v>220</v>
      </c>
      <c r="P377" s="34">
        <v>75</v>
      </c>
      <c r="Q377" s="35" t="s">
        <v>1689</v>
      </c>
      <c r="R377" s="33" t="s">
        <v>1690</v>
      </c>
      <c r="S377" s="58">
        <v>497.25</v>
      </c>
      <c r="T377" s="36">
        <f t="shared" si="65"/>
        <v>497.25</v>
      </c>
      <c r="U377" s="37">
        <f t="shared" si="63"/>
        <v>497250</v>
      </c>
      <c r="V377" s="33">
        <v>2019</v>
      </c>
      <c r="W377" s="33" t="s">
        <v>146</v>
      </c>
      <c r="X377" s="33">
        <v>2019</v>
      </c>
      <c r="Y377" s="33" t="s">
        <v>146</v>
      </c>
      <c r="Z377" s="53" t="s">
        <v>433</v>
      </c>
      <c r="AA377" s="39">
        <v>2019</v>
      </c>
      <c r="AB377" s="33" t="s">
        <v>146</v>
      </c>
      <c r="AC377" s="33">
        <v>2019</v>
      </c>
      <c r="AD377" s="33" t="s">
        <v>146</v>
      </c>
      <c r="AE377" s="38">
        <v>2019</v>
      </c>
      <c r="AF377" s="33" t="s">
        <v>146</v>
      </c>
      <c r="AG377" s="39" t="s">
        <v>273</v>
      </c>
      <c r="AH377" s="39" t="s">
        <v>109</v>
      </c>
      <c r="AI377" s="39" t="s">
        <v>147</v>
      </c>
      <c r="AJ377" s="59" t="s">
        <v>1051</v>
      </c>
      <c r="AK377" s="41">
        <v>0</v>
      </c>
      <c r="AL377" s="40">
        <v>348318</v>
      </c>
      <c r="AM377" s="40" t="s">
        <v>84</v>
      </c>
      <c r="AN377" s="61">
        <v>0</v>
      </c>
      <c r="AO377" s="61">
        <v>0</v>
      </c>
      <c r="AP377" s="62"/>
      <c r="AQ377" s="38"/>
      <c r="AR377" s="33" t="s">
        <v>87</v>
      </c>
      <c r="AS377" s="33" t="s">
        <v>1691</v>
      </c>
      <c r="AT377" s="33"/>
      <c r="AU377" s="33"/>
      <c r="AV377" s="38"/>
    </row>
    <row r="378" spans="1:48" s="31" customFormat="1" ht="75" customHeight="1" x14ac:dyDescent="0.2">
      <c r="A378" s="33" t="s">
        <v>1718</v>
      </c>
      <c r="B378" s="38" t="s">
        <v>1674</v>
      </c>
      <c r="C378" s="33" t="s">
        <v>1719</v>
      </c>
      <c r="D378" s="33" t="s">
        <v>1720</v>
      </c>
      <c r="E378" s="33"/>
      <c r="F378" s="33" t="s">
        <v>1682</v>
      </c>
      <c r="G378" s="33" t="s">
        <v>70</v>
      </c>
      <c r="H378" s="33" t="s">
        <v>71</v>
      </c>
      <c r="I378" s="33" t="str">
        <f t="shared" si="66"/>
        <v>СТЗ</v>
      </c>
      <c r="J378" s="33" t="s">
        <v>1721</v>
      </c>
      <c r="K378" s="33" t="str">
        <f t="shared" si="64"/>
        <v>Поставка квадрокоптера для аэрофотосъемки с комплектом аксессуаров</v>
      </c>
      <c r="L378" s="33" t="s">
        <v>73</v>
      </c>
      <c r="M378" s="33" t="s">
        <v>320</v>
      </c>
      <c r="N378" s="33">
        <v>796</v>
      </c>
      <c r="O378" s="33" t="s">
        <v>220</v>
      </c>
      <c r="P378" s="34">
        <v>1</v>
      </c>
      <c r="Q378" s="33">
        <v>45000000000</v>
      </c>
      <c r="R378" s="35" t="s">
        <v>97</v>
      </c>
      <c r="S378" s="36">
        <v>202.48</v>
      </c>
      <c r="T378" s="36">
        <f t="shared" si="65"/>
        <v>202.48</v>
      </c>
      <c r="U378" s="37">
        <f t="shared" si="63"/>
        <v>202480</v>
      </c>
      <c r="V378" s="33">
        <v>2019</v>
      </c>
      <c r="W378" s="33" t="s">
        <v>146</v>
      </c>
      <c r="X378" s="33">
        <v>2019</v>
      </c>
      <c r="Y378" s="33" t="s">
        <v>146</v>
      </c>
      <c r="Z378" s="53" t="s">
        <v>433</v>
      </c>
      <c r="AA378" s="39">
        <v>2019</v>
      </c>
      <c r="AB378" s="39" t="s">
        <v>146</v>
      </c>
      <c r="AC378" s="33">
        <v>2019</v>
      </c>
      <c r="AD378" s="33" t="s">
        <v>146</v>
      </c>
      <c r="AE378" s="38" t="s">
        <v>273</v>
      </c>
      <c r="AF378" s="33" t="s">
        <v>146</v>
      </c>
      <c r="AG378" s="39">
        <v>2019</v>
      </c>
      <c r="AH378" s="39" t="s">
        <v>109</v>
      </c>
      <c r="AI378" s="39" t="s">
        <v>147</v>
      </c>
      <c r="AJ378" s="59" t="s">
        <v>1051</v>
      </c>
      <c r="AK378" s="41">
        <v>0</v>
      </c>
      <c r="AL378" s="40">
        <v>348318</v>
      </c>
      <c r="AM378" s="40" t="s">
        <v>84</v>
      </c>
      <c r="AN378" s="61">
        <v>0</v>
      </c>
      <c r="AO378" s="61">
        <v>0</v>
      </c>
      <c r="AP378" s="33"/>
      <c r="AQ378" s="33"/>
      <c r="AR378" s="33" t="s">
        <v>87</v>
      </c>
      <c r="AS378" s="33" t="s">
        <v>88</v>
      </c>
      <c r="AT378" s="33"/>
      <c r="AU378" s="33"/>
      <c r="AV378" s="33"/>
    </row>
    <row r="379" spans="1:48" s="63" customFormat="1" ht="98.25" customHeight="1" x14ac:dyDescent="0.25">
      <c r="A379" s="33" t="s">
        <v>1722</v>
      </c>
      <c r="B379" s="38" t="s">
        <v>1674</v>
      </c>
      <c r="C379" s="55" t="s">
        <v>1289</v>
      </c>
      <c r="D379" s="33" t="s">
        <v>1215</v>
      </c>
      <c r="E379" s="33"/>
      <c r="F379" s="33" t="s">
        <v>965</v>
      </c>
      <c r="G379" s="33" t="s">
        <v>70</v>
      </c>
      <c r="H379" s="33" t="s">
        <v>71</v>
      </c>
      <c r="I379" s="33" t="str">
        <f t="shared" si="66"/>
        <v>АХО</v>
      </c>
      <c r="J379" s="56" t="s">
        <v>1723</v>
      </c>
      <c r="K379" s="33" t="str">
        <f t="shared" si="64"/>
        <v>Поставка питьевой бутилированной воды</v>
      </c>
      <c r="L379" s="33" t="s">
        <v>73</v>
      </c>
      <c r="M379" s="36" t="s">
        <v>320</v>
      </c>
      <c r="N379" s="33">
        <v>642</v>
      </c>
      <c r="O379" s="34" t="s">
        <v>74</v>
      </c>
      <c r="P379" s="34">
        <v>1</v>
      </c>
      <c r="Q379" s="35" t="s">
        <v>1689</v>
      </c>
      <c r="R379" s="33" t="s">
        <v>1690</v>
      </c>
      <c r="S379" s="58">
        <v>134</v>
      </c>
      <c r="T379" s="36">
        <f t="shared" si="65"/>
        <v>134</v>
      </c>
      <c r="U379" s="37">
        <f t="shared" si="63"/>
        <v>134000</v>
      </c>
      <c r="V379" s="33">
        <v>2019</v>
      </c>
      <c r="W379" s="33" t="s">
        <v>146</v>
      </c>
      <c r="X379" s="33">
        <v>2019</v>
      </c>
      <c r="Y379" s="33" t="s">
        <v>146</v>
      </c>
      <c r="Z379" s="53" t="s">
        <v>433</v>
      </c>
      <c r="AA379" s="39">
        <v>2019</v>
      </c>
      <c r="AB379" s="33" t="s">
        <v>109</v>
      </c>
      <c r="AC379" s="33">
        <v>2019</v>
      </c>
      <c r="AD379" s="33" t="s">
        <v>109</v>
      </c>
      <c r="AE379" s="38">
        <v>2019</v>
      </c>
      <c r="AF379" s="33" t="s">
        <v>109</v>
      </c>
      <c r="AG379" s="39" t="s">
        <v>273</v>
      </c>
      <c r="AH379" s="39" t="s">
        <v>148</v>
      </c>
      <c r="AI379" s="39" t="s">
        <v>228</v>
      </c>
      <c r="AJ379" s="59" t="s">
        <v>1051</v>
      </c>
      <c r="AK379" s="41">
        <v>0</v>
      </c>
      <c r="AL379" s="40">
        <v>348318</v>
      </c>
      <c r="AM379" s="40" t="s">
        <v>84</v>
      </c>
      <c r="AN379" s="61">
        <v>0</v>
      </c>
      <c r="AO379" s="61">
        <v>0</v>
      </c>
      <c r="AP379" s="62"/>
      <c r="AQ379" s="38"/>
      <c r="AR379" s="33" t="s">
        <v>87</v>
      </c>
      <c r="AS379" s="33" t="s">
        <v>1691</v>
      </c>
      <c r="AT379" s="33"/>
      <c r="AU379" s="33"/>
      <c r="AV379" s="38"/>
    </row>
    <row r="380" spans="1:48" s="31" customFormat="1" ht="141" customHeight="1" x14ac:dyDescent="0.2">
      <c r="A380" s="33" t="s">
        <v>1724</v>
      </c>
      <c r="B380" s="33" t="s">
        <v>1674</v>
      </c>
      <c r="C380" s="33" t="s">
        <v>1663</v>
      </c>
      <c r="D380" s="33" t="s">
        <v>1034</v>
      </c>
      <c r="E380" s="33"/>
      <c r="F380" s="33" t="s">
        <v>1682</v>
      </c>
      <c r="G380" s="33" t="s">
        <v>1683</v>
      </c>
      <c r="H380" s="33" t="s">
        <v>71</v>
      </c>
      <c r="I380" s="33" t="str">
        <f t="shared" si="66"/>
        <v>СТЗ</v>
      </c>
      <c r="J380" s="33" t="s">
        <v>1725</v>
      </c>
      <c r="K380" s="33" t="str">
        <f t="shared" si="64"/>
        <v>Аренда жилого помещения</v>
      </c>
      <c r="L380" s="33" t="s">
        <v>73</v>
      </c>
      <c r="M380" s="33"/>
      <c r="N380" s="33">
        <v>642</v>
      </c>
      <c r="O380" s="33" t="s">
        <v>74</v>
      </c>
      <c r="P380" s="34">
        <v>1</v>
      </c>
      <c r="Q380" s="35">
        <v>64000000000</v>
      </c>
      <c r="R380" s="33" t="s">
        <v>1685</v>
      </c>
      <c r="S380" s="36">
        <v>330</v>
      </c>
      <c r="T380" s="36">
        <f t="shared" si="65"/>
        <v>330</v>
      </c>
      <c r="U380" s="37">
        <f t="shared" si="63"/>
        <v>330000</v>
      </c>
      <c r="V380" s="33">
        <v>2019</v>
      </c>
      <c r="W380" s="33" t="s">
        <v>146</v>
      </c>
      <c r="X380" s="33">
        <v>2019</v>
      </c>
      <c r="Y380" s="33" t="s">
        <v>146</v>
      </c>
      <c r="Z380" s="53" t="s">
        <v>433</v>
      </c>
      <c r="AA380" s="39">
        <v>2019</v>
      </c>
      <c r="AB380" s="33" t="s">
        <v>146</v>
      </c>
      <c r="AC380" s="33">
        <v>2019</v>
      </c>
      <c r="AD380" s="33" t="s">
        <v>146</v>
      </c>
      <c r="AE380" s="38">
        <v>2019</v>
      </c>
      <c r="AF380" s="33" t="s">
        <v>146</v>
      </c>
      <c r="AG380" s="39" t="s">
        <v>273</v>
      </c>
      <c r="AH380" s="39" t="s">
        <v>107</v>
      </c>
      <c r="AI380" s="39" t="s">
        <v>159</v>
      </c>
      <c r="AJ380" s="39" t="s">
        <v>151</v>
      </c>
      <c r="AK380" s="41">
        <v>0</v>
      </c>
      <c r="AL380" s="40">
        <v>348346</v>
      </c>
      <c r="AM380" s="41" t="s">
        <v>84</v>
      </c>
      <c r="AN380" s="40">
        <v>0</v>
      </c>
      <c r="AO380" s="40">
        <v>11</v>
      </c>
      <c r="AP380" s="33"/>
      <c r="AQ380" s="38" t="s">
        <v>86</v>
      </c>
      <c r="AR380" s="33" t="s">
        <v>87</v>
      </c>
      <c r="AS380" s="38" t="s">
        <v>88</v>
      </c>
      <c r="AT380" s="33" t="s">
        <v>89</v>
      </c>
      <c r="AU380" s="33"/>
      <c r="AV380" s="33"/>
    </row>
    <row r="381" spans="1:48" s="63" customFormat="1" ht="98.25" customHeight="1" x14ac:dyDescent="0.25">
      <c r="A381" s="33" t="s">
        <v>1726</v>
      </c>
      <c r="B381" s="38" t="s">
        <v>1674</v>
      </c>
      <c r="C381" s="55">
        <v>38</v>
      </c>
      <c r="D381" s="33">
        <v>38</v>
      </c>
      <c r="E381" s="33"/>
      <c r="F381" s="33" t="s">
        <v>554</v>
      </c>
      <c r="G381" s="33" t="s">
        <v>70</v>
      </c>
      <c r="H381" s="33" t="s">
        <v>71</v>
      </c>
      <c r="I381" s="33" t="str">
        <f t="shared" si="66"/>
        <v>ПТО</v>
      </c>
      <c r="J381" s="56" t="s">
        <v>1727</v>
      </c>
      <c r="K381" s="33" t="str">
        <f t="shared" si="64"/>
        <v>Оказание услуг по транспортированию твердых коммунальных отходов (ТКО)</v>
      </c>
      <c r="L381" s="33" t="s">
        <v>73</v>
      </c>
      <c r="M381" s="36" t="s">
        <v>320</v>
      </c>
      <c r="N381" s="33">
        <v>642</v>
      </c>
      <c r="O381" s="34" t="s">
        <v>74</v>
      </c>
      <c r="P381" s="34">
        <v>1</v>
      </c>
      <c r="Q381" s="35" t="s">
        <v>1689</v>
      </c>
      <c r="R381" s="33" t="s">
        <v>1690</v>
      </c>
      <c r="S381" s="58">
        <v>20.50506</v>
      </c>
      <c r="T381" s="36">
        <f t="shared" si="65"/>
        <v>20.50506</v>
      </c>
      <c r="U381" s="37">
        <f t="shared" si="63"/>
        <v>20505.060000000001</v>
      </c>
      <c r="V381" s="33">
        <v>2019</v>
      </c>
      <c r="W381" s="33" t="s">
        <v>109</v>
      </c>
      <c r="X381" s="33">
        <v>2019</v>
      </c>
      <c r="Y381" s="33" t="s">
        <v>109</v>
      </c>
      <c r="Z381" s="53" t="s">
        <v>147</v>
      </c>
      <c r="AA381" s="39">
        <v>2019</v>
      </c>
      <c r="AB381" s="33" t="s">
        <v>109</v>
      </c>
      <c r="AC381" s="33">
        <v>2019</v>
      </c>
      <c r="AD381" s="33" t="s">
        <v>109</v>
      </c>
      <c r="AE381" s="38">
        <v>2019</v>
      </c>
      <c r="AF381" s="33" t="s">
        <v>109</v>
      </c>
      <c r="AG381" s="39" t="s">
        <v>273</v>
      </c>
      <c r="AH381" s="39" t="s">
        <v>119</v>
      </c>
      <c r="AI381" s="39" t="s">
        <v>223</v>
      </c>
      <c r="AJ381" s="39" t="s">
        <v>151</v>
      </c>
      <c r="AK381" s="41">
        <v>0</v>
      </c>
      <c r="AL381" s="40">
        <v>348346</v>
      </c>
      <c r="AM381" s="40" t="s">
        <v>84</v>
      </c>
      <c r="AN381" s="40">
        <v>0</v>
      </c>
      <c r="AO381" s="40">
        <v>8</v>
      </c>
      <c r="AP381" s="62"/>
      <c r="AQ381" s="38"/>
      <c r="AR381" s="33" t="s">
        <v>87</v>
      </c>
      <c r="AS381" s="33" t="s">
        <v>1691</v>
      </c>
      <c r="AT381" s="33"/>
      <c r="AU381" s="33"/>
      <c r="AV381" s="38"/>
    </row>
    <row r="382" spans="1:48" s="63" customFormat="1" ht="108" customHeight="1" x14ac:dyDescent="0.25">
      <c r="A382" s="33" t="s">
        <v>1728</v>
      </c>
      <c r="B382" s="38" t="s">
        <v>1674</v>
      </c>
      <c r="C382" s="55">
        <v>38</v>
      </c>
      <c r="D382" s="33">
        <v>38</v>
      </c>
      <c r="E382" s="33"/>
      <c r="F382" s="33" t="s">
        <v>554</v>
      </c>
      <c r="G382" s="33" t="s">
        <v>70</v>
      </c>
      <c r="H382" s="33" t="s">
        <v>71</v>
      </c>
      <c r="I382" s="33" t="str">
        <f t="shared" si="66"/>
        <v>ПТО</v>
      </c>
      <c r="J382" s="56" t="s">
        <v>1727</v>
      </c>
      <c r="K382" s="33" t="str">
        <f t="shared" si="64"/>
        <v>Оказание услуг по транспортированию твердых коммунальных отходов (ТКО)</v>
      </c>
      <c r="L382" s="33" t="s">
        <v>73</v>
      </c>
      <c r="M382" s="36" t="s">
        <v>320</v>
      </c>
      <c r="N382" s="33">
        <v>642</v>
      </c>
      <c r="O382" s="34" t="s">
        <v>74</v>
      </c>
      <c r="P382" s="34">
        <v>1</v>
      </c>
      <c r="Q382" s="35" t="s">
        <v>1689</v>
      </c>
      <c r="R382" s="33" t="s">
        <v>1690</v>
      </c>
      <c r="S382" s="58">
        <v>20.50506</v>
      </c>
      <c r="T382" s="36">
        <f t="shared" si="65"/>
        <v>20.50506</v>
      </c>
      <c r="U382" s="37">
        <f t="shared" si="63"/>
        <v>20505.060000000001</v>
      </c>
      <c r="V382" s="33">
        <v>2019</v>
      </c>
      <c r="W382" s="33" t="s">
        <v>109</v>
      </c>
      <c r="X382" s="33">
        <v>2019</v>
      </c>
      <c r="Y382" s="33" t="s">
        <v>109</v>
      </c>
      <c r="Z382" s="53" t="s">
        <v>147</v>
      </c>
      <c r="AA382" s="39">
        <v>2019</v>
      </c>
      <c r="AB382" s="33" t="s">
        <v>109</v>
      </c>
      <c r="AC382" s="33">
        <v>2019</v>
      </c>
      <c r="AD382" s="33" t="s">
        <v>109</v>
      </c>
      <c r="AE382" s="38">
        <v>2019</v>
      </c>
      <c r="AF382" s="33" t="s">
        <v>109</v>
      </c>
      <c r="AG382" s="39" t="s">
        <v>273</v>
      </c>
      <c r="AH382" s="39" t="s">
        <v>119</v>
      </c>
      <c r="AI382" s="39" t="s">
        <v>223</v>
      </c>
      <c r="AJ382" s="39" t="s">
        <v>151</v>
      </c>
      <c r="AK382" s="41">
        <v>0</v>
      </c>
      <c r="AL382" s="40">
        <v>348346</v>
      </c>
      <c r="AM382" s="40" t="s">
        <v>84</v>
      </c>
      <c r="AN382" s="40">
        <v>0</v>
      </c>
      <c r="AO382" s="40">
        <v>8</v>
      </c>
      <c r="AP382" s="62"/>
      <c r="AQ382" s="38"/>
      <c r="AR382" s="33" t="s">
        <v>87</v>
      </c>
      <c r="AS382" s="33" t="s">
        <v>1691</v>
      </c>
      <c r="AT382" s="33"/>
      <c r="AU382" s="33"/>
      <c r="AV382" s="38"/>
    </row>
    <row r="383" spans="1:48" s="63" customFormat="1" ht="112.5" customHeight="1" x14ac:dyDescent="0.25">
      <c r="A383" s="33" t="s">
        <v>1729</v>
      </c>
      <c r="B383" s="38" t="s">
        <v>1674</v>
      </c>
      <c r="C383" s="55" t="s">
        <v>1730</v>
      </c>
      <c r="D383" s="33" t="s">
        <v>1731</v>
      </c>
      <c r="E383" s="33"/>
      <c r="F383" s="33" t="s">
        <v>554</v>
      </c>
      <c r="G383" s="33" t="s">
        <v>70</v>
      </c>
      <c r="H383" s="33" t="s">
        <v>71</v>
      </c>
      <c r="I383" s="33" t="str">
        <f t="shared" si="66"/>
        <v>ПТО</v>
      </c>
      <c r="J383" s="56" t="s">
        <v>1732</v>
      </c>
      <c r="K383" s="33" t="str">
        <f t="shared" si="64"/>
        <v>Аренда мобильных туалетных кабин (МТК) для объектов АО «Мобильные ГТЭС» в г. Красноярске</v>
      </c>
      <c r="L383" s="33" t="s">
        <v>73</v>
      </c>
      <c r="M383" s="36" t="s">
        <v>320</v>
      </c>
      <c r="N383" s="33">
        <v>642</v>
      </c>
      <c r="O383" s="34" t="s">
        <v>74</v>
      </c>
      <c r="P383" s="34">
        <v>1</v>
      </c>
      <c r="Q383" s="34" t="s">
        <v>1733</v>
      </c>
      <c r="R383" s="33" t="s">
        <v>1690</v>
      </c>
      <c r="S383" s="58">
        <v>167</v>
      </c>
      <c r="T383" s="36">
        <f t="shared" si="65"/>
        <v>167</v>
      </c>
      <c r="U383" s="37">
        <f t="shared" si="63"/>
        <v>167000</v>
      </c>
      <c r="V383" s="33">
        <v>2019</v>
      </c>
      <c r="W383" s="33" t="s">
        <v>109</v>
      </c>
      <c r="X383" s="33">
        <v>2019</v>
      </c>
      <c r="Y383" s="33" t="s">
        <v>109</v>
      </c>
      <c r="Z383" s="53" t="s">
        <v>147</v>
      </c>
      <c r="AA383" s="39">
        <v>2019</v>
      </c>
      <c r="AB383" s="33" t="s">
        <v>109</v>
      </c>
      <c r="AC383" s="33">
        <v>2019</v>
      </c>
      <c r="AD383" s="33" t="s">
        <v>109</v>
      </c>
      <c r="AE383" s="38">
        <v>2019</v>
      </c>
      <c r="AF383" s="33" t="s">
        <v>109</v>
      </c>
      <c r="AG383" s="39" t="s">
        <v>273</v>
      </c>
      <c r="AH383" s="39" t="s">
        <v>119</v>
      </c>
      <c r="AI383" s="39" t="s">
        <v>223</v>
      </c>
      <c r="AJ383" s="39" t="s">
        <v>1051</v>
      </c>
      <c r="AK383" s="41">
        <v>0</v>
      </c>
      <c r="AL383" s="40">
        <v>348318</v>
      </c>
      <c r="AM383" s="40" t="s">
        <v>84</v>
      </c>
      <c r="AN383" s="40">
        <v>0</v>
      </c>
      <c r="AO383" s="40">
        <v>0</v>
      </c>
      <c r="AP383" s="62"/>
      <c r="AQ383" s="38"/>
      <c r="AR383" s="33" t="s">
        <v>87</v>
      </c>
      <c r="AS383" s="33" t="s">
        <v>1691</v>
      </c>
      <c r="AT383" s="33" t="s">
        <v>316</v>
      </c>
      <c r="AU383" s="33"/>
      <c r="AV383" s="38"/>
    </row>
    <row r="384" spans="1:48" s="31" customFormat="1" ht="66" customHeight="1" x14ac:dyDescent="0.2">
      <c r="A384" s="33" t="s">
        <v>1734</v>
      </c>
      <c r="B384" s="33" t="s">
        <v>1674</v>
      </c>
      <c r="C384" s="33" t="s">
        <v>1735</v>
      </c>
      <c r="D384" s="33" t="s">
        <v>676</v>
      </c>
      <c r="E384" s="33"/>
      <c r="F384" s="33" t="s">
        <v>1055</v>
      </c>
      <c r="G384" s="33" t="s">
        <v>70</v>
      </c>
      <c r="H384" s="33" t="s">
        <v>71</v>
      </c>
      <c r="I384" s="33" t="str">
        <f t="shared" si="66"/>
        <v>ОП Юг</v>
      </c>
      <c r="J384" s="33" t="s">
        <v>1736</v>
      </c>
      <c r="K384" s="33" t="str">
        <f t="shared" si="64"/>
        <v>Оказание услуг по повышению квалификации персонала</v>
      </c>
      <c r="L384" s="33" t="s">
        <v>73</v>
      </c>
      <c r="M384" s="33"/>
      <c r="N384" s="33">
        <v>642</v>
      </c>
      <c r="O384" s="33" t="s">
        <v>74</v>
      </c>
      <c r="P384" s="34">
        <v>1</v>
      </c>
      <c r="Q384" s="34" t="s">
        <v>403</v>
      </c>
      <c r="R384" s="33" t="s">
        <v>404</v>
      </c>
      <c r="S384" s="36">
        <v>80.5</v>
      </c>
      <c r="T384" s="36">
        <f t="shared" si="65"/>
        <v>80.5</v>
      </c>
      <c r="U384" s="37">
        <f t="shared" si="63"/>
        <v>80500</v>
      </c>
      <c r="V384" s="33">
        <v>2019</v>
      </c>
      <c r="W384" s="33" t="s">
        <v>109</v>
      </c>
      <c r="X384" s="33">
        <v>2019</v>
      </c>
      <c r="Y384" s="33" t="s">
        <v>109</v>
      </c>
      <c r="Z384" s="38" t="s">
        <v>147</v>
      </c>
      <c r="AA384" s="39">
        <v>2019</v>
      </c>
      <c r="AB384" s="39" t="s">
        <v>148</v>
      </c>
      <c r="AC384" s="33">
        <v>2019</v>
      </c>
      <c r="AD384" s="38" t="s">
        <v>119</v>
      </c>
      <c r="AE384" s="38">
        <v>2019</v>
      </c>
      <c r="AF384" s="38" t="s">
        <v>119</v>
      </c>
      <c r="AG384" s="39" t="s">
        <v>273</v>
      </c>
      <c r="AH384" s="39" t="s">
        <v>274</v>
      </c>
      <c r="AI384" s="39" t="s">
        <v>275</v>
      </c>
      <c r="AJ384" s="39" t="s">
        <v>280</v>
      </c>
      <c r="AK384" s="41">
        <v>0</v>
      </c>
      <c r="AL384" s="40">
        <v>97259</v>
      </c>
      <c r="AM384" s="41" t="s">
        <v>84</v>
      </c>
      <c r="AN384" s="40">
        <v>0</v>
      </c>
      <c r="AO384" s="40">
        <v>22</v>
      </c>
      <c r="AP384" s="33"/>
      <c r="AQ384" s="33"/>
      <c r="AR384" s="33" t="s">
        <v>87</v>
      </c>
      <c r="AS384" s="38" t="s">
        <v>88</v>
      </c>
      <c r="AT384" s="33" t="s">
        <v>316</v>
      </c>
      <c r="AU384" s="33"/>
      <c r="AV384" s="33"/>
    </row>
    <row r="385" spans="1:48" s="42" customFormat="1" ht="117" customHeight="1" x14ac:dyDescent="0.2">
      <c r="A385" s="33" t="s">
        <v>1737</v>
      </c>
      <c r="B385" s="38" t="s">
        <v>1674</v>
      </c>
      <c r="C385" s="53" t="s">
        <v>253</v>
      </c>
      <c r="D385" s="39" t="s">
        <v>253</v>
      </c>
      <c r="E385" s="65"/>
      <c r="F385" s="39" t="s">
        <v>210</v>
      </c>
      <c r="G385" s="33" t="s">
        <v>70</v>
      </c>
      <c r="H385" s="33" t="s">
        <v>71</v>
      </c>
      <c r="I385" s="33" t="str">
        <f t="shared" si="66"/>
        <v>СЭЭТО</v>
      </c>
      <c r="J385" s="66" t="s">
        <v>1738</v>
      </c>
      <c r="K385" s="67" t="str">
        <f t="shared" si="64"/>
        <v>Поставка кабельной продукции</v>
      </c>
      <c r="L385" s="33" t="s">
        <v>73</v>
      </c>
      <c r="M385" s="68" t="s">
        <v>89</v>
      </c>
      <c r="N385" s="34">
        <v>642</v>
      </c>
      <c r="O385" s="34" t="s">
        <v>924</v>
      </c>
      <c r="P385" s="39">
        <v>1</v>
      </c>
      <c r="Q385" s="34" t="s">
        <v>1733</v>
      </c>
      <c r="R385" s="33" t="s">
        <v>1690</v>
      </c>
      <c r="S385" s="36">
        <v>203.69229999999999</v>
      </c>
      <c r="T385" s="36">
        <f t="shared" si="65"/>
        <v>203.69229999999999</v>
      </c>
      <c r="U385" s="37">
        <f t="shared" si="63"/>
        <v>203692.3</v>
      </c>
      <c r="V385" s="33">
        <v>2019</v>
      </c>
      <c r="W385" s="33" t="s">
        <v>109</v>
      </c>
      <c r="X385" s="33">
        <v>2019</v>
      </c>
      <c r="Y385" s="33" t="s">
        <v>109</v>
      </c>
      <c r="Z385" s="38" t="s">
        <v>147</v>
      </c>
      <c r="AA385" s="39">
        <v>2019</v>
      </c>
      <c r="AB385" s="39" t="s">
        <v>148</v>
      </c>
      <c r="AC385" s="33">
        <v>2019</v>
      </c>
      <c r="AD385" s="38" t="s">
        <v>148</v>
      </c>
      <c r="AE385" s="38">
        <v>2019</v>
      </c>
      <c r="AF385" s="38" t="s">
        <v>109</v>
      </c>
      <c r="AG385" s="39" t="s">
        <v>273</v>
      </c>
      <c r="AH385" s="39" t="s">
        <v>109</v>
      </c>
      <c r="AI385" s="39" t="s">
        <v>147</v>
      </c>
      <c r="AJ385" s="39" t="s">
        <v>151</v>
      </c>
      <c r="AK385" s="41">
        <v>0</v>
      </c>
      <c r="AL385" s="40">
        <v>348346</v>
      </c>
      <c r="AM385" s="40" t="s">
        <v>84</v>
      </c>
      <c r="AN385" s="40">
        <v>0</v>
      </c>
      <c r="AO385" s="69">
        <v>0</v>
      </c>
      <c r="AP385" s="33"/>
      <c r="AQ385" s="23"/>
      <c r="AR385" s="33" t="s">
        <v>87</v>
      </c>
      <c r="AS385" s="33" t="s">
        <v>1691</v>
      </c>
      <c r="AT385" s="23"/>
      <c r="AU385" s="39"/>
      <c r="AV385" s="38"/>
    </row>
    <row r="386" spans="1:48" s="31" customFormat="1" ht="141" customHeight="1" x14ac:dyDescent="0.2">
      <c r="A386" s="33" t="s">
        <v>1739</v>
      </c>
      <c r="B386" s="33" t="s">
        <v>1674</v>
      </c>
      <c r="C386" s="33" t="s">
        <v>1740</v>
      </c>
      <c r="D386" s="33" t="s">
        <v>1741</v>
      </c>
      <c r="E386" s="33"/>
      <c r="F386" s="33" t="s">
        <v>1682</v>
      </c>
      <c r="G386" s="33" t="s">
        <v>1683</v>
      </c>
      <c r="H386" s="33" t="s">
        <v>71</v>
      </c>
      <c r="I386" s="33" t="str">
        <f t="shared" si="66"/>
        <v>СТЗ</v>
      </c>
      <c r="J386" s="33" t="s">
        <v>1742</v>
      </c>
      <c r="K386" s="33" t="str">
        <f t="shared" si="64"/>
        <v>Оказание услуг по проведению предрейсовых (послерейсовых) медицинских осмотров водителей</v>
      </c>
      <c r="L386" s="33" t="s">
        <v>73</v>
      </c>
      <c r="M386" s="33"/>
      <c r="N386" s="33">
        <v>642</v>
      </c>
      <c r="O386" s="33" t="s">
        <v>74</v>
      </c>
      <c r="P386" s="34">
        <v>1</v>
      </c>
      <c r="Q386" s="34" t="s">
        <v>1743</v>
      </c>
      <c r="R386" s="33" t="s">
        <v>1685</v>
      </c>
      <c r="S386" s="36">
        <v>498.96</v>
      </c>
      <c r="T386" s="36">
        <f t="shared" si="65"/>
        <v>498.96</v>
      </c>
      <c r="U386" s="37">
        <f t="shared" si="63"/>
        <v>498960</v>
      </c>
      <c r="V386" s="33">
        <v>2019</v>
      </c>
      <c r="W386" s="33" t="s">
        <v>109</v>
      </c>
      <c r="X386" s="33">
        <v>2019</v>
      </c>
      <c r="Y386" s="33" t="s">
        <v>109</v>
      </c>
      <c r="Z386" s="38" t="s">
        <v>147</v>
      </c>
      <c r="AA386" s="39">
        <v>2019</v>
      </c>
      <c r="AB386" s="33" t="s">
        <v>109</v>
      </c>
      <c r="AC386" s="33">
        <v>2019</v>
      </c>
      <c r="AD386" s="33" t="s">
        <v>109</v>
      </c>
      <c r="AE386" s="38">
        <v>2019</v>
      </c>
      <c r="AF386" s="33" t="s">
        <v>109</v>
      </c>
      <c r="AG386" s="39" t="s">
        <v>273</v>
      </c>
      <c r="AH386" s="39" t="s">
        <v>274</v>
      </c>
      <c r="AI386" s="39" t="s">
        <v>275</v>
      </c>
      <c r="AJ386" s="39" t="s">
        <v>151</v>
      </c>
      <c r="AK386" s="41">
        <v>0</v>
      </c>
      <c r="AL386" s="40">
        <v>348346</v>
      </c>
      <c r="AM386" s="41" t="s">
        <v>84</v>
      </c>
      <c r="AN386" s="40">
        <v>0</v>
      </c>
      <c r="AO386" s="40">
        <v>0</v>
      </c>
      <c r="AP386" s="33"/>
      <c r="AQ386" s="38"/>
      <c r="AR386" s="33" t="s">
        <v>87</v>
      </c>
      <c r="AS386" s="38" t="s">
        <v>88</v>
      </c>
      <c r="AT386" s="33" t="s">
        <v>89</v>
      </c>
      <c r="AU386" s="33"/>
      <c r="AV386" s="33"/>
    </row>
    <row r="387" spans="1:48" s="31" customFormat="1" ht="62.25" customHeight="1" x14ac:dyDescent="0.2">
      <c r="A387" s="33" t="s">
        <v>1744</v>
      </c>
      <c r="B387" s="33" t="s">
        <v>1674</v>
      </c>
      <c r="C387" s="33" t="s">
        <v>1745</v>
      </c>
      <c r="D387" s="33" t="s">
        <v>1746</v>
      </c>
      <c r="E387" s="33"/>
      <c r="F387" s="33" t="s">
        <v>1747</v>
      </c>
      <c r="G387" s="33" t="s">
        <v>70</v>
      </c>
      <c r="H387" s="33" t="s">
        <v>71</v>
      </c>
      <c r="I387" s="33" t="str">
        <f t="shared" si="66"/>
        <v>ОУ</v>
      </c>
      <c r="J387" s="33" t="s">
        <v>1748</v>
      </c>
      <c r="K387" s="33" t="str">
        <f t="shared" si="64"/>
        <v>Оказание услуг по перевозке пассажиров и грузов</v>
      </c>
      <c r="L387" s="33" t="s">
        <v>73</v>
      </c>
      <c r="M387" s="33"/>
      <c r="N387" s="33">
        <v>642</v>
      </c>
      <c r="O387" s="33" t="s">
        <v>74</v>
      </c>
      <c r="P387" s="34">
        <v>1</v>
      </c>
      <c r="Q387" s="34" t="s">
        <v>1743</v>
      </c>
      <c r="R387" s="33" t="s">
        <v>1685</v>
      </c>
      <c r="S387" s="36">
        <v>1100</v>
      </c>
      <c r="T387" s="36">
        <f t="shared" si="65"/>
        <v>1100</v>
      </c>
      <c r="U387" s="37">
        <f t="shared" si="63"/>
        <v>1100000</v>
      </c>
      <c r="V387" s="33">
        <v>2019</v>
      </c>
      <c r="W387" s="33" t="s">
        <v>109</v>
      </c>
      <c r="X387" s="33">
        <v>2019</v>
      </c>
      <c r="Y387" s="33" t="s">
        <v>109</v>
      </c>
      <c r="Z387" s="38" t="s">
        <v>147</v>
      </c>
      <c r="AA387" s="39">
        <v>2019</v>
      </c>
      <c r="AB387" s="33" t="s">
        <v>109</v>
      </c>
      <c r="AC387" s="33">
        <v>2019</v>
      </c>
      <c r="AD387" s="33" t="s">
        <v>109</v>
      </c>
      <c r="AE387" s="38">
        <v>2019</v>
      </c>
      <c r="AF387" s="33" t="s">
        <v>109</v>
      </c>
      <c r="AG387" s="39" t="s">
        <v>149</v>
      </c>
      <c r="AH387" s="39" t="s">
        <v>109</v>
      </c>
      <c r="AI387" s="39" t="s">
        <v>649</v>
      </c>
      <c r="AJ387" s="39" t="s">
        <v>151</v>
      </c>
      <c r="AK387" s="41">
        <v>0</v>
      </c>
      <c r="AL387" s="40">
        <v>348346</v>
      </c>
      <c r="AM387" s="41" t="s">
        <v>84</v>
      </c>
      <c r="AN387" s="40">
        <v>0</v>
      </c>
      <c r="AO387" s="40">
        <v>0</v>
      </c>
      <c r="AP387" s="33" t="s">
        <v>1749</v>
      </c>
      <c r="AQ387" s="38"/>
      <c r="AR387" s="33" t="s">
        <v>87</v>
      </c>
      <c r="AS387" s="38" t="s">
        <v>88</v>
      </c>
      <c r="AT387" s="33" t="s">
        <v>89</v>
      </c>
      <c r="AU387" s="33"/>
      <c r="AV387" s="33"/>
    </row>
    <row r="388" spans="1:48" s="42" customFormat="1" ht="63" customHeight="1" x14ac:dyDescent="0.2">
      <c r="A388" s="33" t="s">
        <v>1750</v>
      </c>
      <c r="B388" s="38" t="s">
        <v>1674</v>
      </c>
      <c r="C388" s="53" t="s">
        <v>1751</v>
      </c>
      <c r="D388" s="39" t="s">
        <v>1752</v>
      </c>
      <c r="E388" s="65"/>
      <c r="F388" s="39" t="s">
        <v>1231</v>
      </c>
      <c r="G388" s="33" t="s">
        <v>70</v>
      </c>
      <c r="H388" s="33" t="s">
        <v>71</v>
      </c>
      <c r="I388" s="33" t="str">
        <f t="shared" si="66"/>
        <v>ОП Крым</v>
      </c>
      <c r="J388" s="66" t="s">
        <v>1753</v>
      </c>
      <c r="K388" s="67" t="str">
        <f t="shared" si="64"/>
        <v>Поставка огнетушителей порошковых</v>
      </c>
      <c r="L388" s="33" t="s">
        <v>73</v>
      </c>
      <c r="M388" s="68" t="s">
        <v>89</v>
      </c>
      <c r="N388" s="33">
        <v>796</v>
      </c>
      <c r="O388" s="34" t="s">
        <v>220</v>
      </c>
      <c r="P388" s="33">
        <v>25</v>
      </c>
      <c r="Q388" s="39" t="s">
        <v>1733</v>
      </c>
      <c r="R388" s="33" t="s">
        <v>1690</v>
      </c>
      <c r="S388" s="36">
        <v>232.5</v>
      </c>
      <c r="T388" s="36">
        <f t="shared" si="65"/>
        <v>232.5</v>
      </c>
      <c r="U388" s="37">
        <f t="shared" si="63"/>
        <v>232500</v>
      </c>
      <c r="V388" s="33">
        <v>2019</v>
      </c>
      <c r="W388" s="33" t="s">
        <v>109</v>
      </c>
      <c r="X388" s="33">
        <v>2019</v>
      </c>
      <c r="Y388" s="33" t="s">
        <v>109</v>
      </c>
      <c r="Z388" s="38" t="s">
        <v>147</v>
      </c>
      <c r="AA388" s="39">
        <v>2019</v>
      </c>
      <c r="AB388" s="39" t="s">
        <v>109</v>
      </c>
      <c r="AC388" s="33">
        <v>2019</v>
      </c>
      <c r="AD388" s="38" t="s">
        <v>109</v>
      </c>
      <c r="AE388" s="38">
        <v>2019</v>
      </c>
      <c r="AF388" s="38" t="s">
        <v>109</v>
      </c>
      <c r="AG388" s="39" t="s">
        <v>273</v>
      </c>
      <c r="AH388" s="39" t="s">
        <v>148</v>
      </c>
      <c r="AI388" s="39" t="s">
        <v>228</v>
      </c>
      <c r="AJ388" s="39" t="s">
        <v>1051</v>
      </c>
      <c r="AK388" s="41">
        <v>0</v>
      </c>
      <c r="AL388" s="40">
        <v>348318</v>
      </c>
      <c r="AM388" s="40" t="s">
        <v>84</v>
      </c>
      <c r="AN388" s="40">
        <v>0</v>
      </c>
      <c r="AO388" s="40">
        <v>0</v>
      </c>
      <c r="AP388" s="33"/>
      <c r="AQ388" s="23"/>
      <c r="AR388" s="33" t="s">
        <v>87</v>
      </c>
      <c r="AS388" s="33" t="s">
        <v>1691</v>
      </c>
      <c r="AT388" s="23"/>
      <c r="AU388" s="39"/>
      <c r="AV388" s="38"/>
    </row>
    <row r="389" spans="1:48" s="63" customFormat="1" ht="64.5" customHeight="1" x14ac:dyDescent="0.25">
      <c r="A389" s="33" t="s">
        <v>1754</v>
      </c>
      <c r="B389" s="38" t="s">
        <v>1755</v>
      </c>
      <c r="C389" s="55" t="s">
        <v>463</v>
      </c>
      <c r="D389" s="33" t="s">
        <v>464</v>
      </c>
      <c r="E389" s="33">
        <v>8</v>
      </c>
      <c r="F389" s="33" t="s">
        <v>383</v>
      </c>
      <c r="G389" s="33" t="s">
        <v>314</v>
      </c>
      <c r="H389" s="33" t="str">
        <f>F389</f>
        <v>СТО</v>
      </c>
      <c r="I389" s="33" t="str">
        <f>H389</f>
        <v>СТО</v>
      </c>
      <c r="J389" s="56" t="s">
        <v>1756</v>
      </c>
      <c r="K389" s="33" t="str">
        <f t="shared" si="64"/>
        <v>Поставка дизельного топлива ЕВРО класс 2 (ДТ-З-К5) в количестве 200 тонн</v>
      </c>
      <c r="L389" s="33" t="s">
        <v>73</v>
      </c>
      <c r="M389" s="36" t="s">
        <v>320</v>
      </c>
      <c r="N389" s="33">
        <v>168</v>
      </c>
      <c r="O389" s="34" t="s">
        <v>466</v>
      </c>
      <c r="P389" s="57">
        <v>200</v>
      </c>
      <c r="Q389" s="34" t="s">
        <v>1733</v>
      </c>
      <c r="R389" s="33" t="s">
        <v>1690</v>
      </c>
      <c r="S389" s="58">
        <v>10899</v>
      </c>
      <c r="T389" s="36">
        <f t="shared" si="65"/>
        <v>10899</v>
      </c>
      <c r="U389" s="37">
        <f t="shared" si="63"/>
        <v>10899000</v>
      </c>
      <c r="V389" s="33">
        <v>2019</v>
      </c>
      <c r="W389" s="33" t="s">
        <v>148</v>
      </c>
      <c r="X389" s="33">
        <v>2019</v>
      </c>
      <c r="Y389" s="33" t="s">
        <v>148</v>
      </c>
      <c r="Z389" s="53" t="s">
        <v>228</v>
      </c>
      <c r="AA389" s="39">
        <v>2019</v>
      </c>
      <c r="AB389" s="33" t="s">
        <v>148</v>
      </c>
      <c r="AC389" s="33">
        <v>2019</v>
      </c>
      <c r="AD389" s="33" t="s">
        <v>148</v>
      </c>
      <c r="AE389" s="38">
        <v>2019</v>
      </c>
      <c r="AF389" s="33" t="s">
        <v>148</v>
      </c>
      <c r="AG389" s="39" t="s">
        <v>273</v>
      </c>
      <c r="AH389" s="33" t="s">
        <v>148</v>
      </c>
      <c r="AI389" s="39" t="s">
        <v>228</v>
      </c>
      <c r="AJ389" s="59" t="s">
        <v>151</v>
      </c>
      <c r="AK389" s="41">
        <v>0</v>
      </c>
      <c r="AL389" s="40">
        <v>348346</v>
      </c>
      <c r="AM389" s="60" t="s">
        <v>84</v>
      </c>
      <c r="AN389" s="61">
        <v>0</v>
      </c>
      <c r="AO389" s="61">
        <v>12</v>
      </c>
      <c r="AP389" s="62"/>
      <c r="AQ389" s="38"/>
      <c r="AR389" s="33" t="s">
        <v>87</v>
      </c>
      <c r="AS389" s="33" t="s">
        <v>1691</v>
      </c>
      <c r="AT389" s="33"/>
      <c r="AU389" s="33"/>
      <c r="AV389" s="38"/>
    </row>
    <row r="390" spans="1:48" s="63" customFormat="1" ht="77.25" customHeight="1" x14ac:dyDescent="0.25">
      <c r="A390" s="33" t="s">
        <v>1757</v>
      </c>
      <c r="B390" s="38" t="s">
        <v>1674</v>
      </c>
      <c r="C390" s="55" t="s">
        <v>540</v>
      </c>
      <c r="D390" s="33" t="s">
        <v>67</v>
      </c>
      <c r="E390" s="33"/>
      <c r="F390" s="33" t="s">
        <v>1695</v>
      </c>
      <c r="G390" s="33" t="s">
        <v>70</v>
      </c>
      <c r="H390" s="33" t="s">
        <v>71</v>
      </c>
      <c r="I390" s="33" t="s">
        <v>1695</v>
      </c>
      <c r="J390" s="56" t="s">
        <v>1758</v>
      </c>
      <c r="K390" s="33" t="s">
        <v>1758</v>
      </c>
      <c r="L390" s="33" t="s">
        <v>73</v>
      </c>
      <c r="M390" s="36" t="s">
        <v>320</v>
      </c>
      <c r="N390" s="33">
        <v>642</v>
      </c>
      <c r="O390" s="34" t="s">
        <v>74</v>
      </c>
      <c r="P390" s="57">
        <v>1</v>
      </c>
      <c r="Q390" s="57" t="s">
        <v>1743</v>
      </c>
      <c r="R390" s="33" t="s">
        <v>1685</v>
      </c>
      <c r="S390" s="58">
        <v>36.073999999999998</v>
      </c>
      <c r="T390" s="36">
        <v>36.073999999999998</v>
      </c>
      <c r="U390" s="37">
        <f t="shared" si="63"/>
        <v>36074</v>
      </c>
      <c r="V390" s="33">
        <v>2019</v>
      </c>
      <c r="W390" s="33" t="s">
        <v>148</v>
      </c>
      <c r="X390" s="33">
        <v>2019</v>
      </c>
      <c r="Y390" s="33" t="s">
        <v>148</v>
      </c>
      <c r="Z390" s="53" t="s">
        <v>228</v>
      </c>
      <c r="AA390" s="39" t="s">
        <v>273</v>
      </c>
      <c r="AB390" s="33" t="s">
        <v>148</v>
      </c>
      <c r="AC390" s="33">
        <v>2019</v>
      </c>
      <c r="AD390" s="33" t="s">
        <v>148</v>
      </c>
      <c r="AE390" s="38">
        <v>2019</v>
      </c>
      <c r="AF390" s="33" t="s">
        <v>148</v>
      </c>
      <c r="AG390" s="39" t="s">
        <v>273</v>
      </c>
      <c r="AH390" s="33" t="s">
        <v>119</v>
      </c>
      <c r="AI390" s="39" t="s">
        <v>223</v>
      </c>
      <c r="AJ390" s="59" t="s">
        <v>151</v>
      </c>
      <c r="AK390" s="41">
        <v>0</v>
      </c>
      <c r="AL390" s="40">
        <v>348346</v>
      </c>
      <c r="AM390" s="60" t="s">
        <v>84</v>
      </c>
      <c r="AN390" s="61">
        <v>0</v>
      </c>
      <c r="AO390" s="61">
        <v>9</v>
      </c>
      <c r="AP390" s="62"/>
      <c r="AQ390" s="38"/>
      <c r="AR390" s="33" t="s">
        <v>87</v>
      </c>
      <c r="AS390" s="33" t="s">
        <v>1691</v>
      </c>
      <c r="AT390" s="33"/>
      <c r="AU390" s="33"/>
      <c r="AV390" s="38"/>
    </row>
    <row r="391" spans="1:48" s="63" customFormat="1" ht="71.25" customHeight="1" x14ac:dyDescent="0.25">
      <c r="A391" s="33" t="s">
        <v>1759</v>
      </c>
      <c r="B391" s="38" t="s">
        <v>1674</v>
      </c>
      <c r="C391" s="55" t="s">
        <v>1760</v>
      </c>
      <c r="D391" s="33" t="s">
        <v>1761</v>
      </c>
      <c r="E391" s="33"/>
      <c r="F391" s="33" t="s">
        <v>1747</v>
      </c>
      <c r="G391" s="33" t="s">
        <v>70</v>
      </c>
      <c r="H391" s="33" t="s">
        <v>71</v>
      </c>
      <c r="I391" s="33" t="s">
        <v>1747</v>
      </c>
      <c r="J391" s="56" t="s">
        <v>813</v>
      </c>
      <c r="K391" s="33" t="s">
        <v>813</v>
      </c>
      <c r="L391" s="33" t="s">
        <v>73</v>
      </c>
      <c r="M391" s="36" t="s">
        <v>320</v>
      </c>
      <c r="N391" s="33">
        <v>642</v>
      </c>
      <c r="O391" s="34" t="s">
        <v>74</v>
      </c>
      <c r="P391" s="57">
        <v>1</v>
      </c>
      <c r="Q391" s="57">
        <v>45000000000</v>
      </c>
      <c r="R391" s="33" t="s">
        <v>97</v>
      </c>
      <c r="S391" s="58">
        <v>8000</v>
      </c>
      <c r="T391" s="58">
        <v>8000</v>
      </c>
      <c r="U391" s="37">
        <f t="shared" si="63"/>
        <v>8000000</v>
      </c>
      <c r="V391" s="33">
        <v>2019</v>
      </c>
      <c r="W391" s="33" t="s">
        <v>148</v>
      </c>
      <c r="X391" s="33">
        <v>2019</v>
      </c>
      <c r="Y391" s="33" t="s">
        <v>148</v>
      </c>
      <c r="Z391" s="53" t="s">
        <v>228</v>
      </c>
      <c r="AA391" s="39" t="s">
        <v>273</v>
      </c>
      <c r="AB391" s="33" t="s">
        <v>148</v>
      </c>
      <c r="AC391" s="33">
        <v>2019</v>
      </c>
      <c r="AD391" s="33" t="s">
        <v>148</v>
      </c>
      <c r="AE391" s="38">
        <v>2019</v>
      </c>
      <c r="AF391" s="33" t="s">
        <v>148</v>
      </c>
      <c r="AG391" s="39" t="s">
        <v>273</v>
      </c>
      <c r="AH391" s="33" t="s">
        <v>120</v>
      </c>
      <c r="AI391" s="39" t="s">
        <v>138</v>
      </c>
      <c r="AJ391" s="59" t="s">
        <v>151</v>
      </c>
      <c r="AK391" s="41">
        <v>0</v>
      </c>
      <c r="AL391" s="40">
        <v>348346</v>
      </c>
      <c r="AM391" s="60" t="s">
        <v>84</v>
      </c>
      <c r="AN391" s="61">
        <v>0</v>
      </c>
      <c r="AO391" s="61">
        <v>0</v>
      </c>
      <c r="AP391" s="62"/>
      <c r="AQ391" s="38"/>
      <c r="AR391" s="33" t="s">
        <v>87</v>
      </c>
      <c r="AS391" s="33" t="s">
        <v>1691</v>
      </c>
      <c r="AT391" s="33"/>
      <c r="AU391" s="33"/>
      <c r="AV391" s="38"/>
    </row>
    <row r="392" spans="1:48" s="31" customFormat="1" ht="67.5" customHeight="1" x14ac:dyDescent="0.2">
      <c r="A392" s="33" t="s">
        <v>1762</v>
      </c>
      <c r="B392" s="38" t="s">
        <v>1674</v>
      </c>
      <c r="C392" s="55" t="s">
        <v>530</v>
      </c>
      <c r="D392" s="33" t="s">
        <v>609</v>
      </c>
      <c r="E392" s="33"/>
      <c r="F392" s="33" t="s">
        <v>1231</v>
      </c>
      <c r="G392" s="33" t="s">
        <v>70</v>
      </c>
      <c r="H392" s="33" t="s">
        <v>71</v>
      </c>
      <c r="I392" s="33" t="str">
        <f t="shared" ref="I392:I401" si="67">F392</f>
        <v>ОП Крым</v>
      </c>
      <c r="J392" s="33" t="s">
        <v>1763</v>
      </c>
      <c r="K392" s="33" t="str">
        <f>J392</f>
        <v>Оказание услуг по профессиональной подготовке лиц на право работы с отходами I-IV класса опасности</v>
      </c>
      <c r="L392" s="33" t="s">
        <v>73</v>
      </c>
      <c r="M392" s="33"/>
      <c r="N392" s="33">
        <v>642</v>
      </c>
      <c r="O392" s="34" t="s">
        <v>74</v>
      </c>
      <c r="P392" s="34">
        <v>1</v>
      </c>
      <c r="Q392" s="33" t="s">
        <v>234</v>
      </c>
      <c r="R392" s="33" t="s">
        <v>802</v>
      </c>
      <c r="S392" s="36">
        <v>48.67</v>
      </c>
      <c r="T392" s="36">
        <v>32.47</v>
      </c>
      <c r="U392" s="37">
        <f t="shared" si="63"/>
        <v>48670</v>
      </c>
      <c r="V392" s="33">
        <v>2019</v>
      </c>
      <c r="W392" s="33" t="s">
        <v>109</v>
      </c>
      <c r="X392" s="33">
        <v>2019</v>
      </c>
      <c r="Y392" s="33" t="s">
        <v>148</v>
      </c>
      <c r="Z392" s="38" t="s">
        <v>228</v>
      </c>
      <c r="AA392" s="39">
        <v>2019</v>
      </c>
      <c r="AB392" s="33" t="s">
        <v>119</v>
      </c>
      <c r="AC392" s="38">
        <v>2019</v>
      </c>
      <c r="AD392" s="38" t="s">
        <v>119</v>
      </c>
      <c r="AE392" s="38">
        <v>2019</v>
      </c>
      <c r="AF392" s="39" t="s">
        <v>119</v>
      </c>
      <c r="AG392" s="39" t="s">
        <v>149</v>
      </c>
      <c r="AH392" s="39" t="s">
        <v>119</v>
      </c>
      <c r="AI392" s="39" t="s">
        <v>367</v>
      </c>
      <c r="AJ392" s="39" t="s">
        <v>280</v>
      </c>
      <c r="AK392" s="41">
        <v>0</v>
      </c>
      <c r="AL392" s="40">
        <v>97259</v>
      </c>
      <c r="AM392" s="40" t="s">
        <v>84</v>
      </c>
      <c r="AN392" s="40">
        <v>0</v>
      </c>
      <c r="AO392" s="40">
        <v>22</v>
      </c>
      <c r="AP392" s="33" t="s">
        <v>1764</v>
      </c>
      <c r="AQ392" s="38"/>
      <c r="AR392" s="33" t="s">
        <v>87</v>
      </c>
      <c r="AS392" s="33" t="s">
        <v>88</v>
      </c>
      <c r="AT392" s="33" t="s">
        <v>316</v>
      </c>
      <c r="AU392" s="33"/>
      <c r="AV392" s="38"/>
    </row>
    <row r="393" spans="1:48" s="63" customFormat="1" ht="71.25" customHeight="1" x14ac:dyDescent="0.25">
      <c r="A393" s="33" t="s">
        <v>1765</v>
      </c>
      <c r="B393" s="38" t="s">
        <v>1674</v>
      </c>
      <c r="C393" s="55" t="s">
        <v>1766</v>
      </c>
      <c r="D393" s="33" t="s">
        <v>1767</v>
      </c>
      <c r="E393" s="33"/>
      <c r="F393" s="33" t="s">
        <v>1682</v>
      </c>
      <c r="G393" s="33" t="s">
        <v>70</v>
      </c>
      <c r="H393" s="33" t="s">
        <v>71</v>
      </c>
      <c r="I393" s="33" t="str">
        <f t="shared" si="67"/>
        <v>СТЗ</v>
      </c>
      <c r="J393" s="56" t="s">
        <v>1768</v>
      </c>
      <c r="K393" s="34" t="str">
        <f t="shared" ref="K393:K403" si="68">J393</f>
        <v>Поставка кухонного оборудования, инвентаря и посуды</v>
      </c>
      <c r="L393" s="33" t="s">
        <v>73</v>
      </c>
      <c r="M393" s="36" t="s">
        <v>320</v>
      </c>
      <c r="N393" s="33">
        <v>796</v>
      </c>
      <c r="O393" s="34" t="s">
        <v>220</v>
      </c>
      <c r="P393" s="57">
        <v>544</v>
      </c>
      <c r="Q393" s="33" t="s">
        <v>96</v>
      </c>
      <c r="R393" s="33" t="s">
        <v>1769</v>
      </c>
      <c r="S393" s="58">
        <v>1511</v>
      </c>
      <c r="T393" s="58">
        <f t="shared" ref="T393:T402" si="69">S393</f>
        <v>1511</v>
      </c>
      <c r="U393" s="37">
        <f t="shared" si="63"/>
        <v>1511000</v>
      </c>
      <c r="V393" s="33">
        <v>2019</v>
      </c>
      <c r="W393" s="33" t="s">
        <v>148</v>
      </c>
      <c r="X393" s="33">
        <v>2019</v>
      </c>
      <c r="Y393" s="33" t="s">
        <v>148</v>
      </c>
      <c r="Z393" s="53" t="s">
        <v>228</v>
      </c>
      <c r="AA393" s="39" t="s">
        <v>273</v>
      </c>
      <c r="AB393" s="33" t="s">
        <v>148</v>
      </c>
      <c r="AC393" s="33">
        <v>2019</v>
      </c>
      <c r="AD393" s="33" t="s">
        <v>119</v>
      </c>
      <c r="AE393" s="38">
        <v>2019</v>
      </c>
      <c r="AF393" s="33" t="s">
        <v>119</v>
      </c>
      <c r="AG393" s="39" t="s">
        <v>273</v>
      </c>
      <c r="AH393" s="33" t="s">
        <v>120</v>
      </c>
      <c r="AI393" s="39" t="s">
        <v>138</v>
      </c>
      <c r="AJ393" s="41" t="s">
        <v>83</v>
      </c>
      <c r="AK393" s="40">
        <v>1</v>
      </c>
      <c r="AL393" s="40">
        <v>348277</v>
      </c>
      <c r="AM393" s="60" t="s">
        <v>84</v>
      </c>
      <c r="AN393" s="61">
        <v>0</v>
      </c>
      <c r="AO393" s="61">
        <v>0</v>
      </c>
      <c r="AP393" s="62"/>
      <c r="AQ393" s="38" t="s">
        <v>86</v>
      </c>
      <c r="AR393" s="33" t="s">
        <v>87</v>
      </c>
      <c r="AS393" s="33" t="s">
        <v>1691</v>
      </c>
      <c r="AT393" s="33"/>
      <c r="AU393" s="33"/>
      <c r="AV393" s="38"/>
    </row>
    <row r="394" spans="1:48" s="63" customFormat="1" ht="77.25" customHeight="1" x14ac:dyDescent="0.25">
      <c r="A394" s="33" t="s">
        <v>1770</v>
      </c>
      <c r="B394" s="38" t="s">
        <v>1674</v>
      </c>
      <c r="C394" s="55" t="s">
        <v>1363</v>
      </c>
      <c r="D394" s="33" t="s">
        <v>312</v>
      </c>
      <c r="E394" s="33"/>
      <c r="F394" s="33" t="s">
        <v>1682</v>
      </c>
      <c r="G394" s="33"/>
      <c r="H394" s="33" t="s">
        <v>71</v>
      </c>
      <c r="I394" s="33" t="str">
        <f t="shared" si="67"/>
        <v>СТЗ</v>
      </c>
      <c r="J394" s="56" t="s">
        <v>1771</v>
      </c>
      <c r="K394" s="34" t="str">
        <f t="shared" si="68"/>
        <v>Поставка оборудования для статического зондирования грунтов</v>
      </c>
      <c r="L394" s="33" t="s">
        <v>73</v>
      </c>
      <c r="M394" s="36" t="s">
        <v>320</v>
      </c>
      <c r="N394" s="33">
        <v>796</v>
      </c>
      <c r="O394" s="34" t="s">
        <v>220</v>
      </c>
      <c r="P394" s="57">
        <v>30</v>
      </c>
      <c r="Q394" s="57" t="s">
        <v>1743</v>
      </c>
      <c r="R394" s="33" t="s">
        <v>1685</v>
      </c>
      <c r="S394" s="58">
        <v>485</v>
      </c>
      <c r="T394" s="36">
        <f t="shared" si="69"/>
        <v>485</v>
      </c>
      <c r="U394" s="37">
        <f t="shared" si="63"/>
        <v>485000</v>
      </c>
      <c r="V394" s="33">
        <v>2019</v>
      </c>
      <c r="W394" s="33" t="s">
        <v>148</v>
      </c>
      <c r="X394" s="33">
        <v>2019</v>
      </c>
      <c r="Y394" s="33" t="s">
        <v>148</v>
      </c>
      <c r="Z394" s="53" t="s">
        <v>228</v>
      </c>
      <c r="AA394" s="39" t="s">
        <v>273</v>
      </c>
      <c r="AB394" s="33" t="s">
        <v>148</v>
      </c>
      <c r="AC394" s="33">
        <v>2019</v>
      </c>
      <c r="AD394" s="33" t="s">
        <v>148</v>
      </c>
      <c r="AE394" s="38">
        <v>2019</v>
      </c>
      <c r="AF394" s="33" t="s">
        <v>148</v>
      </c>
      <c r="AG394" s="39" t="s">
        <v>273</v>
      </c>
      <c r="AH394" s="33" t="s">
        <v>119</v>
      </c>
      <c r="AI394" s="39" t="s">
        <v>223</v>
      </c>
      <c r="AJ394" s="59" t="s">
        <v>1051</v>
      </c>
      <c r="AK394" s="41">
        <v>0</v>
      </c>
      <c r="AL394" s="40">
        <v>348318</v>
      </c>
      <c r="AM394" s="40" t="s">
        <v>84</v>
      </c>
      <c r="AN394" s="61">
        <v>0</v>
      </c>
      <c r="AO394" s="61">
        <v>0</v>
      </c>
      <c r="AP394" s="62"/>
      <c r="AQ394" s="38"/>
      <c r="AR394" s="33" t="s">
        <v>87</v>
      </c>
      <c r="AS394" s="33" t="s">
        <v>1691</v>
      </c>
      <c r="AT394" s="33"/>
      <c r="AU394" s="33"/>
      <c r="AV394" s="38"/>
    </row>
    <row r="395" spans="1:48" s="63" customFormat="1" ht="71.25" customHeight="1" x14ac:dyDescent="0.25">
      <c r="A395" s="33" t="s">
        <v>1772</v>
      </c>
      <c r="B395" s="38" t="s">
        <v>1674</v>
      </c>
      <c r="C395" s="55" t="s">
        <v>1773</v>
      </c>
      <c r="D395" s="33" t="s">
        <v>1752</v>
      </c>
      <c r="E395" s="33"/>
      <c r="F395" s="33" t="s">
        <v>69</v>
      </c>
      <c r="G395" s="33" t="s">
        <v>70</v>
      </c>
      <c r="H395" s="33" t="s">
        <v>71</v>
      </c>
      <c r="I395" s="33" t="str">
        <f t="shared" si="67"/>
        <v>ТМО</v>
      </c>
      <c r="J395" s="56" t="s">
        <v>1774</v>
      </c>
      <c r="K395" s="34" t="str">
        <f t="shared" si="68"/>
        <v>Поставка стенда для осушки баллонов после гидравлических испытаний ТЦ – 45 или аналога</v>
      </c>
      <c r="L395" s="33" t="s">
        <v>73</v>
      </c>
      <c r="M395" s="36" t="s">
        <v>320</v>
      </c>
      <c r="N395" s="33">
        <v>796</v>
      </c>
      <c r="O395" s="34" t="s">
        <v>220</v>
      </c>
      <c r="P395" s="57">
        <v>1</v>
      </c>
      <c r="Q395" s="33" t="s">
        <v>96</v>
      </c>
      <c r="R395" s="33" t="s">
        <v>1769</v>
      </c>
      <c r="S395" s="58">
        <v>139</v>
      </c>
      <c r="T395" s="58">
        <f t="shared" si="69"/>
        <v>139</v>
      </c>
      <c r="U395" s="37">
        <f t="shared" si="63"/>
        <v>139000</v>
      </c>
      <c r="V395" s="33">
        <v>2019</v>
      </c>
      <c r="W395" s="33" t="s">
        <v>148</v>
      </c>
      <c r="X395" s="33">
        <v>2019</v>
      </c>
      <c r="Y395" s="33" t="s">
        <v>148</v>
      </c>
      <c r="Z395" s="53" t="s">
        <v>228</v>
      </c>
      <c r="AA395" s="39" t="s">
        <v>273</v>
      </c>
      <c r="AB395" s="33" t="s">
        <v>148</v>
      </c>
      <c r="AC395" s="33">
        <v>2019</v>
      </c>
      <c r="AD395" s="33" t="s">
        <v>119</v>
      </c>
      <c r="AE395" s="38">
        <v>2019</v>
      </c>
      <c r="AF395" s="33" t="s">
        <v>120</v>
      </c>
      <c r="AG395" s="39" t="s">
        <v>273</v>
      </c>
      <c r="AH395" s="33" t="s">
        <v>77</v>
      </c>
      <c r="AI395" s="39" t="s">
        <v>247</v>
      </c>
      <c r="AJ395" s="41" t="s">
        <v>83</v>
      </c>
      <c r="AK395" s="40">
        <v>1</v>
      </c>
      <c r="AL395" s="40">
        <v>348277</v>
      </c>
      <c r="AM395" s="60" t="s">
        <v>84</v>
      </c>
      <c r="AN395" s="61">
        <v>0</v>
      </c>
      <c r="AO395" s="61">
        <v>0</v>
      </c>
      <c r="AP395" s="62"/>
      <c r="AQ395" s="38" t="s">
        <v>86</v>
      </c>
      <c r="AR395" s="33" t="s">
        <v>87</v>
      </c>
      <c r="AS395" s="33" t="s">
        <v>1691</v>
      </c>
      <c r="AT395" s="33"/>
      <c r="AU395" s="33"/>
      <c r="AV395" s="38"/>
    </row>
    <row r="396" spans="1:48" s="63" customFormat="1" ht="71.25" customHeight="1" x14ac:dyDescent="0.25">
      <c r="A396" s="33" t="s">
        <v>1775</v>
      </c>
      <c r="B396" s="38" t="s">
        <v>1674</v>
      </c>
      <c r="C396" s="55" t="s">
        <v>1773</v>
      </c>
      <c r="D396" s="33" t="s">
        <v>1752</v>
      </c>
      <c r="E396" s="33"/>
      <c r="F396" s="33" t="s">
        <v>69</v>
      </c>
      <c r="G396" s="33" t="s">
        <v>70</v>
      </c>
      <c r="H396" s="33" t="s">
        <v>71</v>
      </c>
      <c r="I396" s="33" t="str">
        <f t="shared" si="67"/>
        <v>ТМО</v>
      </c>
      <c r="J396" s="56" t="s">
        <v>1776</v>
      </c>
      <c r="K396" s="34" t="str">
        <f t="shared" si="68"/>
        <v>Поставка малогабаритной окрасочной камеры ОКС 0110.10 или аналога</v>
      </c>
      <c r="L396" s="33" t="s">
        <v>73</v>
      </c>
      <c r="M396" s="36" t="s">
        <v>320</v>
      </c>
      <c r="N396" s="33">
        <v>796</v>
      </c>
      <c r="O396" s="34" t="s">
        <v>220</v>
      </c>
      <c r="P396" s="57">
        <v>1</v>
      </c>
      <c r="Q396" s="33" t="s">
        <v>96</v>
      </c>
      <c r="R396" s="33" t="s">
        <v>1769</v>
      </c>
      <c r="S396" s="58">
        <v>185</v>
      </c>
      <c r="T396" s="58">
        <f t="shared" si="69"/>
        <v>185</v>
      </c>
      <c r="U396" s="37">
        <f t="shared" si="63"/>
        <v>185000</v>
      </c>
      <c r="V396" s="33">
        <v>2019</v>
      </c>
      <c r="W396" s="33" t="s">
        <v>148</v>
      </c>
      <c r="X396" s="33">
        <v>2019</v>
      </c>
      <c r="Y396" s="33" t="s">
        <v>148</v>
      </c>
      <c r="Z396" s="53" t="s">
        <v>228</v>
      </c>
      <c r="AA396" s="39" t="s">
        <v>273</v>
      </c>
      <c r="AB396" s="33" t="s">
        <v>148</v>
      </c>
      <c r="AC396" s="33">
        <v>2019</v>
      </c>
      <c r="AD396" s="33" t="s">
        <v>119</v>
      </c>
      <c r="AE396" s="38">
        <v>2019</v>
      </c>
      <c r="AF396" s="33" t="s">
        <v>120</v>
      </c>
      <c r="AG396" s="39" t="s">
        <v>273</v>
      </c>
      <c r="AH396" s="33" t="s">
        <v>77</v>
      </c>
      <c r="AI396" s="39" t="s">
        <v>247</v>
      </c>
      <c r="AJ396" s="41" t="s">
        <v>83</v>
      </c>
      <c r="AK396" s="40">
        <v>1</v>
      </c>
      <c r="AL396" s="40">
        <v>348277</v>
      </c>
      <c r="AM396" s="60" t="s">
        <v>84</v>
      </c>
      <c r="AN396" s="61">
        <v>0</v>
      </c>
      <c r="AO396" s="61">
        <v>0</v>
      </c>
      <c r="AP396" s="62"/>
      <c r="AQ396" s="38" t="s">
        <v>86</v>
      </c>
      <c r="AR396" s="33" t="s">
        <v>87</v>
      </c>
      <c r="AS396" s="33" t="s">
        <v>1691</v>
      </c>
      <c r="AT396" s="33"/>
      <c r="AU396" s="33"/>
      <c r="AV396" s="38"/>
    </row>
    <row r="397" spans="1:48" s="63" customFormat="1" ht="71.25" customHeight="1" x14ac:dyDescent="0.25">
      <c r="A397" s="33" t="s">
        <v>1777</v>
      </c>
      <c r="B397" s="38" t="s">
        <v>1674</v>
      </c>
      <c r="C397" s="55" t="s">
        <v>1773</v>
      </c>
      <c r="D397" s="33" t="s">
        <v>1752</v>
      </c>
      <c r="E397" s="33"/>
      <c r="F397" s="33" t="s">
        <v>69</v>
      </c>
      <c r="G397" s="33" t="s">
        <v>70</v>
      </c>
      <c r="H397" s="33" t="s">
        <v>71</v>
      </c>
      <c r="I397" s="33" t="str">
        <f t="shared" si="67"/>
        <v>ТМО</v>
      </c>
      <c r="J397" s="56" t="s">
        <v>1778</v>
      </c>
      <c r="K397" s="34" t="str">
        <f t="shared" si="68"/>
        <v>Поставка станции зарядной порошковой СЗП – 04 или аналога</v>
      </c>
      <c r="L397" s="33" t="s">
        <v>73</v>
      </c>
      <c r="M397" s="36" t="s">
        <v>320</v>
      </c>
      <c r="N397" s="33">
        <v>796</v>
      </c>
      <c r="O397" s="34" t="s">
        <v>220</v>
      </c>
      <c r="P397" s="57">
        <v>1</v>
      </c>
      <c r="Q397" s="33" t="s">
        <v>96</v>
      </c>
      <c r="R397" s="33" t="s">
        <v>1769</v>
      </c>
      <c r="S397" s="58">
        <v>305</v>
      </c>
      <c r="T397" s="58">
        <f t="shared" si="69"/>
        <v>305</v>
      </c>
      <c r="U397" s="37">
        <f t="shared" si="63"/>
        <v>305000</v>
      </c>
      <c r="V397" s="33">
        <v>2019</v>
      </c>
      <c r="W397" s="33" t="s">
        <v>148</v>
      </c>
      <c r="X397" s="33">
        <v>2019</v>
      </c>
      <c r="Y397" s="33" t="s">
        <v>148</v>
      </c>
      <c r="Z397" s="53" t="s">
        <v>228</v>
      </c>
      <c r="AA397" s="39" t="s">
        <v>273</v>
      </c>
      <c r="AB397" s="33" t="s">
        <v>148</v>
      </c>
      <c r="AC397" s="33">
        <v>2019</v>
      </c>
      <c r="AD397" s="33" t="s">
        <v>119</v>
      </c>
      <c r="AE397" s="38">
        <v>2019</v>
      </c>
      <c r="AF397" s="33" t="s">
        <v>120</v>
      </c>
      <c r="AG397" s="39" t="s">
        <v>273</v>
      </c>
      <c r="AH397" s="33" t="s">
        <v>77</v>
      </c>
      <c r="AI397" s="39" t="s">
        <v>247</v>
      </c>
      <c r="AJ397" s="41" t="s">
        <v>83</v>
      </c>
      <c r="AK397" s="40">
        <v>1</v>
      </c>
      <c r="AL397" s="40">
        <v>348277</v>
      </c>
      <c r="AM397" s="60" t="s">
        <v>84</v>
      </c>
      <c r="AN397" s="61">
        <v>0</v>
      </c>
      <c r="AO397" s="61">
        <v>0</v>
      </c>
      <c r="AP397" s="62"/>
      <c r="AQ397" s="38" t="s">
        <v>86</v>
      </c>
      <c r="AR397" s="33" t="s">
        <v>87</v>
      </c>
      <c r="AS397" s="33" t="s">
        <v>1691</v>
      </c>
      <c r="AT397" s="33"/>
      <c r="AU397" s="33"/>
      <c r="AV397" s="38"/>
    </row>
    <row r="398" spans="1:48" s="63" customFormat="1" ht="71.25" customHeight="1" x14ac:dyDescent="0.25">
      <c r="A398" s="33" t="s">
        <v>1779</v>
      </c>
      <c r="B398" s="38" t="s">
        <v>1674</v>
      </c>
      <c r="C398" s="55" t="s">
        <v>1773</v>
      </c>
      <c r="D398" s="33" t="s">
        <v>1752</v>
      </c>
      <c r="E398" s="33"/>
      <c r="F398" s="33" t="s">
        <v>69</v>
      </c>
      <c r="G398" s="33" t="s">
        <v>70</v>
      </c>
      <c r="H398" s="33" t="s">
        <v>71</v>
      </c>
      <c r="I398" s="33" t="str">
        <f t="shared" si="67"/>
        <v>ТМО</v>
      </c>
      <c r="J398" s="56" t="s">
        <v>1780</v>
      </c>
      <c r="K398" s="34" t="str">
        <f t="shared" si="68"/>
        <v>Поставка станции зарядной углекислотной СЗУ-04 или аналога</v>
      </c>
      <c r="L398" s="33" t="s">
        <v>73</v>
      </c>
      <c r="M398" s="36" t="s">
        <v>320</v>
      </c>
      <c r="N398" s="33">
        <v>796</v>
      </c>
      <c r="O398" s="34" t="s">
        <v>220</v>
      </c>
      <c r="P398" s="57">
        <v>1</v>
      </c>
      <c r="Q398" s="33" t="s">
        <v>96</v>
      </c>
      <c r="R398" s="33" t="s">
        <v>1769</v>
      </c>
      <c r="S398" s="58">
        <v>118</v>
      </c>
      <c r="T398" s="58">
        <f t="shared" si="69"/>
        <v>118</v>
      </c>
      <c r="U398" s="37">
        <f t="shared" si="63"/>
        <v>118000</v>
      </c>
      <c r="V398" s="33">
        <v>2019</v>
      </c>
      <c r="W398" s="33" t="s">
        <v>148</v>
      </c>
      <c r="X398" s="33">
        <v>2019</v>
      </c>
      <c r="Y398" s="33" t="s">
        <v>148</v>
      </c>
      <c r="Z398" s="53" t="s">
        <v>228</v>
      </c>
      <c r="AA398" s="39" t="s">
        <v>273</v>
      </c>
      <c r="AB398" s="33" t="s">
        <v>148</v>
      </c>
      <c r="AC398" s="33">
        <v>2019</v>
      </c>
      <c r="AD398" s="33" t="s">
        <v>119</v>
      </c>
      <c r="AE398" s="38">
        <v>2019</v>
      </c>
      <c r="AF398" s="33" t="s">
        <v>120</v>
      </c>
      <c r="AG398" s="39" t="s">
        <v>273</v>
      </c>
      <c r="AH398" s="33" t="s">
        <v>77</v>
      </c>
      <c r="AI398" s="39" t="s">
        <v>247</v>
      </c>
      <c r="AJ398" s="41" t="s">
        <v>83</v>
      </c>
      <c r="AK398" s="40">
        <v>1</v>
      </c>
      <c r="AL398" s="40">
        <v>348277</v>
      </c>
      <c r="AM398" s="60" t="s">
        <v>84</v>
      </c>
      <c r="AN398" s="61">
        <v>0</v>
      </c>
      <c r="AO398" s="61">
        <v>0</v>
      </c>
      <c r="AP398" s="62"/>
      <c r="AQ398" s="38" t="s">
        <v>86</v>
      </c>
      <c r="AR398" s="33" t="s">
        <v>87</v>
      </c>
      <c r="AS398" s="33" t="s">
        <v>1691</v>
      </c>
      <c r="AT398" s="33"/>
      <c r="AU398" s="33"/>
      <c r="AV398" s="38"/>
    </row>
    <row r="399" spans="1:48" s="63" customFormat="1" ht="71.25" customHeight="1" x14ac:dyDescent="0.25">
      <c r="A399" s="33" t="s">
        <v>1781</v>
      </c>
      <c r="B399" s="38" t="s">
        <v>1674</v>
      </c>
      <c r="C399" s="55" t="s">
        <v>1773</v>
      </c>
      <c r="D399" s="33" t="s">
        <v>1752</v>
      </c>
      <c r="E399" s="33"/>
      <c r="F399" s="33" t="s">
        <v>69</v>
      </c>
      <c r="G399" s="33" t="s">
        <v>70</v>
      </c>
      <c r="H399" s="33" t="s">
        <v>71</v>
      </c>
      <c r="I399" s="33" t="str">
        <f t="shared" si="67"/>
        <v>ТМО</v>
      </c>
      <c r="J399" s="56" t="s">
        <v>1782</v>
      </c>
      <c r="K399" s="34" t="str">
        <f t="shared" si="68"/>
        <v>Поставка установки для гидравлических испытаний УГИ-1ЭМ или аналога</v>
      </c>
      <c r="L399" s="33" t="s">
        <v>73</v>
      </c>
      <c r="M399" s="36" t="s">
        <v>320</v>
      </c>
      <c r="N399" s="33">
        <v>796</v>
      </c>
      <c r="O399" s="34" t="s">
        <v>220</v>
      </c>
      <c r="P399" s="57">
        <v>1</v>
      </c>
      <c r="Q399" s="33" t="s">
        <v>96</v>
      </c>
      <c r="R399" s="33" t="s">
        <v>1769</v>
      </c>
      <c r="S399" s="58">
        <v>248</v>
      </c>
      <c r="T399" s="58">
        <f t="shared" si="69"/>
        <v>248</v>
      </c>
      <c r="U399" s="37">
        <f t="shared" si="63"/>
        <v>248000</v>
      </c>
      <c r="V399" s="33">
        <v>2019</v>
      </c>
      <c r="W399" s="33" t="s">
        <v>148</v>
      </c>
      <c r="X399" s="33">
        <v>2019</v>
      </c>
      <c r="Y399" s="33" t="s">
        <v>148</v>
      </c>
      <c r="Z399" s="53" t="s">
        <v>228</v>
      </c>
      <c r="AA399" s="39" t="s">
        <v>273</v>
      </c>
      <c r="AB399" s="33" t="s">
        <v>148</v>
      </c>
      <c r="AC399" s="33">
        <v>2019</v>
      </c>
      <c r="AD399" s="33" t="s">
        <v>119</v>
      </c>
      <c r="AE399" s="38">
        <v>2019</v>
      </c>
      <c r="AF399" s="33" t="s">
        <v>120</v>
      </c>
      <c r="AG399" s="39" t="s">
        <v>273</v>
      </c>
      <c r="AH399" s="33" t="s">
        <v>77</v>
      </c>
      <c r="AI399" s="39" t="s">
        <v>247</v>
      </c>
      <c r="AJ399" s="41" t="s">
        <v>83</v>
      </c>
      <c r="AK399" s="40">
        <v>1</v>
      </c>
      <c r="AL399" s="40">
        <v>348277</v>
      </c>
      <c r="AM399" s="60" t="s">
        <v>84</v>
      </c>
      <c r="AN399" s="61">
        <v>0</v>
      </c>
      <c r="AO399" s="61">
        <v>0</v>
      </c>
      <c r="AP399" s="62"/>
      <c r="AQ399" s="38" t="s">
        <v>86</v>
      </c>
      <c r="AR399" s="33" t="s">
        <v>87</v>
      </c>
      <c r="AS399" s="33" t="s">
        <v>1691</v>
      </c>
      <c r="AT399" s="33"/>
      <c r="AU399" s="33"/>
      <c r="AV399" s="38"/>
    </row>
    <row r="400" spans="1:48" s="63" customFormat="1" ht="71.25" customHeight="1" x14ac:dyDescent="0.25">
      <c r="A400" s="33" t="s">
        <v>1783</v>
      </c>
      <c r="B400" s="38" t="s">
        <v>1674</v>
      </c>
      <c r="C400" s="55" t="s">
        <v>1773</v>
      </c>
      <c r="D400" s="33" t="s">
        <v>1752</v>
      </c>
      <c r="E400" s="33"/>
      <c r="F400" s="33" t="s">
        <v>69</v>
      </c>
      <c r="G400" s="33" t="s">
        <v>70</v>
      </c>
      <c r="H400" s="33" t="s">
        <v>71</v>
      </c>
      <c r="I400" s="33" t="str">
        <f t="shared" si="67"/>
        <v>ТМО</v>
      </c>
      <c r="J400" s="56" t="s">
        <v>1784</v>
      </c>
      <c r="K400" s="34" t="str">
        <f t="shared" si="68"/>
        <v>Поставка станции зарядной хладоновой СЗХ – 05 НД с ТЦ 53 или аналога</v>
      </c>
      <c r="L400" s="33" t="s">
        <v>73</v>
      </c>
      <c r="M400" s="36" t="s">
        <v>320</v>
      </c>
      <c r="N400" s="33">
        <v>796</v>
      </c>
      <c r="O400" s="34" t="s">
        <v>220</v>
      </c>
      <c r="P400" s="57">
        <v>1</v>
      </c>
      <c r="Q400" s="33" t="s">
        <v>96</v>
      </c>
      <c r="R400" s="33" t="s">
        <v>1769</v>
      </c>
      <c r="S400" s="58">
        <v>293</v>
      </c>
      <c r="T400" s="58">
        <f t="shared" si="69"/>
        <v>293</v>
      </c>
      <c r="U400" s="37">
        <f t="shared" si="63"/>
        <v>293000</v>
      </c>
      <c r="V400" s="33">
        <v>2019</v>
      </c>
      <c r="W400" s="33" t="s">
        <v>148</v>
      </c>
      <c r="X400" s="33">
        <v>2019</v>
      </c>
      <c r="Y400" s="33" t="s">
        <v>148</v>
      </c>
      <c r="Z400" s="53" t="s">
        <v>228</v>
      </c>
      <c r="AA400" s="39" t="s">
        <v>273</v>
      </c>
      <c r="AB400" s="33" t="s">
        <v>148</v>
      </c>
      <c r="AC400" s="33">
        <v>2019</v>
      </c>
      <c r="AD400" s="33" t="s">
        <v>119</v>
      </c>
      <c r="AE400" s="38">
        <v>2019</v>
      </c>
      <c r="AF400" s="33" t="s">
        <v>120</v>
      </c>
      <c r="AG400" s="39" t="s">
        <v>273</v>
      </c>
      <c r="AH400" s="33" t="s">
        <v>77</v>
      </c>
      <c r="AI400" s="39" t="s">
        <v>247</v>
      </c>
      <c r="AJ400" s="41" t="s">
        <v>83</v>
      </c>
      <c r="AK400" s="40">
        <v>1</v>
      </c>
      <c r="AL400" s="40">
        <v>348277</v>
      </c>
      <c r="AM400" s="60" t="s">
        <v>84</v>
      </c>
      <c r="AN400" s="61">
        <v>0</v>
      </c>
      <c r="AO400" s="61">
        <v>0</v>
      </c>
      <c r="AP400" s="62"/>
      <c r="AQ400" s="38" t="s">
        <v>86</v>
      </c>
      <c r="AR400" s="33" t="s">
        <v>87</v>
      </c>
      <c r="AS400" s="33" t="s">
        <v>1691</v>
      </c>
      <c r="AT400" s="33"/>
      <c r="AU400" s="33"/>
      <c r="AV400" s="38"/>
    </row>
    <row r="401" spans="1:48" s="43" customFormat="1" ht="89.25" x14ac:dyDescent="0.2">
      <c r="A401" s="33" t="s">
        <v>1785</v>
      </c>
      <c r="B401" s="38" t="s">
        <v>1674</v>
      </c>
      <c r="C401" s="71" t="s">
        <v>1268</v>
      </c>
      <c r="D401" s="39" t="s">
        <v>1269</v>
      </c>
      <c r="E401" s="33"/>
      <c r="F401" s="33" t="s">
        <v>1231</v>
      </c>
      <c r="G401" s="33" t="s">
        <v>70</v>
      </c>
      <c r="H401" s="33" t="s">
        <v>71</v>
      </c>
      <c r="I401" s="33" t="str">
        <f t="shared" si="67"/>
        <v>ОП Крым</v>
      </c>
      <c r="J401" s="33" t="s">
        <v>1786</v>
      </c>
      <c r="K401" s="34" t="str">
        <f t="shared" si="68"/>
        <v>Поставка топлива для автомобилей с помощью топливных карт</v>
      </c>
      <c r="L401" s="33" t="s">
        <v>73</v>
      </c>
      <c r="M401" s="33"/>
      <c r="N401" s="33">
        <v>642</v>
      </c>
      <c r="O401" s="34" t="s">
        <v>74</v>
      </c>
      <c r="P401" s="34">
        <v>1</v>
      </c>
      <c r="Q401" s="33" t="s">
        <v>1787</v>
      </c>
      <c r="R401" s="35" t="s">
        <v>1788</v>
      </c>
      <c r="S401" s="36">
        <v>28412.186000000002</v>
      </c>
      <c r="T401" s="36">
        <v>18000</v>
      </c>
      <c r="U401" s="37">
        <f t="shared" si="63"/>
        <v>28412186</v>
      </c>
      <c r="V401" s="33">
        <v>2019</v>
      </c>
      <c r="W401" s="33" t="s">
        <v>148</v>
      </c>
      <c r="X401" s="33">
        <v>2019</v>
      </c>
      <c r="Y401" s="33" t="s">
        <v>148</v>
      </c>
      <c r="Z401" s="53" t="s">
        <v>228</v>
      </c>
      <c r="AA401" s="39" t="s">
        <v>273</v>
      </c>
      <c r="AB401" s="33" t="s">
        <v>148</v>
      </c>
      <c r="AC401" s="33">
        <v>2019</v>
      </c>
      <c r="AD401" s="33" t="s">
        <v>119</v>
      </c>
      <c r="AE401" s="38">
        <v>2019</v>
      </c>
      <c r="AF401" s="39" t="s">
        <v>119</v>
      </c>
      <c r="AG401" s="39" t="s">
        <v>149</v>
      </c>
      <c r="AH401" s="39" t="s">
        <v>119</v>
      </c>
      <c r="AI401" s="39" t="s">
        <v>367</v>
      </c>
      <c r="AJ401" s="41" t="s">
        <v>184</v>
      </c>
      <c r="AK401" s="40">
        <v>1</v>
      </c>
      <c r="AL401" s="40">
        <v>348014</v>
      </c>
      <c r="AM401" s="40" t="s">
        <v>84</v>
      </c>
      <c r="AN401" s="40">
        <v>0</v>
      </c>
      <c r="AO401" s="40">
        <v>12</v>
      </c>
      <c r="AP401" s="33" t="s">
        <v>1789</v>
      </c>
      <c r="AQ401" s="38" t="s">
        <v>86</v>
      </c>
      <c r="AR401" s="33" t="s">
        <v>87</v>
      </c>
      <c r="AS401" s="33" t="s">
        <v>88</v>
      </c>
      <c r="AT401" s="33" t="s">
        <v>89</v>
      </c>
      <c r="AU401" s="33"/>
      <c r="AV401" s="38"/>
    </row>
    <row r="402" spans="1:48" s="63" customFormat="1" ht="71.25" customHeight="1" x14ac:dyDescent="0.25">
      <c r="A402" s="33" t="s">
        <v>1790</v>
      </c>
      <c r="B402" s="38" t="s">
        <v>1674</v>
      </c>
      <c r="C402" s="72" t="s">
        <v>1791</v>
      </c>
      <c r="D402" s="33" t="s">
        <v>1792</v>
      </c>
      <c r="E402" s="33"/>
      <c r="F402" s="33" t="s">
        <v>1682</v>
      </c>
      <c r="G402" s="33" t="s">
        <v>70</v>
      </c>
      <c r="H402" s="33" t="s">
        <v>71</v>
      </c>
      <c r="I402" s="33" t="str">
        <f>F402</f>
        <v>СТЗ</v>
      </c>
      <c r="J402" s="56" t="s">
        <v>1793</v>
      </c>
      <c r="K402" s="34" t="str">
        <f t="shared" si="68"/>
        <v>Поставка мобильных вагонов-домов</v>
      </c>
      <c r="L402" s="33" t="s">
        <v>73</v>
      </c>
      <c r="M402" s="36" t="s">
        <v>320</v>
      </c>
      <c r="N402" s="33">
        <v>839</v>
      </c>
      <c r="O402" s="34" t="s">
        <v>847</v>
      </c>
      <c r="P402" s="57">
        <v>3</v>
      </c>
      <c r="Q402" s="34" t="s">
        <v>624</v>
      </c>
      <c r="R402" s="33" t="s">
        <v>1794</v>
      </c>
      <c r="S402" s="58">
        <v>4750</v>
      </c>
      <c r="T402" s="58">
        <f t="shared" si="69"/>
        <v>4750</v>
      </c>
      <c r="U402" s="37">
        <f t="shared" si="63"/>
        <v>4750000</v>
      </c>
      <c r="V402" s="33">
        <v>2019</v>
      </c>
      <c r="W402" s="33" t="s">
        <v>148</v>
      </c>
      <c r="X402" s="33">
        <v>2019</v>
      </c>
      <c r="Y402" s="33" t="s">
        <v>148</v>
      </c>
      <c r="Z402" s="53" t="s">
        <v>228</v>
      </c>
      <c r="AA402" s="39" t="s">
        <v>273</v>
      </c>
      <c r="AB402" s="33" t="s">
        <v>148</v>
      </c>
      <c r="AC402" s="33">
        <v>2019</v>
      </c>
      <c r="AD402" s="33" t="s">
        <v>119</v>
      </c>
      <c r="AE402" s="38">
        <v>2019</v>
      </c>
      <c r="AF402" s="33" t="s">
        <v>120</v>
      </c>
      <c r="AG402" s="39" t="s">
        <v>273</v>
      </c>
      <c r="AH402" s="33" t="s">
        <v>77</v>
      </c>
      <c r="AI402" s="39" t="s">
        <v>247</v>
      </c>
      <c r="AJ402" s="41" t="s">
        <v>83</v>
      </c>
      <c r="AK402" s="40">
        <v>1</v>
      </c>
      <c r="AL402" s="40">
        <v>200611</v>
      </c>
      <c r="AM402" s="60" t="s">
        <v>84</v>
      </c>
      <c r="AN402" s="61">
        <v>1</v>
      </c>
      <c r="AO402" s="61">
        <v>0</v>
      </c>
      <c r="AP402" s="62"/>
      <c r="AQ402" s="38" t="s">
        <v>86</v>
      </c>
      <c r="AR402" s="33" t="s">
        <v>87</v>
      </c>
      <c r="AS402" s="33" t="s">
        <v>1691</v>
      </c>
      <c r="AT402" s="33"/>
      <c r="AU402" s="33"/>
      <c r="AV402" s="38"/>
    </row>
    <row r="403" spans="1:48" s="31" customFormat="1" ht="67.5" customHeight="1" x14ac:dyDescent="0.2">
      <c r="A403" s="33" t="s">
        <v>1795</v>
      </c>
      <c r="B403" s="38" t="s">
        <v>1674</v>
      </c>
      <c r="C403" s="55" t="s">
        <v>290</v>
      </c>
      <c r="D403" s="33" t="s">
        <v>1249</v>
      </c>
      <c r="E403" s="33"/>
      <c r="F403" s="33" t="s">
        <v>1231</v>
      </c>
      <c r="G403" s="33" t="s">
        <v>70</v>
      </c>
      <c r="H403" s="33" t="s">
        <v>71</v>
      </c>
      <c r="I403" s="33" t="str">
        <f>F403</f>
        <v>ОП Крым</v>
      </c>
      <c r="J403" s="33" t="s">
        <v>1250</v>
      </c>
      <c r="K403" s="33" t="str">
        <f t="shared" si="68"/>
        <v>Техническое обслуживание и ремонт грузовых автомобилей марки КАМАЗ</v>
      </c>
      <c r="L403" s="33" t="s">
        <v>73</v>
      </c>
      <c r="M403" s="33"/>
      <c r="N403" s="33">
        <v>642</v>
      </c>
      <c r="O403" s="34" t="s">
        <v>74</v>
      </c>
      <c r="P403" s="34">
        <v>1</v>
      </c>
      <c r="Q403" s="33" t="s">
        <v>234</v>
      </c>
      <c r="R403" s="33" t="s">
        <v>802</v>
      </c>
      <c r="S403" s="36">
        <v>7943.4030000000002</v>
      </c>
      <c r="T403" s="36">
        <v>5626.58</v>
      </c>
      <c r="U403" s="37">
        <f t="shared" si="63"/>
        <v>7943403</v>
      </c>
      <c r="V403" s="33">
        <v>2019</v>
      </c>
      <c r="W403" s="33" t="s">
        <v>148</v>
      </c>
      <c r="X403" s="33">
        <v>2019</v>
      </c>
      <c r="Y403" s="33" t="s">
        <v>119</v>
      </c>
      <c r="Z403" s="53" t="s">
        <v>223</v>
      </c>
      <c r="AA403" s="39">
        <v>2019</v>
      </c>
      <c r="AB403" s="33" t="s">
        <v>119</v>
      </c>
      <c r="AC403" s="38">
        <v>2019</v>
      </c>
      <c r="AD403" s="38" t="s">
        <v>119</v>
      </c>
      <c r="AE403" s="38">
        <v>2019</v>
      </c>
      <c r="AF403" s="39" t="s">
        <v>119</v>
      </c>
      <c r="AG403" s="39" t="s">
        <v>149</v>
      </c>
      <c r="AH403" s="39" t="s">
        <v>119</v>
      </c>
      <c r="AI403" s="39" t="s">
        <v>367</v>
      </c>
      <c r="AJ403" s="41" t="s">
        <v>83</v>
      </c>
      <c r="AK403" s="40">
        <v>1</v>
      </c>
      <c r="AL403" s="40">
        <v>200611</v>
      </c>
      <c r="AM403" s="60" t="s">
        <v>84</v>
      </c>
      <c r="AN403" s="40">
        <v>1</v>
      </c>
      <c r="AO403" s="40">
        <v>0</v>
      </c>
      <c r="AP403" s="33" t="s">
        <v>1252</v>
      </c>
      <c r="AQ403" s="38" t="s">
        <v>86</v>
      </c>
      <c r="AR403" s="33" t="s">
        <v>87</v>
      </c>
      <c r="AS403" s="33" t="s">
        <v>88</v>
      </c>
      <c r="AT403" s="33"/>
      <c r="AU403" s="33"/>
      <c r="AV403" s="38"/>
    </row>
    <row r="404" spans="1:48" s="31" customFormat="1" ht="103.5" customHeight="1" x14ac:dyDescent="0.2">
      <c r="A404" s="33" t="s">
        <v>1796</v>
      </c>
      <c r="B404" s="38" t="s">
        <v>1674</v>
      </c>
      <c r="C404" s="33" t="s">
        <v>928</v>
      </c>
      <c r="D404" s="33" t="s">
        <v>922</v>
      </c>
      <c r="E404" s="33"/>
      <c r="F404" s="33" t="s">
        <v>71</v>
      </c>
      <c r="G404" s="33" t="s">
        <v>71</v>
      </c>
      <c r="H404" s="33" t="s">
        <v>71</v>
      </c>
      <c r="I404" s="33" t="s">
        <v>71</v>
      </c>
      <c r="J404" s="33" t="s">
        <v>951</v>
      </c>
      <c r="K404" s="33" t="s">
        <v>951</v>
      </c>
      <c r="L404" s="33" t="s">
        <v>73</v>
      </c>
      <c r="M404" s="33"/>
      <c r="N404" s="33">
        <v>642</v>
      </c>
      <c r="O404" s="34" t="s">
        <v>924</v>
      </c>
      <c r="P404" s="34">
        <v>1</v>
      </c>
      <c r="Q404" s="33" t="s">
        <v>96</v>
      </c>
      <c r="R404" s="35" t="s">
        <v>97</v>
      </c>
      <c r="S404" s="36">
        <v>384</v>
      </c>
      <c r="T404" s="36">
        <f>S404</f>
        <v>384</v>
      </c>
      <c r="U404" s="37">
        <f t="shared" si="63"/>
        <v>384000</v>
      </c>
      <c r="V404" s="33">
        <v>2019</v>
      </c>
      <c r="W404" s="33" t="s">
        <v>148</v>
      </c>
      <c r="X404" s="33">
        <v>2019</v>
      </c>
      <c r="Y404" s="33" t="s">
        <v>119</v>
      </c>
      <c r="Z404" s="53" t="s">
        <v>223</v>
      </c>
      <c r="AA404" s="39">
        <v>2019</v>
      </c>
      <c r="AB404" s="33" t="s">
        <v>119</v>
      </c>
      <c r="AC404" s="38">
        <v>2019</v>
      </c>
      <c r="AD404" s="38" t="s">
        <v>109</v>
      </c>
      <c r="AE404" s="38" t="s">
        <v>149</v>
      </c>
      <c r="AF404" s="39" t="s">
        <v>109</v>
      </c>
      <c r="AG404" s="39" t="s">
        <v>273</v>
      </c>
      <c r="AH404" s="39" t="s">
        <v>119</v>
      </c>
      <c r="AI404" s="39" t="s">
        <v>223</v>
      </c>
      <c r="AJ404" s="59" t="s">
        <v>1051</v>
      </c>
      <c r="AK404" s="41">
        <v>0</v>
      </c>
      <c r="AL404" s="40">
        <v>348318</v>
      </c>
      <c r="AM404" s="40" t="s">
        <v>84</v>
      </c>
      <c r="AN404" s="40">
        <v>0</v>
      </c>
      <c r="AO404" s="33">
        <v>5</v>
      </c>
      <c r="AP404" s="33"/>
      <c r="AQ404" s="38"/>
      <c r="AR404" s="33" t="s">
        <v>87</v>
      </c>
      <c r="AS404" s="33" t="s">
        <v>88</v>
      </c>
      <c r="AT404" s="33" t="s">
        <v>316</v>
      </c>
      <c r="AU404" s="38"/>
      <c r="AV404" s="33"/>
    </row>
    <row r="405" spans="1:48" s="63" customFormat="1" ht="64.5" customHeight="1" x14ac:dyDescent="0.25">
      <c r="A405" s="33" t="s">
        <v>1797</v>
      </c>
      <c r="B405" s="38" t="s">
        <v>1674</v>
      </c>
      <c r="C405" s="55" t="s">
        <v>1798</v>
      </c>
      <c r="D405" s="33" t="s">
        <v>1798</v>
      </c>
      <c r="E405" s="33">
        <v>8</v>
      </c>
      <c r="F405" s="33" t="s">
        <v>1231</v>
      </c>
      <c r="G405" s="33" t="s">
        <v>70</v>
      </c>
      <c r="H405" s="33" t="str">
        <f>F405</f>
        <v>ОП Крым</v>
      </c>
      <c r="I405" s="33" t="str">
        <f>H405</f>
        <v>ОП Крым</v>
      </c>
      <c r="J405" s="56" t="s">
        <v>1656</v>
      </c>
      <c r="K405" s="33" t="str">
        <f t="shared" ref="K405:K444" si="70">J405</f>
        <v>Оказание услуг по организации питания</v>
      </c>
      <c r="L405" s="33" t="s">
        <v>73</v>
      </c>
      <c r="M405" s="36" t="s">
        <v>320</v>
      </c>
      <c r="N405" s="33">
        <v>642</v>
      </c>
      <c r="O405" s="34" t="s">
        <v>924</v>
      </c>
      <c r="P405" s="34">
        <v>1</v>
      </c>
      <c r="Q405" s="34" t="s">
        <v>1733</v>
      </c>
      <c r="R405" s="33" t="s">
        <v>1690</v>
      </c>
      <c r="S405" s="58">
        <v>107.4</v>
      </c>
      <c r="T405" s="36">
        <f>S405</f>
        <v>107.4</v>
      </c>
      <c r="U405" s="37">
        <f t="shared" si="63"/>
        <v>107400</v>
      </c>
      <c r="V405" s="33">
        <v>2019</v>
      </c>
      <c r="W405" s="33" t="s">
        <v>148</v>
      </c>
      <c r="X405" s="33">
        <v>2019</v>
      </c>
      <c r="Y405" s="33" t="s">
        <v>148</v>
      </c>
      <c r="Z405" s="53" t="s">
        <v>228</v>
      </c>
      <c r="AA405" s="39">
        <v>2019</v>
      </c>
      <c r="AB405" s="33" t="s">
        <v>148</v>
      </c>
      <c r="AC405" s="33">
        <v>2019</v>
      </c>
      <c r="AD405" s="33" t="s">
        <v>148</v>
      </c>
      <c r="AE405" s="38">
        <v>2019</v>
      </c>
      <c r="AF405" s="33" t="s">
        <v>148</v>
      </c>
      <c r="AG405" s="39" t="s">
        <v>273</v>
      </c>
      <c r="AH405" s="33" t="s">
        <v>148</v>
      </c>
      <c r="AI405" s="39" t="s">
        <v>228</v>
      </c>
      <c r="AJ405" s="59" t="s">
        <v>151</v>
      </c>
      <c r="AK405" s="41">
        <v>0</v>
      </c>
      <c r="AL405" s="40">
        <v>348346</v>
      </c>
      <c r="AM405" s="60" t="s">
        <v>84</v>
      </c>
      <c r="AN405" s="61">
        <v>0</v>
      </c>
      <c r="AO405" s="61">
        <v>9</v>
      </c>
      <c r="AP405" s="62"/>
      <c r="AQ405" s="38"/>
      <c r="AR405" s="33" t="s">
        <v>87</v>
      </c>
      <c r="AS405" s="33" t="s">
        <v>1691</v>
      </c>
      <c r="AT405" s="33"/>
      <c r="AU405" s="33"/>
      <c r="AV405" s="38"/>
    </row>
    <row r="406" spans="1:48" s="31" customFormat="1" ht="59.25" customHeight="1" x14ac:dyDescent="0.2">
      <c r="A406" s="33" t="s">
        <v>1799</v>
      </c>
      <c r="B406" s="33" t="s">
        <v>1674</v>
      </c>
      <c r="C406" s="33" t="s">
        <v>1735</v>
      </c>
      <c r="D406" s="33" t="s">
        <v>676</v>
      </c>
      <c r="E406" s="33"/>
      <c r="F406" s="33" t="s">
        <v>1055</v>
      </c>
      <c r="G406" s="33" t="s">
        <v>70</v>
      </c>
      <c r="H406" s="33" t="s">
        <v>71</v>
      </c>
      <c r="I406" s="33" t="str">
        <f>F406</f>
        <v>ОП Юг</v>
      </c>
      <c r="J406" s="33" t="s">
        <v>1800</v>
      </c>
      <c r="K406" s="33" t="str">
        <f t="shared" si="70"/>
        <v>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v>
      </c>
      <c r="L406" s="33" t="s">
        <v>73</v>
      </c>
      <c r="M406" s="33"/>
      <c r="N406" s="33">
        <v>642</v>
      </c>
      <c r="O406" s="33" t="s">
        <v>74</v>
      </c>
      <c r="P406" s="34">
        <v>1</v>
      </c>
      <c r="Q406" s="34" t="s">
        <v>403</v>
      </c>
      <c r="R406" s="33" t="s">
        <v>404</v>
      </c>
      <c r="S406" s="36">
        <v>12</v>
      </c>
      <c r="T406" s="36">
        <f>S406</f>
        <v>12</v>
      </c>
      <c r="U406" s="37">
        <f t="shared" si="63"/>
        <v>12000</v>
      </c>
      <c r="V406" s="33">
        <v>2019</v>
      </c>
      <c r="W406" s="33" t="s">
        <v>148</v>
      </c>
      <c r="X406" s="33">
        <v>2019</v>
      </c>
      <c r="Y406" s="33" t="s">
        <v>119</v>
      </c>
      <c r="Z406" s="53" t="s">
        <v>223</v>
      </c>
      <c r="AA406" s="39">
        <v>2019</v>
      </c>
      <c r="AB406" s="33" t="s">
        <v>119</v>
      </c>
      <c r="AC406" s="33">
        <v>2019</v>
      </c>
      <c r="AD406" s="38" t="s">
        <v>120</v>
      </c>
      <c r="AE406" s="38">
        <v>2019</v>
      </c>
      <c r="AF406" s="38" t="s">
        <v>120</v>
      </c>
      <c r="AG406" s="39" t="s">
        <v>273</v>
      </c>
      <c r="AH406" s="39" t="s">
        <v>77</v>
      </c>
      <c r="AI406" s="39" t="s">
        <v>247</v>
      </c>
      <c r="AJ406" s="59" t="s">
        <v>280</v>
      </c>
      <c r="AK406" s="41">
        <v>0</v>
      </c>
      <c r="AL406" s="40">
        <v>97259</v>
      </c>
      <c r="AM406" s="40" t="s">
        <v>84</v>
      </c>
      <c r="AN406" s="40">
        <v>0</v>
      </c>
      <c r="AO406" s="40">
        <v>22</v>
      </c>
      <c r="AP406" s="33"/>
      <c r="AQ406" s="33"/>
      <c r="AR406" s="33" t="s">
        <v>87</v>
      </c>
      <c r="AS406" s="38" t="s">
        <v>88</v>
      </c>
      <c r="AT406" s="33" t="s">
        <v>89</v>
      </c>
      <c r="AU406" s="33"/>
      <c r="AV406" s="33"/>
    </row>
    <row r="407" spans="1:48" s="31" customFormat="1" ht="81.75" customHeight="1" x14ac:dyDescent="0.2">
      <c r="A407" s="33" t="s">
        <v>1801</v>
      </c>
      <c r="B407" s="33" t="s">
        <v>1674</v>
      </c>
      <c r="C407" s="33" t="s">
        <v>1033</v>
      </c>
      <c r="D407" s="33" t="s">
        <v>616</v>
      </c>
      <c r="E407" s="33"/>
      <c r="F407" s="33" t="s">
        <v>965</v>
      </c>
      <c r="G407" s="33" t="s">
        <v>70</v>
      </c>
      <c r="H407" s="33" t="s">
        <v>71</v>
      </c>
      <c r="I407" s="33" t="str">
        <f>F407</f>
        <v>АХО</v>
      </c>
      <c r="J407" s="33" t="s">
        <v>1802</v>
      </c>
      <c r="K407" s="33" t="str">
        <f t="shared" si="70"/>
        <v>Аренда нежилого помещения в г. Владивостоке</v>
      </c>
      <c r="L407" s="33" t="s">
        <v>73</v>
      </c>
      <c r="M407" s="33"/>
      <c r="N407" s="33">
        <v>642</v>
      </c>
      <c r="O407" s="34" t="s">
        <v>74</v>
      </c>
      <c r="P407" s="34">
        <v>1</v>
      </c>
      <c r="Q407" s="33" t="s">
        <v>1651</v>
      </c>
      <c r="R407" s="33" t="s">
        <v>1652</v>
      </c>
      <c r="S407" s="36">
        <v>586.87199999999996</v>
      </c>
      <c r="T407" s="36">
        <v>426.81599999999997</v>
      </c>
      <c r="U407" s="37">
        <f t="shared" si="63"/>
        <v>586872</v>
      </c>
      <c r="V407" s="33">
        <v>2019</v>
      </c>
      <c r="W407" s="33" t="s">
        <v>119</v>
      </c>
      <c r="X407" s="33">
        <v>2019</v>
      </c>
      <c r="Y407" s="33" t="s">
        <v>119</v>
      </c>
      <c r="Z407" s="53" t="s">
        <v>223</v>
      </c>
      <c r="AA407" s="39">
        <v>2019</v>
      </c>
      <c r="AB407" s="33" t="s">
        <v>119</v>
      </c>
      <c r="AC407" s="38">
        <v>2019</v>
      </c>
      <c r="AD407" s="38" t="s">
        <v>119</v>
      </c>
      <c r="AE407" s="38">
        <v>2019</v>
      </c>
      <c r="AF407" s="39" t="s">
        <v>120</v>
      </c>
      <c r="AG407" s="39" t="s">
        <v>149</v>
      </c>
      <c r="AH407" s="39" t="s">
        <v>148</v>
      </c>
      <c r="AI407" s="39" t="s">
        <v>150</v>
      </c>
      <c r="AJ407" s="59" t="s">
        <v>151</v>
      </c>
      <c r="AK407" s="41">
        <v>0</v>
      </c>
      <c r="AL407" s="40">
        <v>348346</v>
      </c>
      <c r="AM407" s="40" t="s">
        <v>84</v>
      </c>
      <c r="AN407" s="40">
        <v>0</v>
      </c>
      <c r="AO407" s="33">
        <v>11</v>
      </c>
      <c r="AP407" s="33" t="s">
        <v>1803</v>
      </c>
      <c r="AQ407" s="38"/>
      <c r="AR407" s="33" t="s">
        <v>87</v>
      </c>
      <c r="AS407" s="33" t="s">
        <v>88</v>
      </c>
      <c r="AT407" s="33" t="s">
        <v>89</v>
      </c>
      <c r="AU407" s="33"/>
      <c r="AV407" s="33" t="s">
        <v>89</v>
      </c>
    </row>
    <row r="408" spans="1:48" s="31" customFormat="1" ht="82.5" customHeight="1" x14ac:dyDescent="0.2">
      <c r="A408" s="33" t="s">
        <v>1804</v>
      </c>
      <c r="B408" s="38" t="s">
        <v>1674</v>
      </c>
      <c r="C408" s="33" t="s">
        <v>1805</v>
      </c>
      <c r="D408" s="33" t="s">
        <v>1806</v>
      </c>
      <c r="E408" s="33"/>
      <c r="F408" s="33" t="s">
        <v>71</v>
      </c>
      <c r="G408" s="33" t="s">
        <v>71</v>
      </c>
      <c r="H408" s="33" t="s">
        <v>71</v>
      </c>
      <c r="I408" s="33" t="s">
        <v>71</v>
      </c>
      <c r="J408" s="33" t="s">
        <v>1807</v>
      </c>
      <c r="K408" s="33" t="str">
        <f t="shared" si="70"/>
        <v>Страхование грузов</v>
      </c>
      <c r="L408" s="33" t="s">
        <v>73</v>
      </c>
      <c r="M408" s="33"/>
      <c r="N408" s="33">
        <v>642</v>
      </c>
      <c r="O408" s="34" t="s">
        <v>924</v>
      </c>
      <c r="P408" s="34">
        <v>1</v>
      </c>
      <c r="Q408" s="33" t="s">
        <v>96</v>
      </c>
      <c r="R408" s="35" t="s">
        <v>97</v>
      </c>
      <c r="S408" s="36">
        <v>456</v>
      </c>
      <c r="T408" s="36">
        <f>S408</f>
        <v>456</v>
      </c>
      <c r="U408" s="37">
        <f t="shared" si="63"/>
        <v>456000</v>
      </c>
      <c r="V408" s="33">
        <v>2019</v>
      </c>
      <c r="W408" s="33" t="s">
        <v>148</v>
      </c>
      <c r="X408" s="33">
        <v>2019</v>
      </c>
      <c r="Y408" s="33" t="s">
        <v>148</v>
      </c>
      <c r="Z408" s="53" t="s">
        <v>228</v>
      </c>
      <c r="AA408" s="39">
        <v>2019</v>
      </c>
      <c r="AB408" s="33" t="s">
        <v>148</v>
      </c>
      <c r="AC408" s="38">
        <v>2019</v>
      </c>
      <c r="AD408" s="33" t="s">
        <v>148</v>
      </c>
      <c r="AE408" s="38">
        <v>2019</v>
      </c>
      <c r="AF408" s="33" t="s">
        <v>148</v>
      </c>
      <c r="AG408" s="39" t="s">
        <v>149</v>
      </c>
      <c r="AH408" s="39" t="s">
        <v>148</v>
      </c>
      <c r="AI408" s="39" t="s">
        <v>150</v>
      </c>
      <c r="AJ408" s="59" t="s">
        <v>1051</v>
      </c>
      <c r="AK408" s="41">
        <v>0</v>
      </c>
      <c r="AL408" s="40">
        <v>348318</v>
      </c>
      <c r="AM408" s="40" t="s">
        <v>84</v>
      </c>
      <c r="AN408" s="40">
        <v>0</v>
      </c>
      <c r="AO408" s="33">
        <v>5</v>
      </c>
      <c r="AP408" s="33" t="s">
        <v>1808</v>
      </c>
      <c r="AQ408" s="38"/>
      <c r="AR408" s="33" t="s">
        <v>87</v>
      </c>
      <c r="AS408" s="33" t="s">
        <v>88</v>
      </c>
      <c r="AT408" s="33" t="s">
        <v>316</v>
      </c>
      <c r="AU408" s="38"/>
      <c r="AV408" s="33"/>
    </row>
    <row r="409" spans="1:48" s="31" customFormat="1" ht="81.75" customHeight="1" x14ac:dyDescent="0.2">
      <c r="A409" s="33" t="s">
        <v>1809</v>
      </c>
      <c r="B409" s="33" t="s">
        <v>1674</v>
      </c>
      <c r="C409" s="33" t="s">
        <v>1810</v>
      </c>
      <c r="D409" s="33" t="s">
        <v>1811</v>
      </c>
      <c r="E409" s="33"/>
      <c r="F409" s="33" t="s">
        <v>1682</v>
      </c>
      <c r="G409" s="33" t="s">
        <v>826</v>
      </c>
      <c r="H409" s="33" t="s">
        <v>71</v>
      </c>
      <c r="I409" s="33" t="str">
        <f>F409</f>
        <v>СТЗ</v>
      </c>
      <c r="J409" s="33" t="s">
        <v>1812</v>
      </c>
      <c r="K409" s="33" t="str">
        <f t="shared" si="70"/>
        <v>Оказание услуг по морской перевозке грузов</v>
      </c>
      <c r="L409" s="33" t="s">
        <v>73</v>
      </c>
      <c r="M409" s="33"/>
      <c r="N409" s="33">
        <v>796</v>
      </c>
      <c r="O409" s="34" t="s">
        <v>220</v>
      </c>
      <c r="P409" s="34">
        <v>3</v>
      </c>
      <c r="Q409" s="33" t="s">
        <v>1651</v>
      </c>
      <c r="R409" s="33" t="s">
        <v>1652</v>
      </c>
      <c r="S409" s="36">
        <v>445</v>
      </c>
      <c r="T409" s="36">
        <f>S409</f>
        <v>445</v>
      </c>
      <c r="U409" s="37">
        <f t="shared" si="63"/>
        <v>445000</v>
      </c>
      <c r="V409" s="33">
        <v>2019</v>
      </c>
      <c r="W409" s="33" t="s">
        <v>119</v>
      </c>
      <c r="X409" s="33">
        <v>2019</v>
      </c>
      <c r="Y409" s="33" t="s">
        <v>119</v>
      </c>
      <c r="Z409" s="53" t="s">
        <v>223</v>
      </c>
      <c r="AA409" s="39">
        <v>2019</v>
      </c>
      <c r="AB409" s="33" t="s">
        <v>119</v>
      </c>
      <c r="AC409" s="38">
        <v>2019</v>
      </c>
      <c r="AD409" s="38" t="s">
        <v>119</v>
      </c>
      <c r="AE409" s="38">
        <v>2019</v>
      </c>
      <c r="AF409" s="39" t="s">
        <v>119</v>
      </c>
      <c r="AG409" s="39" t="s">
        <v>273</v>
      </c>
      <c r="AH409" s="39" t="s">
        <v>119</v>
      </c>
      <c r="AI409" s="39" t="s">
        <v>223</v>
      </c>
      <c r="AJ409" s="59" t="s">
        <v>1051</v>
      </c>
      <c r="AK409" s="41">
        <v>0</v>
      </c>
      <c r="AL409" s="40">
        <v>348318</v>
      </c>
      <c r="AM409" s="40" t="s">
        <v>84</v>
      </c>
      <c r="AN409" s="40">
        <v>0</v>
      </c>
      <c r="AO409" s="33">
        <v>0</v>
      </c>
      <c r="AP409" s="33"/>
      <c r="AQ409" s="38"/>
      <c r="AR409" s="33" t="s">
        <v>87</v>
      </c>
      <c r="AS409" s="33" t="s">
        <v>88</v>
      </c>
      <c r="AT409" s="33" t="s">
        <v>89</v>
      </c>
      <c r="AU409" s="33"/>
      <c r="AV409" s="33" t="s">
        <v>89</v>
      </c>
    </row>
    <row r="410" spans="1:48" s="31" customFormat="1" ht="74.25" customHeight="1" x14ac:dyDescent="0.2">
      <c r="A410" s="33" t="s">
        <v>1813</v>
      </c>
      <c r="B410" s="33" t="s">
        <v>1674</v>
      </c>
      <c r="C410" s="33">
        <v>38</v>
      </c>
      <c r="D410" s="33">
        <v>38</v>
      </c>
      <c r="E410" s="33"/>
      <c r="F410" s="33" t="s">
        <v>1231</v>
      </c>
      <c r="G410" s="33" t="s">
        <v>70</v>
      </c>
      <c r="H410" s="33" t="s">
        <v>71</v>
      </c>
      <c r="I410" s="33" t="str">
        <f>F410</f>
        <v>ОП Крым</v>
      </c>
      <c r="J410" s="33" t="s">
        <v>1236</v>
      </c>
      <c r="K410" s="33" t="str">
        <f t="shared" si="70"/>
        <v>Оказание услуги по приему и удалению сточных вод, загрязненных нефтепродуктами (воды с содержанием углеводородов)</v>
      </c>
      <c r="L410" s="33" t="s">
        <v>73</v>
      </c>
      <c r="M410" s="33"/>
      <c r="N410" s="33">
        <v>642</v>
      </c>
      <c r="O410" s="34" t="s">
        <v>74</v>
      </c>
      <c r="P410" s="34">
        <v>1</v>
      </c>
      <c r="Q410" s="33" t="s">
        <v>234</v>
      </c>
      <c r="R410" s="33" t="s">
        <v>235</v>
      </c>
      <c r="S410" s="36">
        <v>1933</v>
      </c>
      <c r="T410" s="36">
        <v>1127.5999999999999</v>
      </c>
      <c r="U410" s="37">
        <f t="shared" si="63"/>
        <v>1933000</v>
      </c>
      <c r="V410" s="33">
        <v>2019</v>
      </c>
      <c r="W410" s="33" t="s">
        <v>119</v>
      </c>
      <c r="X410" s="33">
        <v>2019</v>
      </c>
      <c r="Y410" s="33" t="s">
        <v>119</v>
      </c>
      <c r="Z410" s="38" t="s">
        <v>223</v>
      </c>
      <c r="AA410" s="39">
        <v>2019</v>
      </c>
      <c r="AB410" s="33" t="s">
        <v>119</v>
      </c>
      <c r="AC410" s="38">
        <v>2019</v>
      </c>
      <c r="AD410" s="38" t="s">
        <v>120</v>
      </c>
      <c r="AE410" s="38" t="s">
        <v>273</v>
      </c>
      <c r="AF410" s="39" t="s">
        <v>120</v>
      </c>
      <c r="AG410" s="39" t="s">
        <v>149</v>
      </c>
      <c r="AH410" s="39" t="s">
        <v>120</v>
      </c>
      <c r="AI410" s="39" t="s">
        <v>229</v>
      </c>
      <c r="AJ410" s="41" t="s">
        <v>83</v>
      </c>
      <c r="AK410" s="40">
        <v>1</v>
      </c>
      <c r="AL410" s="40">
        <v>348277</v>
      </c>
      <c r="AM410" s="40" t="s">
        <v>84</v>
      </c>
      <c r="AN410" s="40">
        <v>0</v>
      </c>
      <c r="AO410" s="33">
        <v>8</v>
      </c>
      <c r="AP410" s="33" t="s">
        <v>1814</v>
      </c>
      <c r="AQ410" s="38" t="s">
        <v>86</v>
      </c>
      <c r="AR410" s="33" t="s">
        <v>87</v>
      </c>
      <c r="AS410" s="33" t="s">
        <v>88</v>
      </c>
      <c r="AT410" s="33"/>
      <c r="AU410" s="33"/>
      <c r="AV410" s="38"/>
    </row>
    <row r="411" spans="1:48" s="31" customFormat="1" ht="82.5" customHeight="1" x14ac:dyDescent="0.2">
      <c r="A411" s="33" t="s">
        <v>1815</v>
      </c>
      <c r="B411" s="38" t="s">
        <v>1674</v>
      </c>
      <c r="C411" s="33" t="s">
        <v>1805</v>
      </c>
      <c r="D411" s="33" t="s">
        <v>1806</v>
      </c>
      <c r="E411" s="33"/>
      <c r="F411" s="33" t="s">
        <v>71</v>
      </c>
      <c r="G411" s="33" t="s">
        <v>71</v>
      </c>
      <c r="H411" s="33" t="s">
        <v>71</v>
      </c>
      <c r="I411" s="33" t="s">
        <v>71</v>
      </c>
      <c r="J411" s="33" t="s">
        <v>1816</v>
      </c>
      <c r="K411" s="33" t="str">
        <f t="shared" si="70"/>
        <v>Страхование ММПС на время транспортировки</v>
      </c>
      <c r="L411" s="33" t="s">
        <v>73</v>
      </c>
      <c r="M411" s="33"/>
      <c r="N411" s="33">
        <v>642</v>
      </c>
      <c r="O411" s="34" t="s">
        <v>924</v>
      </c>
      <c r="P411" s="34">
        <v>1</v>
      </c>
      <c r="Q411" s="33" t="s">
        <v>96</v>
      </c>
      <c r="R411" s="35" t="s">
        <v>97</v>
      </c>
      <c r="S411" s="36">
        <v>119</v>
      </c>
      <c r="T411" s="36">
        <f>S411</f>
        <v>119</v>
      </c>
      <c r="U411" s="37">
        <f t="shared" si="63"/>
        <v>119000</v>
      </c>
      <c r="V411" s="33">
        <v>2019</v>
      </c>
      <c r="W411" s="33" t="s">
        <v>148</v>
      </c>
      <c r="X411" s="33">
        <v>2019</v>
      </c>
      <c r="Y411" s="33" t="s">
        <v>148</v>
      </c>
      <c r="Z411" s="53" t="s">
        <v>228</v>
      </c>
      <c r="AA411" s="39">
        <v>2019</v>
      </c>
      <c r="AB411" s="33" t="s">
        <v>148</v>
      </c>
      <c r="AC411" s="38">
        <v>2019</v>
      </c>
      <c r="AD411" s="33" t="s">
        <v>148</v>
      </c>
      <c r="AE411" s="38">
        <v>2019</v>
      </c>
      <c r="AF411" s="33" t="s">
        <v>148</v>
      </c>
      <c r="AG411" s="39" t="s">
        <v>273</v>
      </c>
      <c r="AH411" s="39" t="s">
        <v>119</v>
      </c>
      <c r="AI411" s="39" t="s">
        <v>223</v>
      </c>
      <c r="AJ411" s="59" t="s">
        <v>1051</v>
      </c>
      <c r="AK411" s="41">
        <v>0</v>
      </c>
      <c r="AL411" s="40">
        <v>348318</v>
      </c>
      <c r="AM411" s="40" t="s">
        <v>84</v>
      </c>
      <c r="AN411" s="40">
        <v>0</v>
      </c>
      <c r="AO411" s="33">
        <v>5</v>
      </c>
      <c r="AP411" s="33"/>
      <c r="AQ411" s="38"/>
      <c r="AR411" s="33" t="s">
        <v>87</v>
      </c>
      <c r="AS411" s="33" t="s">
        <v>88</v>
      </c>
      <c r="AT411" s="33" t="s">
        <v>316</v>
      </c>
      <c r="AU411" s="38"/>
      <c r="AV411" s="33"/>
    </row>
    <row r="412" spans="1:48" s="31" customFormat="1" ht="108.75" customHeight="1" x14ac:dyDescent="0.2">
      <c r="A412" s="33" t="s">
        <v>1817</v>
      </c>
      <c r="B412" s="38" t="s">
        <v>1674</v>
      </c>
      <c r="C412" s="33" t="s">
        <v>1268</v>
      </c>
      <c r="D412" s="33" t="s">
        <v>1269</v>
      </c>
      <c r="E412" s="33"/>
      <c r="F412" s="33" t="s">
        <v>1231</v>
      </c>
      <c r="G412" s="33" t="s">
        <v>70</v>
      </c>
      <c r="H412" s="33" t="s">
        <v>71</v>
      </c>
      <c r="I412" s="33" t="s">
        <v>1245</v>
      </c>
      <c r="J412" s="33" t="s">
        <v>1818</v>
      </c>
      <c r="K412" s="33" t="str">
        <f t="shared" si="70"/>
        <v>Поставка топлива для автомобилей с помощью топливных карт (Доп.соглашение)</v>
      </c>
      <c r="L412" s="33" t="s">
        <v>73</v>
      </c>
      <c r="M412" s="33"/>
      <c r="N412" s="33">
        <v>642</v>
      </c>
      <c r="O412" s="34" t="s">
        <v>74</v>
      </c>
      <c r="P412" s="34">
        <v>1</v>
      </c>
      <c r="Q412" s="33" t="s">
        <v>1819</v>
      </c>
      <c r="R412" s="35" t="s">
        <v>1820</v>
      </c>
      <c r="S412" s="36">
        <v>4565</v>
      </c>
      <c r="T412" s="36">
        <f>S412</f>
        <v>4565</v>
      </c>
      <c r="U412" s="37">
        <f t="shared" si="63"/>
        <v>4565000</v>
      </c>
      <c r="V412" s="33">
        <v>2019</v>
      </c>
      <c r="W412" s="33" t="s">
        <v>119</v>
      </c>
      <c r="X412" s="33">
        <v>2019</v>
      </c>
      <c r="Y412" s="33" t="s">
        <v>119</v>
      </c>
      <c r="Z412" s="38" t="s">
        <v>223</v>
      </c>
      <c r="AA412" s="39">
        <v>2019</v>
      </c>
      <c r="AB412" s="33" t="s">
        <v>119</v>
      </c>
      <c r="AC412" s="38">
        <v>2019</v>
      </c>
      <c r="AD412" s="38" t="s">
        <v>119</v>
      </c>
      <c r="AE412" s="38">
        <v>2019</v>
      </c>
      <c r="AF412" s="39" t="s">
        <v>119</v>
      </c>
      <c r="AG412" s="39" t="s">
        <v>273</v>
      </c>
      <c r="AH412" s="39" t="s">
        <v>120</v>
      </c>
      <c r="AI412" s="39" t="s">
        <v>1418</v>
      </c>
      <c r="AJ412" s="59" t="s">
        <v>151</v>
      </c>
      <c r="AK412" s="41">
        <v>0</v>
      </c>
      <c r="AL412" s="40">
        <v>348346</v>
      </c>
      <c r="AM412" s="40" t="s">
        <v>84</v>
      </c>
      <c r="AN412" s="40">
        <v>0</v>
      </c>
      <c r="AO412" s="40">
        <v>12</v>
      </c>
      <c r="AP412" s="33"/>
      <c r="AQ412" s="38" t="s">
        <v>86</v>
      </c>
      <c r="AR412" s="33" t="s">
        <v>87</v>
      </c>
      <c r="AS412" s="33" t="s">
        <v>88</v>
      </c>
      <c r="AT412" s="33" t="s">
        <v>89</v>
      </c>
      <c r="AU412" s="33"/>
      <c r="AV412" s="38" t="s">
        <v>1274</v>
      </c>
    </row>
    <row r="413" spans="1:48" s="31" customFormat="1" ht="74.25" customHeight="1" x14ac:dyDescent="0.2">
      <c r="A413" s="33" t="s">
        <v>1821</v>
      </c>
      <c r="B413" s="33" t="s">
        <v>1674</v>
      </c>
      <c r="C413" s="33" t="s">
        <v>1184</v>
      </c>
      <c r="D413" s="33" t="s">
        <v>1566</v>
      </c>
      <c r="E413" s="33"/>
      <c r="F413" s="33" t="s">
        <v>1231</v>
      </c>
      <c r="G413" s="33" t="s">
        <v>70</v>
      </c>
      <c r="H413" s="33" t="s">
        <v>71</v>
      </c>
      <c r="I413" s="33" t="str">
        <f t="shared" ref="I413:I426" si="71">F413</f>
        <v>ОП Крым</v>
      </c>
      <c r="J413" s="33" t="s">
        <v>1567</v>
      </c>
      <c r="K413" s="33" t="str">
        <f t="shared" si="70"/>
        <v>Поставка обессоленной воды</v>
      </c>
      <c r="L413" s="33" t="s">
        <v>73</v>
      </c>
      <c r="M413" s="33"/>
      <c r="N413" s="33">
        <v>642</v>
      </c>
      <c r="O413" s="34" t="s">
        <v>74</v>
      </c>
      <c r="P413" s="34">
        <v>1</v>
      </c>
      <c r="Q413" s="33" t="s">
        <v>234</v>
      </c>
      <c r="R413" s="33" t="s">
        <v>235</v>
      </c>
      <c r="S413" s="36">
        <v>1249.0999999999999</v>
      </c>
      <c r="T413" s="36">
        <v>728.6</v>
      </c>
      <c r="U413" s="37">
        <f t="shared" ref="U413:U444" si="72">S413*1000</f>
        <v>1249100</v>
      </c>
      <c r="V413" s="33">
        <v>2019</v>
      </c>
      <c r="W413" s="33" t="s">
        <v>119</v>
      </c>
      <c r="X413" s="33">
        <v>2019</v>
      </c>
      <c r="Y413" s="33" t="s">
        <v>119</v>
      </c>
      <c r="Z413" s="38" t="s">
        <v>223</v>
      </c>
      <c r="AA413" s="39">
        <v>2019</v>
      </c>
      <c r="AB413" s="33" t="s">
        <v>119</v>
      </c>
      <c r="AC413" s="38">
        <v>2019</v>
      </c>
      <c r="AD413" s="38" t="s">
        <v>119</v>
      </c>
      <c r="AE413" s="38" t="s">
        <v>273</v>
      </c>
      <c r="AF413" s="39" t="s">
        <v>120</v>
      </c>
      <c r="AG413" s="39" t="s">
        <v>149</v>
      </c>
      <c r="AH413" s="39" t="s">
        <v>120</v>
      </c>
      <c r="AI413" s="39" t="s">
        <v>229</v>
      </c>
      <c r="AJ413" s="41" t="s">
        <v>83</v>
      </c>
      <c r="AK413" s="40">
        <v>1</v>
      </c>
      <c r="AL413" s="40">
        <v>200611</v>
      </c>
      <c r="AM413" s="40" t="s">
        <v>84</v>
      </c>
      <c r="AN413" s="40">
        <v>1</v>
      </c>
      <c r="AO413" s="33">
        <v>0</v>
      </c>
      <c r="AP413" s="33" t="s">
        <v>1822</v>
      </c>
      <c r="AQ413" s="38" t="s">
        <v>86</v>
      </c>
      <c r="AR413" s="33" t="s">
        <v>87</v>
      </c>
      <c r="AS413" s="33" t="s">
        <v>88</v>
      </c>
      <c r="AT413" s="33"/>
      <c r="AU413" s="33"/>
      <c r="AV413" s="38"/>
    </row>
    <row r="414" spans="1:48" s="31" customFormat="1" ht="81.75" customHeight="1" x14ac:dyDescent="0.2">
      <c r="A414" s="33" t="s">
        <v>1823</v>
      </c>
      <c r="B414" s="33" t="s">
        <v>1674</v>
      </c>
      <c r="C414" s="33" t="s">
        <v>521</v>
      </c>
      <c r="D414" s="33" t="s">
        <v>521</v>
      </c>
      <c r="E414" s="33"/>
      <c r="F414" s="33" t="s">
        <v>1682</v>
      </c>
      <c r="G414" s="33" t="s">
        <v>1824</v>
      </c>
      <c r="H414" s="33" t="s">
        <v>71</v>
      </c>
      <c r="I414" s="33" t="str">
        <f t="shared" si="71"/>
        <v>СТЗ</v>
      </c>
      <c r="J414" s="33" t="s">
        <v>1825</v>
      </c>
      <c r="K414" s="33" t="str">
        <f t="shared" si="70"/>
        <v>Оказание услуг по проведению обследования сооружений производственных объектов</v>
      </c>
      <c r="L414" s="33" t="s">
        <v>73</v>
      </c>
      <c r="M414" s="33"/>
      <c r="N414" s="33">
        <v>642</v>
      </c>
      <c r="O414" s="34" t="s">
        <v>74</v>
      </c>
      <c r="P414" s="34">
        <v>1</v>
      </c>
      <c r="Q414" s="33" t="s">
        <v>524</v>
      </c>
      <c r="R414" s="35" t="s">
        <v>525</v>
      </c>
      <c r="S414" s="36">
        <v>3550</v>
      </c>
      <c r="T414" s="36">
        <f>S414</f>
        <v>3550</v>
      </c>
      <c r="U414" s="37">
        <f t="shared" si="72"/>
        <v>3550000</v>
      </c>
      <c r="V414" s="33">
        <v>2019</v>
      </c>
      <c r="W414" s="33" t="s">
        <v>119</v>
      </c>
      <c r="X414" s="33">
        <v>2019</v>
      </c>
      <c r="Y414" s="33" t="s">
        <v>119</v>
      </c>
      <c r="Z414" s="53" t="s">
        <v>223</v>
      </c>
      <c r="AA414" s="39">
        <v>2019</v>
      </c>
      <c r="AB414" s="33" t="s">
        <v>119</v>
      </c>
      <c r="AC414" s="38">
        <v>2019</v>
      </c>
      <c r="AD414" s="38" t="s">
        <v>119</v>
      </c>
      <c r="AE414" s="38">
        <v>2019</v>
      </c>
      <c r="AF414" s="39" t="s">
        <v>120</v>
      </c>
      <c r="AG414" s="39" t="s">
        <v>273</v>
      </c>
      <c r="AH414" s="39" t="s">
        <v>78</v>
      </c>
      <c r="AI414" s="39" t="s">
        <v>79</v>
      </c>
      <c r="AJ414" s="41" t="s">
        <v>83</v>
      </c>
      <c r="AK414" s="40">
        <v>1</v>
      </c>
      <c r="AL414" s="40">
        <v>200611</v>
      </c>
      <c r="AM414" s="40" t="s">
        <v>84</v>
      </c>
      <c r="AN414" s="40">
        <v>1</v>
      </c>
      <c r="AO414" s="40">
        <v>0</v>
      </c>
      <c r="AP414" s="33"/>
      <c r="AQ414" s="38" t="s">
        <v>86</v>
      </c>
      <c r="AR414" s="33" t="s">
        <v>87</v>
      </c>
      <c r="AS414" s="33" t="s">
        <v>88</v>
      </c>
      <c r="AT414" s="33" t="s">
        <v>89</v>
      </c>
      <c r="AU414" s="33"/>
      <c r="AV414" s="33" t="s">
        <v>89</v>
      </c>
    </row>
    <row r="415" spans="1:48" s="31" customFormat="1" ht="103.5" customHeight="1" x14ac:dyDescent="0.2">
      <c r="A415" s="33" t="s">
        <v>1826</v>
      </c>
      <c r="B415" s="38" t="s">
        <v>1674</v>
      </c>
      <c r="C415" s="33" t="s">
        <v>530</v>
      </c>
      <c r="D415" s="33" t="s">
        <v>609</v>
      </c>
      <c r="E415" s="33"/>
      <c r="F415" s="33" t="s">
        <v>1827</v>
      </c>
      <c r="G415" s="33" t="s">
        <v>70</v>
      </c>
      <c r="H415" s="33" t="s">
        <v>71</v>
      </c>
      <c r="I415" s="33" t="str">
        <f t="shared" si="71"/>
        <v>ФЭС</v>
      </c>
      <c r="J415" s="33" t="s">
        <v>1828</v>
      </c>
      <c r="K415" s="33" t="str">
        <f t="shared" si="70"/>
        <v>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v>
      </c>
      <c r="L415" s="33" t="s">
        <v>73</v>
      </c>
      <c r="M415" s="33"/>
      <c r="N415" s="33">
        <v>642</v>
      </c>
      <c r="O415" s="34" t="s">
        <v>924</v>
      </c>
      <c r="P415" s="34">
        <v>1</v>
      </c>
      <c r="Q415" s="33" t="s">
        <v>96</v>
      </c>
      <c r="R415" s="35" t="s">
        <v>97</v>
      </c>
      <c r="S415" s="36">
        <v>83</v>
      </c>
      <c r="T415" s="36">
        <f>S415</f>
        <v>83</v>
      </c>
      <c r="U415" s="37">
        <f t="shared" si="72"/>
        <v>83000</v>
      </c>
      <c r="V415" s="33">
        <v>2019</v>
      </c>
      <c r="W415" s="33" t="s">
        <v>119</v>
      </c>
      <c r="X415" s="33">
        <v>2019</v>
      </c>
      <c r="Y415" s="33" t="s">
        <v>119</v>
      </c>
      <c r="Z415" s="53" t="s">
        <v>223</v>
      </c>
      <c r="AA415" s="39">
        <v>2019</v>
      </c>
      <c r="AB415" s="33" t="s">
        <v>119</v>
      </c>
      <c r="AC415" s="38">
        <v>2019</v>
      </c>
      <c r="AD415" s="38" t="s">
        <v>119</v>
      </c>
      <c r="AE415" s="38">
        <v>2019</v>
      </c>
      <c r="AF415" s="33" t="s">
        <v>119</v>
      </c>
      <c r="AG415" s="39" t="s">
        <v>273</v>
      </c>
      <c r="AH415" s="39" t="s">
        <v>119</v>
      </c>
      <c r="AI415" s="39" t="s">
        <v>223</v>
      </c>
      <c r="AJ415" s="39" t="s">
        <v>151</v>
      </c>
      <c r="AK415" s="41">
        <v>0</v>
      </c>
      <c r="AL415" s="40">
        <v>348346</v>
      </c>
      <c r="AM415" s="40" t="s">
        <v>84</v>
      </c>
      <c r="AN415" s="40">
        <v>0</v>
      </c>
      <c r="AO415" s="40">
        <v>22</v>
      </c>
      <c r="AP415" s="33"/>
      <c r="AQ415" s="38"/>
      <c r="AR415" s="33" t="s">
        <v>87</v>
      </c>
      <c r="AS415" s="33" t="s">
        <v>88</v>
      </c>
      <c r="AT415" s="33" t="s">
        <v>316</v>
      </c>
      <c r="AU415" s="38"/>
      <c r="AV415" s="33"/>
    </row>
    <row r="416" spans="1:48" s="31" customFormat="1" ht="74.25" customHeight="1" x14ac:dyDescent="0.2">
      <c r="A416" s="33" t="s">
        <v>1829</v>
      </c>
      <c r="B416" s="33" t="s">
        <v>1674</v>
      </c>
      <c r="C416" s="33" t="s">
        <v>1053</v>
      </c>
      <c r="D416" s="33" t="s">
        <v>1276</v>
      </c>
      <c r="E416" s="33"/>
      <c r="F416" s="33" t="s">
        <v>1231</v>
      </c>
      <c r="G416" s="33" t="s">
        <v>70</v>
      </c>
      <c r="H416" s="33" t="s">
        <v>71</v>
      </c>
      <c r="I416" s="33" t="str">
        <f t="shared" si="71"/>
        <v>ОП Крым</v>
      </c>
      <c r="J416" s="33" t="s">
        <v>1277</v>
      </c>
      <c r="K416" s="33" t="str">
        <f t="shared" si="70"/>
        <v>Оказание услуг по мойке легкового автотранспорта г. Симферополь</v>
      </c>
      <c r="L416" s="33" t="s">
        <v>73</v>
      </c>
      <c r="M416" s="33"/>
      <c r="N416" s="33">
        <v>642</v>
      </c>
      <c r="O416" s="34" t="s">
        <v>74</v>
      </c>
      <c r="P416" s="34">
        <v>1</v>
      </c>
      <c r="Q416" s="33" t="s">
        <v>234</v>
      </c>
      <c r="R416" s="33" t="s">
        <v>235</v>
      </c>
      <c r="S416" s="36">
        <v>330</v>
      </c>
      <c r="T416" s="36">
        <v>247.5</v>
      </c>
      <c r="U416" s="37">
        <f t="shared" si="72"/>
        <v>330000</v>
      </c>
      <c r="V416" s="33">
        <v>2019</v>
      </c>
      <c r="W416" s="33" t="s">
        <v>119</v>
      </c>
      <c r="X416" s="33">
        <v>2019</v>
      </c>
      <c r="Y416" s="33" t="s">
        <v>119</v>
      </c>
      <c r="Z416" s="38" t="s">
        <v>223</v>
      </c>
      <c r="AA416" s="39">
        <v>2019</v>
      </c>
      <c r="AB416" s="33" t="s">
        <v>119</v>
      </c>
      <c r="AC416" s="38">
        <v>2019</v>
      </c>
      <c r="AD416" s="38" t="s">
        <v>120</v>
      </c>
      <c r="AE416" s="38" t="s">
        <v>273</v>
      </c>
      <c r="AF416" s="39" t="s">
        <v>120</v>
      </c>
      <c r="AG416" s="39" t="s">
        <v>149</v>
      </c>
      <c r="AH416" s="39" t="s">
        <v>120</v>
      </c>
      <c r="AI416" s="39" t="s">
        <v>229</v>
      </c>
      <c r="AJ416" s="41" t="s">
        <v>83</v>
      </c>
      <c r="AK416" s="40">
        <v>1</v>
      </c>
      <c r="AL416" s="40">
        <v>200611</v>
      </c>
      <c r="AM416" s="40" t="s">
        <v>84</v>
      </c>
      <c r="AN416" s="40">
        <v>1</v>
      </c>
      <c r="AO416" s="33">
        <v>0</v>
      </c>
      <c r="AP416" s="33" t="s">
        <v>1830</v>
      </c>
      <c r="AQ416" s="38" t="s">
        <v>86</v>
      </c>
      <c r="AR416" s="33" t="s">
        <v>87</v>
      </c>
      <c r="AS416" s="33" t="s">
        <v>88</v>
      </c>
      <c r="AT416" s="33"/>
      <c r="AU416" s="33"/>
      <c r="AV416" s="38"/>
    </row>
    <row r="417" spans="1:48" s="31" customFormat="1" ht="103.5" customHeight="1" x14ac:dyDescent="0.2">
      <c r="A417" s="33" t="s">
        <v>1831</v>
      </c>
      <c r="B417" s="38" t="s">
        <v>1674</v>
      </c>
      <c r="C417" s="33" t="s">
        <v>1431</v>
      </c>
      <c r="D417" s="33" t="s">
        <v>531</v>
      </c>
      <c r="E417" s="33"/>
      <c r="F417" s="33" t="s">
        <v>747</v>
      </c>
      <c r="G417" s="33" t="s">
        <v>70</v>
      </c>
      <c r="H417" s="33" t="s">
        <v>71</v>
      </c>
      <c r="I417" s="33" t="str">
        <f t="shared" si="71"/>
        <v>САСДТУ</v>
      </c>
      <c r="J417" s="33" t="s">
        <v>1832</v>
      </c>
      <c r="K417" s="33" t="str">
        <f t="shared" si="70"/>
        <v>Дополнительное профессиональное образование по теме: «Сервер телемеханики SMART-STC»</v>
      </c>
      <c r="L417" s="33" t="s">
        <v>73</v>
      </c>
      <c r="M417" s="33"/>
      <c r="N417" s="33">
        <v>642</v>
      </c>
      <c r="O417" s="34" t="s">
        <v>924</v>
      </c>
      <c r="P417" s="34">
        <v>1</v>
      </c>
      <c r="Q417" s="33" t="s">
        <v>96</v>
      </c>
      <c r="R417" s="35" t="s">
        <v>97</v>
      </c>
      <c r="S417" s="36">
        <v>26</v>
      </c>
      <c r="T417" s="36">
        <f t="shared" ref="T417:T422" si="73">S417</f>
        <v>26</v>
      </c>
      <c r="U417" s="37">
        <f t="shared" si="72"/>
        <v>26000</v>
      </c>
      <c r="V417" s="33">
        <v>2019</v>
      </c>
      <c r="W417" s="33" t="s">
        <v>119</v>
      </c>
      <c r="X417" s="33">
        <v>2019</v>
      </c>
      <c r="Y417" s="33" t="s">
        <v>119</v>
      </c>
      <c r="Z417" s="53" t="s">
        <v>223</v>
      </c>
      <c r="AA417" s="39">
        <v>2019</v>
      </c>
      <c r="AB417" s="33" t="s">
        <v>119</v>
      </c>
      <c r="AC417" s="38">
        <v>2019</v>
      </c>
      <c r="AD417" s="38" t="s">
        <v>119</v>
      </c>
      <c r="AE417" s="38">
        <v>2019</v>
      </c>
      <c r="AF417" s="33" t="s">
        <v>119</v>
      </c>
      <c r="AG417" s="39" t="s">
        <v>273</v>
      </c>
      <c r="AH417" s="39" t="s">
        <v>119</v>
      </c>
      <c r="AI417" s="39" t="s">
        <v>223</v>
      </c>
      <c r="AJ417" s="39" t="s">
        <v>151</v>
      </c>
      <c r="AK417" s="41">
        <v>0</v>
      </c>
      <c r="AL417" s="40">
        <v>348346</v>
      </c>
      <c r="AM417" s="40" t="s">
        <v>84</v>
      </c>
      <c r="AN417" s="40">
        <v>0</v>
      </c>
      <c r="AO417" s="40">
        <v>22</v>
      </c>
      <c r="AP417" s="33"/>
      <c r="AQ417" s="38"/>
      <c r="AR417" s="33" t="s">
        <v>87</v>
      </c>
      <c r="AS417" s="33" t="s">
        <v>88</v>
      </c>
      <c r="AT417" s="33" t="s">
        <v>316</v>
      </c>
      <c r="AU417" s="38"/>
      <c r="AV417" s="33"/>
    </row>
    <row r="418" spans="1:48" s="63" customFormat="1" ht="77.25" customHeight="1" x14ac:dyDescent="0.25">
      <c r="A418" s="33" t="s">
        <v>1833</v>
      </c>
      <c r="B418" s="38" t="s">
        <v>1674</v>
      </c>
      <c r="C418" s="55" t="s">
        <v>1619</v>
      </c>
      <c r="D418" s="33" t="s">
        <v>1834</v>
      </c>
      <c r="E418" s="33"/>
      <c r="F418" s="33" t="s">
        <v>1695</v>
      </c>
      <c r="G418" s="33"/>
      <c r="H418" s="33" t="s">
        <v>71</v>
      </c>
      <c r="I418" s="33" t="str">
        <f t="shared" si="71"/>
        <v>СПП</v>
      </c>
      <c r="J418" s="56" t="s">
        <v>1835</v>
      </c>
      <c r="K418" s="34" t="str">
        <f t="shared" si="70"/>
        <v>Предоставление информации по климатическим и гидрологическим характеристикам</v>
      </c>
      <c r="L418" s="33" t="s">
        <v>73</v>
      </c>
      <c r="M418" s="36" t="s">
        <v>320</v>
      </c>
      <c r="N418" s="33">
        <v>642</v>
      </c>
      <c r="O418" s="34" t="s">
        <v>924</v>
      </c>
      <c r="P418" s="34">
        <v>1</v>
      </c>
      <c r="Q418" s="57" t="s">
        <v>1743</v>
      </c>
      <c r="R418" s="33" t="s">
        <v>1685</v>
      </c>
      <c r="S418" s="58">
        <v>173.786</v>
      </c>
      <c r="T418" s="36">
        <f t="shared" si="73"/>
        <v>173.786</v>
      </c>
      <c r="U418" s="37">
        <f t="shared" si="72"/>
        <v>173786</v>
      </c>
      <c r="V418" s="33">
        <v>2019</v>
      </c>
      <c r="W418" s="33" t="s">
        <v>119</v>
      </c>
      <c r="X418" s="33">
        <v>2019</v>
      </c>
      <c r="Y418" s="33" t="s">
        <v>119</v>
      </c>
      <c r="Z418" s="53" t="s">
        <v>223</v>
      </c>
      <c r="AA418" s="39">
        <v>2019</v>
      </c>
      <c r="AB418" s="33" t="s">
        <v>119</v>
      </c>
      <c r="AC418" s="38">
        <v>2019</v>
      </c>
      <c r="AD418" s="38" t="s">
        <v>119</v>
      </c>
      <c r="AE418" s="38">
        <v>2019</v>
      </c>
      <c r="AF418" s="33" t="s">
        <v>119</v>
      </c>
      <c r="AG418" s="39" t="s">
        <v>273</v>
      </c>
      <c r="AH418" s="33" t="s">
        <v>120</v>
      </c>
      <c r="AI418" s="39" t="s">
        <v>138</v>
      </c>
      <c r="AJ418" s="39" t="s">
        <v>151</v>
      </c>
      <c r="AK418" s="41">
        <v>0</v>
      </c>
      <c r="AL418" s="40">
        <v>348346</v>
      </c>
      <c r="AM418" s="40" t="s">
        <v>84</v>
      </c>
      <c r="AN418" s="40">
        <v>0</v>
      </c>
      <c r="AO418" s="61">
        <v>9</v>
      </c>
      <c r="AP418" s="62"/>
      <c r="AQ418" s="38"/>
      <c r="AR418" s="33" t="s">
        <v>87</v>
      </c>
      <c r="AS418" s="33" t="s">
        <v>1691</v>
      </c>
      <c r="AT418" s="33"/>
      <c r="AU418" s="33"/>
      <c r="AV418" s="38"/>
    </row>
    <row r="419" spans="1:48" s="31" customFormat="1" ht="81.75" customHeight="1" x14ac:dyDescent="0.2">
      <c r="A419" s="33" t="s">
        <v>1836</v>
      </c>
      <c r="B419" s="33" t="s">
        <v>1674</v>
      </c>
      <c r="C419" s="33" t="s">
        <v>1255</v>
      </c>
      <c r="D419" s="33" t="s">
        <v>1193</v>
      </c>
      <c r="E419" s="33"/>
      <c r="F419" s="33" t="s">
        <v>1231</v>
      </c>
      <c r="G419" s="33" t="s">
        <v>826</v>
      </c>
      <c r="H419" s="33" t="s">
        <v>71</v>
      </c>
      <c r="I419" s="33" t="str">
        <f t="shared" si="71"/>
        <v>ОП Крым</v>
      </c>
      <c r="J419" s="33" t="s">
        <v>1837</v>
      </c>
      <c r="K419" s="33" t="str">
        <f t="shared" si="70"/>
        <v>Выполнение работ по ТО и ремонту автомобиля MITSUBISHI PAJERO 3.8 LWB</v>
      </c>
      <c r="L419" s="33" t="s">
        <v>73</v>
      </c>
      <c r="M419" s="33"/>
      <c r="N419" s="33">
        <v>642</v>
      </c>
      <c r="O419" s="34" t="s">
        <v>74</v>
      </c>
      <c r="P419" s="34">
        <v>1</v>
      </c>
      <c r="Q419" s="33" t="s">
        <v>1651</v>
      </c>
      <c r="R419" s="33" t="s">
        <v>1652</v>
      </c>
      <c r="S419" s="36">
        <v>377</v>
      </c>
      <c r="T419" s="36">
        <f t="shared" si="73"/>
        <v>377</v>
      </c>
      <c r="U419" s="37">
        <f t="shared" si="72"/>
        <v>377000</v>
      </c>
      <c r="V419" s="33">
        <v>2019</v>
      </c>
      <c r="W419" s="33" t="s">
        <v>119</v>
      </c>
      <c r="X419" s="33">
        <v>2019</v>
      </c>
      <c r="Y419" s="33" t="s">
        <v>119</v>
      </c>
      <c r="Z419" s="53" t="s">
        <v>223</v>
      </c>
      <c r="AA419" s="39">
        <v>2019</v>
      </c>
      <c r="AB419" s="33" t="s">
        <v>119</v>
      </c>
      <c r="AC419" s="38">
        <v>2019</v>
      </c>
      <c r="AD419" s="38" t="s">
        <v>119</v>
      </c>
      <c r="AE419" s="38">
        <v>2019</v>
      </c>
      <c r="AF419" s="39" t="s">
        <v>119</v>
      </c>
      <c r="AG419" s="39" t="s">
        <v>273</v>
      </c>
      <c r="AH419" s="39" t="s">
        <v>119</v>
      </c>
      <c r="AI419" s="39" t="s">
        <v>223</v>
      </c>
      <c r="AJ419" s="59" t="s">
        <v>1051</v>
      </c>
      <c r="AK419" s="41">
        <v>0</v>
      </c>
      <c r="AL419" s="40">
        <v>348318</v>
      </c>
      <c r="AM419" s="40" t="s">
        <v>84</v>
      </c>
      <c r="AN419" s="40">
        <v>1</v>
      </c>
      <c r="AO419" s="33">
        <v>0</v>
      </c>
      <c r="AP419" s="33"/>
      <c r="AQ419" s="38"/>
      <c r="AR419" s="33" t="s">
        <v>87</v>
      </c>
      <c r="AS419" s="33" t="s">
        <v>88</v>
      </c>
      <c r="AT419" s="33" t="s">
        <v>89</v>
      </c>
      <c r="AU419" s="33"/>
      <c r="AV419" s="33" t="s">
        <v>89</v>
      </c>
    </row>
    <row r="420" spans="1:48" s="31" customFormat="1" ht="81.75" customHeight="1" x14ac:dyDescent="0.2">
      <c r="A420" s="33" t="s">
        <v>1838</v>
      </c>
      <c r="B420" s="33" t="s">
        <v>1674</v>
      </c>
      <c r="C420" s="33" t="s">
        <v>521</v>
      </c>
      <c r="D420" s="33" t="s">
        <v>521</v>
      </c>
      <c r="E420" s="33"/>
      <c r="F420" s="33" t="s">
        <v>515</v>
      </c>
      <c r="G420" s="33" t="s">
        <v>1683</v>
      </c>
      <c r="H420" s="33" t="s">
        <v>71</v>
      </c>
      <c r="I420" s="33" t="str">
        <f t="shared" si="71"/>
        <v>Служба по ОТиПБ</v>
      </c>
      <c r="J420" s="33" t="s">
        <v>1839</v>
      </c>
      <c r="K420" s="33" t="str">
        <f t="shared" si="70"/>
        <v>Оказание услуг по проведению экспертизы подъемного сооружения (доп. соглашение)</v>
      </c>
      <c r="L420" s="33" t="s">
        <v>73</v>
      </c>
      <c r="M420" s="33"/>
      <c r="N420" s="33">
        <v>642</v>
      </c>
      <c r="O420" s="34" t="s">
        <v>74</v>
      </c>
      <c r="P420" s="34">
        <v>1</v>
      </c>
      <c r="Q420" s="33" t="s">
        <v>524</v>
      </c>
      <c r="R420" s="35" t="s">
        <v>525</v>
      </c>
      <c r="S420" s="36">
        <v>32.5</v>
      </c>
      <c r="T420" s="36">
        <f t="shared" si="73"/>
        <v>32.5</v>
      </c>
      <c r="U420" s="37">
        <f t="shared" si="72"/>
        <v>32500</v>
      </c>
      <c r="V420" s="33">
        <v>2019</v>
      </c>
      <c r="W420" s="33" t="s">
        <v>119</v>
      </c>
      <c r="X420" s="33">
        <v>2019</v>
      </c>
      <c r="Y420" s="33" t="s">
        <v>119</v>
      </c>
      <c r="Z420" s="53" t="s">
        <v>223</v>
      </c>
      <c r="AA420" s="39">
        <v>2019</v>
      </c>
      <c r="AB420" s="33" t="s">
        <v>119</v>
      </c>
      <c r="AC420" s="38">
        <v>2019</v>
      </c>
      <c r="AD420" s="38" t="s">
        <v>119</v>
      </c>
      <c r="AE420" s="38">
        <v>2019</v>
      </c>
      <c r="AF420" s="39" t="s">
        <v>119</v>
      </c>
      <c r="AG420" s="39" t="s">
        <v>273</v>
      </c>
      <c r="AH420" s="39" t="s">
        <v>77</v>
      </c>
      <c r="AI420" s="39" t="s">
        <v>247</v>
      </c>
      <c r="AJ420" s="39" t="s">
        <v>151</v>
      </c>
      <c r="AK420" s="41">
        <v>0</v>
      </c>
      <c r="AL420" s="40">
        <v>348346</v>
      </c>
      <c r="AM420" s="40" t="s">
        <v>84</v>
      </c>
      <c r="AN420" s="40">
        <v>1</v>
      </c>
      <c r="AO420" s="40">
        <v>0</v>
      </c>
      <c r="AP420" s="33"/>
      <c r="AQ420" s="38"/>
      <c r="AR420" s="33" t="s">
        <v>87</v>
      </c>
      <c r="AS420" s="33" t="s">
        <v>88</v>
      </c>
      <c r="AT420" s="33" t="s">
        <v>89</v>
      </c>
      <c r="AU420" s="33"/>
      <c r="AV420" s="33" t="s">
        <v>89</v>
      </c>
    </row>
    <row r="421" spans="1:48" s="63" customFormat="1" ht="77.25" customHeight="1" x14ac:dyDescent="0.25">
      <c r="A421" s="33" t="s">
        <v>1840</v>
      </c>
      <c r="B421" s="38" t="s">
        <v>1755</v>
      </c>
      <c r="C421" s="55" t="s">
        <v>1663</v>
      </c>
      <c r="D421" s="33" t="s">
        <v>1034</v>
      </c>
      <c r="E421" s="33"/>
      <c r="F421" s="33" t="s">
        <v>1695</v>
      </c>
      <c r="G421" s="33" t="s">
        <v>1683</v>
      </c>
      <c r="H421" s="33" t="s">
        <v>71</v>
      </c>
      <c r="I421" s="33" t="str">
        <f t="shared" si="71"/>
        <v>СПП</v>
      </c>
      <c r="J421" s="56" t="s">
        <v>1841</v>
      </c>
      <c r="K421" s="34" t="str">
        <f t="shared" si="70"/>
        <v>Аренда жилого помещения (3-х комнатная квартира)</v>
      </c>
      <c r="L421" s="33" t="s">
        <v>73</v>
      </c>
      <c r="M421" s="36" t="s">
        <v>320</v>
      </c>
      <c r="N421" s="33">
        <v>642</v>
      </c>
      <c r="O421" s="34" t="s">
        <v>924</v>
      </c>
      <c r="P421" s="34">
        <v>1</v>
      </c>
      <c r="Q421" s="57" t="s">
        <v>1743</v>
      </c>
      <c r="R421" s="33" t="s">
        <v>1685</v>
      </c>
      <c r="S421" s="58">
        <v>274.04849999999999</v>
      </c>
      <c r="T421" s="36">
        <f t="shared" si="73"/>
        <v>274.04849999999999</v>
      </c>
      <c r="U421" s="37">
        <f t="shared" si="72"/>
        <v>274048.5</v>
      </c>
      <c r="V421" s="33">
        <v>2019</v>
      </c>
      <c r="W421" s="33" t="s">
        <v>119</v>
      </c>
      <c r="X421" s="33">
        <v>2019</v>
      </c>
      <c r="Y421" s="33" t="s">
        <v>119</v>
      </c>
      <c r="Z421" s="53" t="s">
        <v>223</v>
      </c>
      <c r="AA421" s="39">
        <v>2019</v>
      </c>
      <c r="AB421" s="33" t="s">
        <v>119</v>
      </c>
      <c r="AC421" s="38">
        <v>2019</v>
      </c>
      <c r="AD421" s="38" t="s">
        <v>119</v>
      </c>
      <c r="AE421" s="38">
        <v>2019</v>
      </c>
      <c r="AF421" s="33" t="s">
        <v>119</v>
      </c>
      <c r="AG421" s="39" t="s">
        <v>273</v>
      </c>
      <c r="AH421" s="33" t="s">
        <v>274</v>
      </c>
      <c r="AI421" s="39" t="s">
        <v>275</v>
      </c>
      <c r="AJ421" s="39" t="s">
        <v>151</v>
      </c>
      <c r="AK421" s="41">
        <v>0</v>
      </c>
      <c r="AL421" s="40">
        <v>348346</v>
      </c>
      <c r="AM421" s="40" t="s">
        <v>84</v>
      </c>
      <c r="AN421" s="40">
        <v>0</v>
      </c>
      <c r="AO421" s="61">
        <v>11</v>
      </c>
      <c r="AP421" s="62"/>
      <c r="AQ421" s="38"/>
      <c r="AR421" s="33" t="s">
        <v>87</v>
      </c>
      <c r="AS421" s="33" t="s">
        <v>1691</v>
      </c>
      <c r="AT421" s="33" t="s">
        <v>316</v>
      </c>
      <c r="AU421" s="33"/>
      <c r="AV421" s="38"/>
    </row>
    <row r="422" spans="1:48" s="63" customFormat="1" ht="77.25" customHeight="1" x14ac:dyDescent="0.25">
      <c r="A422" s="33" t="s">
        <v>1842</v>
      </c>
      <c r="B422" s="38" t="s">
        <v>1674</v>
      </c>
      <c r="C422" s="55" t="s">
        <v>1663</v>
      </c>
      <c r="D422" s="33" t="s">
        <v>1034</v>
      </c>
      <c r="E422" s="33"/>
      <c r="F422" s="33" t="s">
        <v>1695</v>
      </c>
      <c r="G422" s="33" t="s">
        <v>1683</v>
      </c>
      <c r="H422" s="33" t="s">
        <v>71</v>
      </c>
      <c r="I422" s="33" t="str">
        <f t="shared" si="71"/>
        <v>СПП</v>
      </c>
      <c r="J422" s="56" t="s">
        <v>1843</v>
      </c>
      <c r="K422" s="34" t="str">
        <f t="shared" si="70"/>
        <v xml:space="preserve">Аренда жилого помещения
(2-х комнатная квартира)
</v>
      </c>
      <c r="L422" s="33" t="s">
        <v>73</v>
      </c>
      <c r="M422" s="36" t="s">
        <v>320</v>
      </c>
      <c r="N422" s="33">
        <v>642</v>
      </c>
      <c r="O422" s="34" t="s">
        <v>924</v>
      </c>
      <c r="P422" s="34">
        <v>1</v>
      </c>
      <c r="Q422" s="57" t="s">
        <v>1743</v>
      </c>
      <c r="R422" s="33" t="s">
        <v>1685</v>
      </c>
      <c r="S422" s="58">
        <v>268.94</v>
      </c>
      <c r="T422" s="36">
        <f t="shared" si="73"/>
        <v>268.94</v>
      </c>
      <c r="U422" s="37">
        <f t="shared" si="72"/>
        <v>268940</v>
      </c>
      <c r="V422" s="33">
        <v>2019</v>
      </c>
      <c r="W422" s="33" t="s">
        <v>119</v>
      </c>
      <c r="X422" s="33">
        <v>2019</v>
      </c>
      <c r="Y422" s="33" t="s">
        <v>119</v>
      </c>
      <c r="Z422" s="53" t="s">
        <v>223</v>
      </c>
      <c r="AA422" s="39">
        <v>2019</v>
      </c>
      <c r="AB422" s="33" t="s">
        <v>119</v>
      </c>
      <c r="AC422" s="38">
        <v>2019</v>
      </c>
      <c r="AD422" s="38" t="s">
        <v>119</v>
      </c>
      <c r="AE422" s="38">
        <v>2019</v>
      </c>
      <c r="AF422" s="33" t="s">
        <v>119</v>
      </c>
      <c r="AG422" s="39" t="s">
        <v>273</v>
      </c>
      <c r="AH422" s="33" t="s">
        <v>274</v>
      </c>
      <c r="AI422" s="39" t="s">
        <v>275</v>
      </c>
      <c r="AJ422" s="39" t="s">
        <v>151</v>
      </c>
      <c r="AK422" s="41">
        <v>0</v>
      </c>
      <c r="AL422" s="40">
        <v>348346</v>
      </c>
      <c r="AM422" s="40" t="s">
        <v>84</v>
      </c>
      <c r="AN422" s="40">
        <v>0</v>
      </c>
      <c r="AO422" s="61">
        <v>11</v>
      </c>
      <c r="AP422" s="62"/>
      <c r="AQ422" s="38"/>
      <c r="AR422" s="33" t="s">
        <v>87</v>
      </c>
      <c r="AS422" s="33" t="s">
        <v>1691</v>
      </c>
      <c r="AT422" s="33" t="s">
        <v>316</v>
      </c>
      <c r="AU422" s="33"/>
      <c r="AV422" s="38"/>
    </row>
    <row r="423" spans="1:48" s="31" customFormat="1" ht="78" customHeight="1" x14ac:dyDescent="0.2">
      <c r="A423" s="33" t="s">
        <v>1844</v>
      </c>
      <c r="B423" s="33" t="s">
        <v>1674</v>
      </c>
      <c r="C423" s="55" t="s">
        <v>1033</v>
      </c>
      <c r="D423" s="33" t="s">
        <v>616</v>
      </c>
      <c r="E423" s="33"/>
      <c r="F423" s="33" t="s">
        <v>1055</v>
      </c>
      <c r="G423" s="33" t="s">
        <v>70</v>
      </c>
      <c r="H423" s="33" t="s">
        <v>71</v>
      </c>
      <c r="I423" s="33" t="str">
        <f t="shared" si="71"/>
        <v>ОП Юг</v>
      </c>
      <c r="J423" s="33" t="s">
        <v>1074</v>
      </c>
      <c r="K423" s="33" t="str">
        <f t="shared" si="70"/>
        <v>Аренда офисного помещения, коммунальные услуги</v>
      </c>
      <c r="L423" s="33" t="s">
        <v>73</v>
      </c>
      <c r="M423" s="33"/>
      <c r="N423" s="33" t="s">
        <v>1075</v>
      </c>
      <c r="O423" s="33" t="s">
        <v>1076</v>
      </c>
      <c r="P423" s="34">
        <v>250</v>
      </c>
      <c r="Q423" s="34" t="s">
        <v>403</v>
      </c>
      <c r="R423" s="33" t="s">
        <v>404</v>
      </c>
      <c r="S423" s="36">
        <v>2570</v>
      </c>
      <c r="T423" s="36">
        <v>1870</v>
      </c>
      <c r="U423" s="37">
        <f t="shared" si="72"/>
        <v>2570000</v>
      </c>
      <c r="V423" s="33">
        <v>2019</v>
      </c>
      <c r="W423" s="33" t="s">
        <v>119</v>
      </c>
      <c r="X423" s="33">
        <v>2019</v>
      </c>
      <c r="Y423" s="33" t="s">
        <v>119</v>
      </c>
      <c r="Z423" s="53" t="s">
        <v>223</v>
      </c>
      <c r="AA423" s="39">
        <v>2019</v>
      </c>
      <c r="AB423" s="33" t="s">
        <v>119</v>
      </c>
      <c r="AC423" s="33">
        <v>2019</v>
      </c>
      <c r="AD423" s="38" t="s">
        <v>120</v>
      </c>
      <c r="AE423" s="38">
        <v>2019</v>
      </c>
      <c r="AF423" s="38" t="s">
        <v>120</v>
      </c>
      <c r="AG423" s="39">
        <v>2020</v>
      </c>
      <c r="AH423" s="39" t="s">
        <v>148</v>
      </c>
      <c r="AI423" s="39" t="s">
        <v>150</v>
      </c>
      <c r="AJ423" s="39" t="s">
        <v>151</v>
      </c>
      <c r="AK423" s="41">
        <v>0</v>
      </c>
      <c r="AL423" s="40">
        <v>348346</v>
      </c>
      <c r="AM423" s="40" t="s">
        <v>84</v>
      </c>
      <c r="AN423" s="40">
        <v>0</v>
      </c>
      <c r="AO423" s="40">
        <v>11</v>
      </c>
      <c r="AP423" s="33" t="s">
        <v>1077</v>
      </c>
      <c r="AQ423" s="33"/>
      <c r="AR423" s="33" t="s">
        <v>87</v>
      </c>
      <c r="AS423" s="38" t="s">
        <v>88</v>
      </c>
      <c r="AT423" s="33" t="s">
        <v>89</v>
      </c>
      <c r="AU423" s="33"/>
      <c r="AV423" s="33"/>
    </row>
    <row r="424" spans="1:48" s="31" customFormat="1" ht="117" customHeight="1" x14ac:dyDescent="0.2">
      <c r="A424" s="33" t="s">
        <v>1845</v>
      </c>
      <c r="B424" s="33" t="s">
        <v>1674</v>
      </c>
      <c r="C424" s="33" t="s">
        <v>1846</v>
      </c>
      <c r="D424" s="33" t="s">
        <v>1847</v>
      </c>
      <c r="E424" s="33"/>
      <c r="F424" s="33" t="s">
        <v>1231</v>
      </c>
      <c r="G424" s="33" t="s">
        <v>70</v>
      </c>
      <c r="H424" s="33" t="s">
        <v>71</v>
      </c>
      <c r="I424" s="33" t="str">
        <f t="shared" si="71"/>
        <v>ОП Крым</v>
      </c>
      <c r="J424" s="33" t="s">
        <v>1848</v>
      </c>
      <c r="K424" s="33" t="str">
        <f t="shared" si="70"/>
        <v>Поставка экскаватора WX200 или аналога</v>
      </c>
      <c r="L424" s="33" t="s">
        <v>73</v>
      </c>
      <c r="M424" s="33"/>
      <c r="N424" s="33">
        <v>642</v>
      </c>
      <c r="O424" s="34" t="s">
        <v>74</v>
      </c>
      <c r="P424" s="34">
        <v>1</v>
      </c>
      <c r="Q424" s="33" t="s">
        <v>1849</v>
      </c>
      <c r="R424" s="35" t="s">
        <v>1850</v>
      </c>
      <c r="S424" s="36">
        <v>10924.166999999999</v>
      </c>
      <c r="T424" s="36">
        <f>S424</f>
        <v>10924.166999999999</v>
      </c>
      <c r="U424" s="37">
        <f t="shared" si="72"/>
        <v>10924167</v>
      </c>
      <c r="V424" s="33">
        <v>2019</v>
      </c>
      <c r="W424" s="33" t="s">
        <v>119</v>
      </c>
      <c r="X424" s="33">
        <v>2019</v>
      </c>
      <c r="Y424" s="33" t="s">
        <v>119</v>
      </c>
      <c r="Z424" s="38" t="s">
        <v>223</v>
      </c>
      <c r="AA424" s="39">
        <v>2019</v>
      </c>
      <c r="AB424" s="33" t="s">
        <v>119</v>
      </c>
      <c r="AC424" s="38">
        <v>2019</v>
      </c>
      <c r="AD424" s="38" t="s">
        <v>120</v>
      </c>
      <c r="AE424" s="38" t="s">
        <v>273</v>
      </c>
      <c r="AF424" s="39" t="s">
        <v>120</v>
      </c>
      <c r="AG424" s="39" t="s">
        <v>273</v>
      </c>
      <c r="AH424" s="39" t="s">
        <v>77</v>
      </c>
      <c r="AI424" s="39" t="s">
        <v>247</v>
      </c>
      <c r="AJ424" s="41" t="s">
        <v>83</v>
      </c>
      <c r="AK424" s="40">
        <v>1</v>
      </c>
      <c r="AL424" s="40">
        <v>348277</v>
      </c>
      <c r="AM424" s="40" t="s">
        <v>84</v>
      </c>
      <c r="AN424" s="40">
        <v>0</v>
      </c>
      <c r="AO424" s="33">
        <v>0</v>
      </c>
      <c r="AP424" s="33"/>
      <c r="AQ424" s="38" t="s">
        <v>86</v>
      </c>
      <c r="AR424" s="33" t="s">
        <v>87</v>
      </c>
      <c r="AS424" s="33" t="s">
        <v>88</v>
      </c>
      <c r="AT424" s="33"/>
      <c r="AU424" s="33"/>
      <c r="AV424" s="38"/>
    </row>
    <row r="425" spans="1:48" s="63" customFormat="1" ht="77.25" customHeight="1" x14ac:dyDescent="0.25">
      <c r="A425" s="33" t="s">
        <v>1851</v>
      </c>
      <c r="B425" s="38" t="s">
        <v>1674</v>
      </c>
      <c r="C425" s="55" t="s">
        <v>1096</v>
      </c>
      <c r="D425" s="55" t="s">
        <v>1096</v>
      </c>
      <c r="E425" s="33"/>
      <c r="F425" s="33" t="s">
        <v>314</v>
      </c>
      <c r="G425" s="33" t="s">
        <v>314</v>
      </c>
      <c r="H425" s="33" t="s">
        <v>71</v>
      </c>
      <c r="I425" s="33" t="str">
        <f t="shared" si="71"/>
        <v>ОКПиСП</v>
      </c>
      <c r="J425" s="56" t="s">
        <v>1852</v>
      </c>
      <c r="K425" s="34" t="str">
        <f t="shared" si="70"/>
        <v xml:space="preserve">Выполнение землеустроительных работ
</v>
      </c>
      <c r="L425" s="33" t="s">
        <v>73</v>
      </c>
      <c r="M425" s="36" t="s">
        <v>320</v>
      </c>
      <c r="N425" s="33">
        <v>642</v>
      </c>
      <c r="O425" s="34" t="s">
        <v>924</v>
      </c>
      <c r="P425" s="34">
        <v>1</v>
      </c>
      <c r="Q425" s="57" t="s">
        <v>1743</v>
      </c>
      <c r="R425" s="33" t="s">
        <v>1685</v>
      </c>
      <c r="S425" s="58">
        <v>3130</v>
      </c>
      <c r="T425" s="36">
        <f>S425</f>
        <v>3130</v>
      </c>
      <c r="U425" s="37">
        <f t="shared" si="72"/>
        <v>3130000</v>
      </c>
      <c r="V425" s="33">
        <v>2019</v>
      </c>
      <c r="W425" s="33" t="s">
        <v>119</v>
      </c>
      <c r="X425" s="33">
        <v>2019</v>
      </c>
      <c r="Y425" s="33" t="s">
        <v>119</v>
      </c>
      <c r="Z425" s="53" t="s">
        <v>223</v>
      </c>
      <c r="AA425" s="39">
        <v>2019</v>
      </c>
      <c r="AB425" s="33" t="s">
        <v>119</v>
      </c>
      <c r="AC425" s="38">
        <v>2019</v>
      </c>
      <c r="AD425" s="38" t="s">
        <v>120</v>
      </c>
      <c r="AE425" s="38">
        <v>2019</v>
      </c>
      <c r="AF425" s="33" t="s">
        <v>120</v>
      </c>
      <c r="AG425" s="39" t="s">
        <v>273</v>
      </c>
      <c r="AH425" s="33" t="s">
        <v>77</v>
      </c>
      <c r="AI425" s="39" t="s">
        <v>247</v>
      </c>
      <c r="AJ425" s="41" t="s">
        <v>83</v>
      </c>
      <c r="AK425" s="40">
        <v>1</v>
      </c>
      <c r="AL425" s="40">
        <v>348277</v>
      </c>
      <c r="AM425" s="40" t="s">
        <v>84</v>
      </c>
      <c r="AN425" s="40">
        <v>0</v>
      </c>
      <c r="AO425" s="33">
        <v>0</v>
      </c>
      <c r="AP425" s="62"/>
      <c r="AQ425" s="38" t="s">
        <v>86</v>
      </c>
      <c r="AR425" s="33" t="s">
        <v>87</v>
      </c>
      <c r="AS425" s="33" t="s">
        <v>1691</v>
      </c>
      <c r="AT425" s="33"/>
      <c r="AU425" s="33"/>
      <c r="AV425" s="38"/>
    </row>
    <row r="426" spans="1:48" s="63" customFormat="1" ht="77.25" customHeight="1" x14ac:dyDescent="0.25">
      <c r="A426" s="33" t="s">
        <v>1853</v>
      </c>
      <c r="B426" s="38" t="s">
        <v>1674</v>
      </c>
      <c r="C426" s="55" t="s">
        <v>1854</v>
      </c>
      <c r="D426" s="55" t="s">
        <v>1855</v>
      </c>
      <c r="E426" s="33"/>
      <c r="F426" s="33" t="s">
        <v>1682</v>
      </c>
      <c r="G426" s="33" t="s">
        <v>1683</v>
      </c>
      <c r="H426" s="33" t="s">
        <v>71</v>
      </c>
      <c r="I426" s="33" t="str">
        <f t="shared" si="71"/>
        <v>СТЗ</v>
      </c>
      <c r="J426" s="56" t="s">
        <v>1856</v>
      </c>
      <c r="K426" s="34" t="str">
        <f t="shared" si="70"/>
        <v xml:space="preserve">Выполнение государственной историко-культурной экспертизы
</v>
      </c>
      <c r="L426" s="33" t="s">
        <v>73</v>
      </c>
      <c r="M426" s="36" t="s">
        <v>320</v>
      </c>
      <c r="N426" s="33">
        <v>642</v>
      </c>
      <c r="O426" s="34" t="s">
        <v>924</v>
      </c>
      <c r="P426" s="34">
        <v>1</v>
      </c>
      <c r="Q426" s="57" t="s">
        <v>1743</v>
      </c>
      <c r="R426" s="33" t="s">
        <v>1685</v>
      </c>
      <c r="S426" s="58">
        <v>364.6</v>
      </c>
      <c r="T426" s="36">
        <f>S426</f>
        <v>364.6</v>
      </c>
      <c r="U426" s="37">
        <f t="shared" si="72"/>
        <v>364600</v>
      </c>
      <c r="V426" s="33">
        <v>2019</v>
      </c>
      <c r="W426" s="33" t="s">
        <v>119</v>
      </c>
      <c r="X426" s="33">
        <v>2019</v>
      </c>
      <c r="Y426" s="33" t="s">
        <v>119</v>
      </c>
      <c r="Z426" s="53" t="s">
        <v>223</v>
      </c>
      <c r="AA426" s="39">
        <v>2019</v>
      </c>
      <c r="AB426" s="33" t="s">
        <v>119</v>
      </c>
      <c r="AC426" s="38">
        <v>2019</v>
      </c>
      <c r="AD426" s="38" t="s">
        <v>119</v>
      </c>
      <c r="AE426" s="38">
        <v>2019</v>
      </c>
      <c r="AF426" s="33" t="s">
        <v>119</v>
      </c>
      <c r="AG426" s="39" t="s">
        <v>273</v>
      </c>
      <c r="AH426" s="33" t="s">
        <v>78</v>
      </c>
      <c r="AI426" s="39" t="s">
        <v>79</v>
      </c>
      <c r="AJ426" s="41" t="s">
        <v>1051</v>
      </c>
      <c r="AK426" s="40">
        <v>0</v>
      </c>
      <c r="AL426" s="40">
        <v>348318</v>
      </c>
      <c r="AM426" s="40" t="s">
        <v>84</v>
      </c>
      <c r="AN426" s="40">
        <v>0</v>
      </c>
      <c r="AO426" s="33">
        <v>0</v>
      </c>
      <c r="AP426" s="62"/>
      <c r="AQ426" s="38"/>
      <c r="AR426" s="33" t="s">
        <v>87</v>
      </c>
      <c r="AS426" s="33" t="s">
        <v>1691</v>
      </c>
      <c r="AT426" s="33" t="s">
        <v>316</v>
      </c>
      <c r="AU426" s="33"/>
      <c r="AV426" s="38"/>
    </row>
    <row r="427" spans="1:48" s="31" customFormat="1" ht="51" x14ac:dyDescent="0.2">
      <c r="A427" s="33" t="s">
        <v>1857</v>
      </c>
      <c r="B427" s="38" t="s">
        <v>1674</v>
      </c>
      <c r="C427" s="33" t="s">
        <v>928</v>
      </c>
      <c r="D427" s="33" t="s">
        <v>929</v>
      </c>
      <c r="E427" s="33"/>
      <c r="F427" s="33" t="s">
        <v>71</v>
      </c>
      <c r="G427" s="33" t="s">
        <v>71</v>
      </c>
      <c r="H427" s="33" t="s">
        <v>71</v>
      </c>
      <c r="I427" s="33" t="s">
        <v>71</v>
      </c>
      <c r="J427" s="33" t="s">
        <v>1858</v>
      </c>
      <c r="K427" s="33" t="str">
        <f t="shared" si="70"/>
        <v>Добровольное страхование автотранспортных средств (КАСКО) (Дополнительное соглашение)</v>
      </c>
      <c r="L427" s="33" t="s">
        <v>73</v>
      </c>
      <c r="M427" s="33"/>
      <c r="N427" s="33">
        <v>642</v>
      </c>
      <c r="O427" s="34" t="s">
        <v>924</v>
      </c>
      <c r="P427" s="34">
        <v>1</v>
      </c>
      <c r="Q427" s="33" t="s">
        <v>96</v>
      </c>
      <c r="R427" s="35" t="s">
        <v>97</v>
      </c>
      <c r="S427" s="58">
        <v>29.572679999999998</v>
      </c>
      <c r="T427" s="36">
        <f>S427</f>
        <v>29.572679999999998</v>
      </c>
      <c r="U427" s="37">
        <f t="shared" si="72"/>
        <v>29572.679999999997</v>
      </c>
      <c r="V427" s="33">
        <v>2019</v>
      </c>
      <c r="W427" s="33" t="s">
        <v>119</v>
      </c>
      <c r="X427" s="33">
        <v>2019</v>
      </c>
      <c r="Y427" s="33" t="s">
        <v>119</v>
      </c>
      <c r="Z427" s="53" t="s">
        <v>223</v>
      </c>
      <c r="AA427" s="39">
        <v>2019</v>
      </c>
      <c r="AB427" s="33" t="s">
        <v>119</v>
      </c>
      <c r="AC427" s="38">
        <v>2019</v>
      </c>
      <c r="AD427" s="38" t="s">
        <v>119</v>
      </c>
      <c r="AE427" s="38">
        <v>2019</v>
      </c>
      <c r="AF427" s="33" t="s">
        <v>119</v>
      </c>
      <c r="AG427" s="39" t="s">
        <v>273</v>
      </c>
      <c r="AH427" s="39" t="s">
        <v>274</v>
      </c>
      <c r="AI427" s="39" t="s">
        <v>275</v>
      </c>
      <c r="AJ427" s="39" t="s">
        <v>151</v>
      </c>
      <c r="AK427" s="41">
        <v>0</v>
      </c>
      <c r="AL427" s="40">
        <v>348346</v>
      </c>
      <c r="AM427" s="40" t="s">
        <v>84</v>
      </c>
      <c r="AN427" s="40">
        <v>0</v>
      </c>
      <c r="AO427" s="33">
        <v>5</v>
      </c>
      <c r="AP427" s="33"/>
      <c r="AQ427" s="38"/>
      <c r="AR427" s="33" t="s">
        <v>87</v>
      </c>
      <c r="AS427" s="33" t="s">
        <v>88</v>
      </c>
      <c r="AT427" s="33" t="s">
        <v>316</v>
      </c>
      <c r="AU427" s="38"/>
      <c r="AV427" s="33"/>
    </row>
    <row r="428" spans="1:48" s="31" customFormat="1" ht="92.25" customHeight="1" x14ac:dyDescent="0.2">
      <c r="A428" s="33" t="s">
        <v>1859</v>
      </c>
      <c r="B428" s="38" t="s">
        <v>1674</v>
      </c>
      <c r="C428" s="55" t="s">
        <v>1268</v>
      </c>
      <c r="D428" s="33" t="s">
        <v>1269</v>
      </c>
      <c r="E428" s="33"/>
      <c r="F428" s="33" t="s">
        <v>1231</v>
      </c>
      <c r="G428" s="33" t="s">
        <v>70</v>
      </c>
      <c r="H428" s="33" t="s">
        <v>71</v>
      </c>
      <c r="I428" s="33" t="str">
        <f>F428</f>
        <v>ОП Крым</v>
      </c>
      <c r="J428" s="33" t="s">
        <v>1786</v>
      </c>
      <c r="K428" s="33" t="str">
        <f t="shared" si="70"/>
        <v>Поставка топлива для автомобилей с помощью топливных карт</v>
      </c>
      <c r="L428" s="33" t="s">
        <v>73</v>
      </c>
      <c r="M428" s="33"/>
      <c r="N428" s="33">
        <v>642</v>
      </c>
      <c r="O428" s="34" t="s">
        <v>74</v>
      </c>
      <c r="P428" s="34">
        <v>1</v>
      </c>
      <c r="Q428" s="33" t="s">
        <v>234</v>
      </c>
      <c r="R428" s="33" t="s">
        <v>802</v>
      </c>
      <c r="S428" s="36">
        <v>28412.186000000002</v>
      </c>
      <c r="T428" s="36">
        <v>18000</v>
      </c>
      <c r="U428" s="37">
        <f t="shared" si="72"/>
        <v>28412186</v>
      </c>
      <c r="V428" s="33">
        <v>2019</v>
      </c>
      <c r="W428" s="33" t="s">
        <v>119</v>
      </c>
      <c r="X428" s="33">
        <v>2019</v>
      </c>
      <c r="Y428" s="33" t="s">
        <v>119</v>
      </c>
      <c r="Z428" s="53" t="s">
        <v>223</v>
      </c>
      <c r="AA428" s="39">
        <v>2019</v>
      </c>
      <c r="AB428" s="33" t="s">
        <v>119</v>
      </c>
      <c r="AC428" s="38">
        <v>2019</v>
      </c>
      <c r="AD428" s="38" t="s">
        <v>120</v>
      </c>
      <c r="AE428" s="38">
        <v>2019</v>
      </c>
      <c r="AF428" s="33" t="s">
        <v>120</v>
      </c>
      <c r="AG428" s="39" t="s">
        <v>149</v>
      </c>
      <c r="AH428" s="39" t="s">
        <v>120</v>
      </c>
      <c r="AI428" s="39" t="s">
        <v>229</v>
      </c>
      <c r="AJ428" s="41" t="s">
        <v>184</v>
      </c>
      <c r="AK428" s="40">
        <v>1</v>
      </c>
      <c r="AL428" s="40">
        <v>348014</v>
      </c>
      <c r="AM428" s="60" t="s">
        <v>84</v>
      </c>
      <c r="AN428" s="40">
        <v>0</v>
      </c>
      <c r="AO428" s="40">
        <v>12</v>
      </c>
      <c r="AP428" s="33" t="s">
        <v>1789</v>
      </c>
      <c r="AQ428" s="38" t="s">
        <v>86</v>
      </c>
      <c r="AR428" s="33" t="s">
        <v>87</v>
      </c>
      <c r="AS428" s="33" t="s">
        <v>88</v>
      </c>
      <c r="AT428" s="33"/>
      <c r="AU428" s="33"/>
      <c r="AV428" s="38"/>
    </row>
    <row r="429" spans="1:48" s="63" customFormat="1" ht="77.25" customHeight="1" x14ac:dyDescent="0.25">
      <c r="A429" s="33" t="s">
        <v>1860</v>
      </c>
      <c r="B429" s="38" t="s">
        <v>1674</v>
      </c>
      <c r="C429" s="33" t="s">
        <v>253</v>
      </c>
      <c r="D429" s="33" t="s">
        <v>1861</v>
      </c>
      <c r="E429" s="33"/>
      <c r="F429" s="33" t="s">
        <v>210</v>
      </c>
      <c r="G429" s="33"/>
      <c r="H429" s="33" t="s">
        <v>71</v>
      </c>
      <c r="I429" s="33" t="str">
        <f>F429</f>
        <v>СЭЭТО</v>
      </c>
      <c r="J429" s="56" t="s">
        <v>1862</v>
      </c>
      <c r="K429" s="34" t="str">
        <f t="shared" si="70"/>
        <v>Поставка кабельно-проводниковой продукции</v>
      </c>
      <c r="L429" s="33" t="s">
        <v>73</v>
      </c>
      <c r="M429" s="36" t="s">
        <v>320</v>
      </c>
      <c r="N429" s="33">
        <v>796</v>
      </c>
      <c r="O429" s="34" t="s">
        <v>220</v>
      </c>
      <c r="P429" s="34">
        <v>8</v>
      </c>
      <c r="Q429" s="57" t="s">
        <v>1863</v>
      </c>
      <c r="R429" s="33" t="s">
        <v>1864</v>
      </c>
      <c r="S429" s="58">
        <v>257.7</v>
      </c>
      <c r="T429" s="36">
        <f>S429</f>
        <v>257.7</v>
      </c>
      <c r="U429" s="37">
        <f t="shared" si="72"/>
        <v>257700</v>
      </c>
      <c r="V429" s="33">
        <v>2019</v>
      </c>
      <c r="W429" s="33" t="s">
        <v>119</v>
      </c>
      <c r="X429" s="33">
        <v>2019</v>
      </c>
      <c r="Y429" s="33" t="s">
        <v>119</v>
      </c>
      <c r="Z429" s="53" t="s">
        <v>223</v>
      </c>
      <c r="AA429" s="39">
        <v>2019</v>
      </c>
      <c r="AB429" s="33" t="s">
        <v>119</v>
      </c>
      <c r="AC429" s="38">
        <v>2019</v>
      </c>
      <c r="AD429" s="38" t="s">
        <v>119</v>
      </c>
      <c r="AE429" s="38">
        <v>2019</v>
      </c>
      <c r="AF429" s="33" t="s">
        <v>119</v>
      </c>
      <c r="AG429" s="39" t="s">
        <v>273</v>
      </c>
      <c r="AH429" s="33" t="s">
        <v>119</v>
      </c>
      <c r="AI429" s="39" t="s">
        <v>223</v>
      </c>
      <c r="AJ429" s="41" t="s">
        <v>1051</v>
      </c>
      <c r="AK429" s="40">
        <v>0</v>
      </c>
      <c r="AL429" s="40">
        <v>348318</v>
      </c>
      <c r="AM429" s="40" t="s">
        <v>84</v>
      </c>
      <c r="AN429" s="40">
        <v>0</v>
      </c>
      <c r="AO429" s="33">
        <v>0</v>
      </c>
      <c r="AP429" s="62"/>
      <c r="AQ429" s="38"/>
      <c r="AR429" s="33" t="s">
        <v>87</v>
      </c>
      <c r="AS429" s="33" t="s">
        <v>1691</v>
      </c>
      <c r="AT429" s="33"/>
      <c r="AU429" s="33"/>
      <c r="AV429" s="38"/>
    </row>
    <row r="430" spans="1:48" s="42" customFormat="1" ht="105" customHeight="1" x14ac:dyDescent="0.2">
      <c r="A430" s="33" t="s">
        <v>1865</v>
      </c>
      <c r="B430" s="38" t="s">
        <v>1674</v>
      </c>
      <c r="C430" s="33" t="s">
        <v>479</v>
      </c>
      <c r="D430" s="33" t="s">
        <v>493</v>
      </c>
      <c r="E430" s="33"/>
      <c r="F430" s="33" t="s">
        <v>383</v>
      </c>
      <c r="G430" s="33" t="s">
        <v>314</v>
      </c>
      <c r="H430" s="33" t="s">
        <v>71</v>
      </c>
      <c r="I430" s="33" t="s">
        <v>383</v>
      </c>
      <c r="J430" s="33" t="s">
        <v>1866</v>
      </c>
      <c r="K430" s="33" t="str">
        <f t="shared" si="70"/>
        <v>Оказание услуг по перевалке, накоплению и хранению нефтепродуктов в Красноярском крае</v>
      </c>
      <c r="L430" s="33" t="s">
        <v>73</v>
      </c>
      <c r="M430" s="33"/>
      <c r="N430" s="33">
        <v>642</v>
      </c>
      <c r="O430" s="34" t="s">
        <v>74</v>
      </c>
      <c r="P430" s="34">
        <v>1</v>
      </c>
      <c r="Q430" s="34" t="s">
        <v>1733</v>
      </c>
      <c r="R430" s="33" t="s">
        <v>1690</v>
      </c>
      <c r="S430" s="36">
        <v>900</v>
      </c>
      <c r="T430" s="36">
        <f>S430</f>
        <v>900</v>
      </c>
      <c r="U430" s="37">
        <f t="shared" si="72"/>
        <v>900000</v>
      </c>
      <c r="V430" s="33">
        <v>2019</v>
      </c>
      <c r="W430" s="33" t="s">
        <v>120</v>
      </c>
      <c r="X430" s="33">
        <v>2019</v>
      </c>
      <c r="Y430" s="33" t="s">
        <v>120</v>
      </c>
      <c r="Z430" s="53" t="s">
        <v>138</v>
      </c>
      <c r="AA430" s="39">
        <v>2019</v>
      </c>
      <c r="AB430" s="33" t="s">
        <v>120</v>
      </c>
      <c r="AC430" s="38">
        <v>2019</v>
      </c>
      <c r="AD430" s="33" t="s">
        <v>120</v>
      </c>
      <c r="AE430" s="38">
        <v>2019</v>
      </c>
      <c r="AF430" s="33" t="s">
        <v>120</v>
      </c>
      <c r="AG430" s="39">
        <v>2020</v>
      </c>
      <c r="AH430" s="33" t="s">
        <v>120</v>
      </c>
      <c r="AI430" s="39" t="s">
        <v>229</v>
      </c>
      <c r="AJ430" s="41" t="s">
        <v>83</v>
      </c>
      <c r="AK430" s="40">
        <v>1</v>
      </c>
      <c r="AL430" s="40">
        <v>348277</v>
      </c>
      <c r="AM430" s="40" t="s">
        <v>84</v>
      </c>
      <c r="AN430" s="40">
        <v>0</v>
      </c>
      <c r="AO430" s="40">
        <v>13</v>
      </c>
      <c r="AP430" s="33" t="s">
        <v>1867</v>
      </c>
      <c r="AQ430" s="38" t="s">
        <v>86</v>
      </c>
      <c r="AR430" s="33" t="s">
        <v>87</v>
      </c>
      <c r="AS430" s="33" t="s">
        <v>88</v>
      </c>
      <c r="AT430" s="33" t="s">
        <v>89</v>
      </c>
      <c r="AU430" s="38"/>
      <c r="AV430" s="33"/>
    </row>
    <row r="431" spans="1:48" s="31" customFormat="1" ht="68.25" customHeight="1" x14ac:dyDescent="0.2">
      <c r="A431" s="33" t="s">
        <v>1868</v>
      </c>
      <c r="B431" s="38" t="s">
        <v>1674</v>
      </c>
      <c r="C431" s="33" t="s">
        <v>530</v>
      </c>
      <c r="D431" s="33" t="s">
        <v>531</v>
      </c>
      <c r="E431" s="33"/>
      <c r="F431" s="33" t="s">
        <v>515</v>
      </c>
      <c r="G431" s="33" t="s">
        <v>70</v>
      </c>
      <c r="H431" s="33" t="s">
        <v>71</v>
      </c>
      <c r="I431" s="33" t="s">
        <v>71</v>
      </c>
      <c r="J431" s="33" t="s">
        <v>532</v>
      </c>
      <c r="K431" s="33" t="str">
        <f t="shared" si="70"/>
        <v>Оказание услуг по обучению и предаттестационной подготовке руководителей и специалистов</v>
      </c>
      <c r="L431" s="33" t="s">
        <v>73</v>
      </c>
      <c r="M431" s="33"/>
      <c r="N431" s="33">
        <v>642</v>
      </c>
      <c r="O431" s="34" t="s">
        <v>924</v>
      </c>
      <c r="P431" s="34">
        <v>1</v>
      </c>
      <c r="Q431" s="33" t="s">
        <v>96</v>
      </c>
      <c r="R431" s="35" t="s">
        <v>97</v>
      </c>
      <c r="S431" s="58">
        <v>1617.05</v>
      </c>
      <c r="T431" s="36">
        <v>800</v>
      </c>
      <c r="U431" s="37">
        <f t="shared" si="72"/>
        <v>1617050</v>
      </c>
      <c r="V431" s="33">
        <v>2019</v>
      </c>
      <c r="W431" s="33" t="s">
        <v>119</v>
      </c>
      <c r="X431" s="33">
        <v>2019</v>
      </c>
      <c r="Y431" s="33" t="s">
        <v>120</v>
      </c>
      <c r="Z431" s="53" t="s">
        <v>138</v>
      </c>
      <c r="AA431" s="39">
        <v>2019</v>
      </c>
      <c r="AB431" s="33" t="s">
        <v>120</v>
      </c>
      <c r="AC431" s="38">
        <v>2019</v>
      </c>
      <c r="AD431" s="33" t="s">
        <v>120</v>
      </c>
      <c r="AE431" s="38">
        <v>2019</v>
      </c>
      <c r="AF431" s="33" t="s">
        <v>77</v>
      </c>
      <c r="AG431" s="39" t="s">
        <v>149</v>
      </c>
      <c r="AH431" s="39" t="s">
        <v>77</v>
      </c>
      <c r="AI431" s="39" t="s">
        <v>396</v>
      </c>
      <c r="AJ431" s="41" t="s">
        <v>83</v>
      </c>
      <c r="AK431" s="40">
        <v>1</v>
      </c>
      <c r="AL431" s="40">
        <v>348277</v>
      </c>
      <c r="AM431" s="40" t="s">
        <v>84</v>
      </c>
      <c r="AN431" s="40">
        <v>0</v>
      </c>
      <c r="AO431" s="33">
        <v>22</v>
      </c>
      <c r="AP431" s="33" t="s">
        <v>533</v>
      </c>
      <c r="AQ431" s="38" t="s">
        <v>86</v>
      </c>
      <c r="AR431" s="33" t="s">
        <v>87</v>
      </c>
      <c r="AS431" s="33" t="s">
        <v>88</v>
      </c>
      <c r="AT431" s="33" t="s">
        <v>316</v>
      </c>
      <c r="AU431" s="38"/>
      <c r="AV431" s="33"/>
    </row>
    <row r="432" spans="1:48" s="63" customFormat="1" ht="77.25" customHeight="1" x14ac:dyDescent="0.25">
      <c r="A432" s="33" t="s">
        <v>1869</v>
      </c>
      <c r="B432" s="38" t="s">
        <v>1674</v>
      </c>
      <c r="C432" s="55" t="s">
        <v>1854</v>
      </c>
      <c r="D432" s="55" t="s">
        <v>1870</v>
      </c>
      <c r="E432" s="33"/>
      <c r="F432" s="33" t="s">
        <v>1682</v>
      </c>
      <c r="G432" s="33" t="s">
        <v>1683</v>
      </c>
      <c r="H432" s="33" t="s">
        <v>71</v>
      </c>
      <c r="I432" s="33" t="str">
        <f>F432</f>
        <v>СТЗ</v>
      </c>
      <c r="J432" s="56" t="s">
        <v>1856</v>
      </c>
      <c r="K432" s="34" t="str">
        <f t="shared" si="70"/>
        <v xml:space="preserve">Выполнение государственной историко-культурной экспертизы
</v>
      </c>
      <c r="L432" s="33" t="s">
        <v>73</v>
      </c>
      <c r="M432" s="36" t="s">
        <v>320</v>
      </c>
      <c r="N432" s="33">
        <v>642</v>
      </c>
      <c r="O432" s="34" t="s">
        <v>924</v>
      </c>
      <c r="P432" s="34">
        <v>1</v>
      </c>
      <c r="Q432" s="57" t="s">
        <v>1743</v>
      </c>
      <c r="R432" s="33" t="s">
        <v>1685</v>
      </c>
      <c r="S432" s="58">
        <v>285.7</v>
      </c>
      <c r="T432" s="36">
        <f>S432</f>
        <v>285.7</v>
      </c>
      <c r="U432" s="37">
        <f t="shared" si="72"/>
        <v>285700</v>
      </c>
      <c r="V432" s="33">
        <v>2019</v>
      </c>
      <c r="W432" s="33" t="s">
        <v>119</v>
      </c>
      <c r="X432" s="33">
        <v>2019</v>
      </c>
      <c r="Y432" s="33" t="s">
        <v>119</v>
      </c>
      <c r="Z432" s="53" t="s">
        <v>223</v>
      </c>
      <c r="AA432" s="39">
        <v>2019</v>
      </c>
      <c r="AB432" s="33" t="s">
        <v>119</v>
      </c>
      <c r="AC432" s="38">
        <v>2019</v>
      </c>
      <c r="AD432" s="38" t="s">
        <v>119</v>
      </c>
      <c r="AE432" s="38">
        <v>2019</v>
      </c>
      <c r="AF432" s="33" t="s">
        <v>119</v>
      </c>
      <c r="AG432" s="39" t="s">
        <v>273</v>
      </c>
      <c r="AH432" s="33" t="s">
        <v>78</v>
      </c>
      <c r="AI432" s="39" t="s">
        <v>79</v>
      </c>
      <c r="AJ432" s="41" t="s">
        <v>1051</v>
      </c>
      <c r="AK432" s="40">
        <v>0</v>
      </c>
      <c r="AL432" s="40">
        <v>348318</v>
      </c>
      <c r="AM432" s="40" t="s">
        <v>84</v>
      </c>
      <c r="AN432" s="40">
        <v>0</v>
      </c>
      <c r="AO432" s="33">
        <v>0</v>
      </c>
      <c r="AP432" s="62"/>
      <c r="AQ432" s="38"/>
      <c r="AR432" s="33" t="s">
        <v>87</v>
      </c>
      <c r="AS432" s="33" t="s">
        <v>1691</v>
      </c>
      <c r="AT432" s="33" t="s">
        <v>316</v>
      </c>
      <c r="AU432" s="33"/>
      <c r="AV432" s="38"/>
    </row>
    <row r="433" spans="1:48" s="42" customFormat="1" ht="90" customHeight="1" x14ac:dyDescent="0.2">
      <c r="A433" s="33" t="s">
        <v>1871</v>
      </c>
      <c r="B433" s="38" t="s">
        <v>1674</v>
      </c>
      <c r="C433" s="33" t="s">
        <v>479</v>
      </c>
      <c r="D433" s="33" t="s">
        <v>493</v>
      </c>
      <c r="E433" s="33"/>
      <c r="F433" s="33" t="s">
        <v>383</v>
      </c>
      <c r="G433" s="33" t="s">
        <v>314</v>
      </c>
      <c r="H433" s="33" t="s">
        <v>71</v>
      </c>
      <c r="I433" s="33" t="s">
        <v>383</v>
      </c>
      <c r="J433" s="33" t="s">
        <v>1872</v>
      </c>
      <c r="K433" s="33" t="str">
        <f t="shared" si="70"/>
        <v>Оказание услуг по хранению, сливу и наливу нефтепродуктов в Республике Тыва</v>
      </c>
      <c r="L433" s="33" t="s">
        <v>73</v>
      </c>
      <c r="M433" s="33"/>
      <c r="N433" s="33">
        <v>642</v>
      </c>
      <c r="O433" s="34" t="s">
        <v>74</v>
      </c>
      <c r="P433" s="34">
        <v>1</v>
      </c>
      <c r="Q433" s="57" t="s">
        <v>712</v>
      </c>
      <c r="R433" s="33" t="s">
        <v>1873</v>
      </c>
      <c r="S433" s="36">
        <v>16600</v>
      </c>
      <c r="T433" s="36">
        <v>12000</v>
      </c>
      <c r="U433" s="37">
        <f t="shared" si="72"/>
        <v>16600000</v>
      </c>
      <c r="V433" s="33">
        <v>2019</v>
      </c>
      <c r="W433" s="33" t="s">
        <v>119</v>
      </c>
      <c r="X433" s="33">
        <v>2019</v>
      </c>
      <c r="Y433" s="33" t="s">
        <v>119</v>
      </c>
      <c r="Z433" s="53" t="s">
        <v>223</v>
      </c>
      <c r="AA433" s="39">
        <v>2019</v>
      </c>
      <c r="AB433" s="33" t="s">
        <v>119</v>
      </c>
      <c r="AC433" s="38">
        <v>2019</v>
      </c>
      <c r="AD433" s="38" t="s">
        <v>119</v>
      </c>
      <c r="AE433" s="38">
        <v>2019</v>
      </c>
      <c r="AF433" s="33" t="s">
        <v>148</v>
      </c>
      <c r="AG433" s="39">
        <v>2020</v>
      </c>
      <c r="AH433" s="33" t="s">
        <v>148</v>
      </c>
      <c r="AI433" s="39" t="s">
        <v>150</v>
      </c>
      <c r="AJ433" s="39" t="s">
        <v>151</v>
      </c>
      <c r="AK433" s="41">
        <v>0</v>
      </c>
      <c r="AL433" s="40">
        <v>348346</v>
      </c>
      <c r="AM433" s="40" t="s">
        <v>84</v>
      </c>
      <c r="AN433" s="40">
        <v>0</v>
      </c>
      <c r="AO433" s="40">
        <v>13</v>
      </c>
      <c r="AP433" s="33" t="s">
        <v>1874</v>
      </c>
      <c r="AQ433" s="38"/>
      <c r="AR433" s="33" t="s">
        <v>87</v>
      </c>
      <c r="AS433" s="33" t="s">
        <v>88</v>
      </c>
      <c r="AT433" s="33" t="s">
        <v>89</v>
      </c>
      <c r="AU433" s="38"/>
      <c r="AV433" s="33"/>
    </row>
    <row r="434" spans="1:48" s="63" customFormat="1" ht="128.25" customHeight="1" x14ac:dyDescent="0.25">
      <c r="A434" s="33" t="s">
        <v>1875</v>
      </c>
      <c r="B434" s="38" t="s">
        <v>1674</v>
      </c>
      <c r="C434" s="33" t="s">
        <v>253</v>
      </c>
      <c r="D434" s="33" t="s">
        <v>1876</v>
      </c>
      <c r="E434" s="33"/>
      <c r="F434" s="33" t="s">
        <v>1682</v>
      </c>
      <c r="G434" s="33" t="s">
        <v>1683</v>
      </c>
      <c r="H434" s="33" t="s">
        <v>71</v>
      </c>
      <c r="I434" s="33" t="str">
        <f>F434</f>
        <v>СТЗ</v>
      </c>
      <c r="J434" s="56" t="s">
        <v>1738</v>
      </c>
      <c r="K434" s="34" t="str">
        <f t="shared" si="70"/>
        <v>Поставка кабельной продукции</v>
      </c>
      <c r="L434" s="33" t="s">
        <v>73</v>
      </c>
      <c r="M434" s="36" t="s">
        <v>320</v>
      </c>
      <c r="N434" s="39" t="s">
        <v>1877</v>
      </c>
      <c r="O434" s="33" t="s">
        <v>1878</v>
      </c>
      <c r="P434" s="34">
        <v>1480</v>
      </c>
      <c r="Q434" s="57" t="s">
        <v>1743</v>
      </c>
      <c r="R434" s="33" t="s">
        <v>1685</v>
      </c>
      <c r="S434" s="58">
        <v>863</v>
      </c>
      <c r="T434" s="36">
        <f>S434</f>
        <v>863</v>
      </c>
      <c r="U434" s="37">
        <f t="shared" si="72"/>
        <v>863000</v>
      </c>
      <c r="V434" s="33">
        <v>2019</v>
      </c>
      <c r="W434" s="33" t="s">
        <v>119</v>
      </c>
      <c r="X434" s="33">
        <v>2019</v>
      </c>
      <c r="Y434" s="33" t="s">
        <v>120</v>
      </c>
      <c r="Z434" s="53" t="s">
        <v>138</v>
      </c>
      <c r="AA434" s="39">
        <v>2019</v>
      </c>
      <c r="AB434" s="33" t="s">
        <v>77</v>
      </c>
      <c r="AC434" s="38">
        <v>2019</v>
      </c>
      <c r="AD434" s="38" t="s">
        <v>77</v>
      </c>
      <c r="AE434" s="38">
        <v>2019</v>
      </c>
      <c r="AF434" s="33" t="s">
        <v>77</v>
      </c>
      <c r="AG434" s="39" t="s">
        <v>273</v>
      </c>
      <c r="AH434" s="33" t="s">
        <v>78</v>
      </c>
      <c r="AI434" s="39" t="s">
        <v>79</v>
      </c>
      <c r="AJ434" s="41" t="s">
        <v>83</v>
      </c>
      <c r="AK434" s="40">
        <v>1</v>
      </c>
      <c r="AL434" s="40">
        <v>348277</v>
      </c>
      <c r="AM434" s="40" t="s">
        <v>84</v>
      </c>
      <c r="AN434" s="40">
        <v>0</v>
      </c>
      <c r="AO434" s="33">
        <v>0</v>
      </c>
      <c r="AP434" s="62"/>
      <c r="AQ434" s="38" t="s">
        <v>86</v>
      </c>
      <c r="AR434" s="33" t="s">
        <v>87</v>
      </c>
      <c r="AS434" s="33" t="s">
        <v>1691</v>
      </c>
      <c r="AT434" s="33"/>
      <c r="AU434" s="33"/>
      <c r="AV434" s="38"/>
    </row>
    <row r="435" spans="1:48" s="42" customFormat="1" ht="78" customHeight="1" x14ac:dyDescent="0.2">
      <c r="A435" s="33" t="s">
        <v>1879</v>
      </c>
      <c r="B435" s="38" t="s">
        <v>1674</v>
      </c>
      <c r="C435" s="33" t="s">
        <v>1060</v>
      </c>
      <c r="D435" s="33" t="s">
        <v>1061</v>
      </c>
      <c r="E435" s="33"/>
      <c r="F435" s="33" t="s">
        <v>1055</v>
      </c>
      <c r="G435" s="33" t="s">
        <v>70</v>
      </c>
      <c r="H435" s="33" t="s">
        <v>71</v>
      </c>
      <c r="I435" s="33" t="s">
        <v>383</v>
      </c>
      <c r="J435" s="33" t="s">
        <v>1880</v>
      </c>
      <c r="K435" s="33" t="str">
        <f t="shared" si="70"/>
        <v>Оказание услуг аварийно-спасательного отряда</v>
      </c>
      <c r="L435" s="33" t="s">
        <v>73</v>
      </c>
      <c r="M435" s="33"/>
      <c r="N435" s="33">
        <v>642</v>
      </c>
      <c r="O435" s="34" t="s">
        <v>74</v>
      </c>
      <c r="P435" s="34">
        <v>1</v>
      </c>
      <c r="Q435" s="34" t="s">
        <v>403</v>
      </c>
      <c r="R435" s="33" t="s">
        <v>404</v>
      </c>
      <c r="S435" s="36">
        <v>132</v>
      </c>
      <c r="T435" s="36">
        <v>99</v>
      </c>
      <c r="U435" s="37">
        <f t="shared" si="72"/>
        <v>132000</v>
      </c>
      <c r="V435" s="33">
        <v>2019</v>
      </c>
      <c r="W435" s="33" t="s">
        <v>119</v>
      </c>
      <c r="X435" s="33">
        <v>2019</v>
      </c>
      <c r="Y435" s="33" t="s">
        <v>119</v>
      </c>
      <c r="Z435" s="53" t="s">
        <v>223</v>
      </c>
      <c r="AA435" s="39">
        <v>2019</v>
      </c>
      <c r="AB435" s="33" t="s">
        <v>119</v>
      </c>
      <c r="AC435" s="38">
        <v>2019</v>
      </c>
      <c r="AD435" s="38" t="s">
        <v>119</v>
      </c>
      <c r="AE435" s="38">
        <v>2019</v>
      </c>
      <c r="AF435" s="33" t="s">
        <v>119</v>
      </c>
      <c r="AG435" s="39">
        <v>2020</v>
      </c>
      <c r="AH435" s="33" t="s">
        <v>148</v>
      </c>
      <c r="AI435" s="39" t="s">
        <v>150</v>
      </c>
      <c r="AJ435" s="39" t="s">
        <v>151</v>
      </c>
      <c r="AK435" s="41">
        <v>0</v>
      </c>
      <c r="AL435" s="40">
        <v>348346</v>
      </c>
      <c r="AM435" s="40" t="s">
        <v>84</v>
      </c>
      <c r="AN435" s="40">
        <v>0</v>
      </c>
      <c r="AO435" s="40">
        <v>0</v>
      </c>
      <c r="AP435" s="33" t="s">
        <v>1881</v>
      </c>
      <c r="AQ435" s="38"/>
      <c r="AR435" s="33" t="s">
        <v>87</v>
      </c>
      <c r="AS435" s="33" t="s">
        <v>88</v>
      </c>
      <c r="AT435" s="33" t="s">
        <v>89</v>
      </c>
      <c r="AU435" s="38"/>
      <c r="AV435" s="33"/>
    </row>
    <row r="436" spans="1:48" s="42" customFormat="1" ht="90" customHeight="1" x14ac:dyDescent="0.2">
      <c r="A436" s="33" t="s">
        <v>1882</v>
      </c>
      <c r="B436" s="38" t="s">
        <v>1674</v>
      </c>
      <c r="C436" s="33" t="s">
        <v>191</v>
      </c>
      <c r="D436" s="33" t="s">
        <v>1883</v>
      </c>
      <c r="E436" s="33"/>
      <c r="F436" s="33" t="s">
        <v>1055</v>
      </c>
      <c r="G436" s="33" t="s">
        <v>70</v>
      </c>
      <c r="H436" s="33" t="s">
        <v>71</v>
      </c>
      <c r="I436" s="33" t="s">
        <v>383</v>
      </c>
      <c r="J436" s="33" t="s">
        <v>1884</v>
      </c>
      <c r="K436" s="33" t="str">
        <f t="shared" si="70"/>
        <v>Поставка резервуаров вертикальных стальных РВС-1000 м3 хранения дизельного топлива для ДЭС 4 МВт и оказания услуг шеф-надзора</v>
      </c>
      <c r="L436" s="33" t="s">
        <v>73</v>
      </c>
      <c r="M436" s="33"/>
      <c r="N436" s="33">
        <v>839</v>
      </c>
      <c r="O436" s="34" t="s">
        <v>847</v>
      </c>
      <c r="P436" s="34">
        <v>2</v>
      </c>
      <c r="Q436" s="57" t="s">
        <v>1743</v>
      </c>
      <c r="R436" s="33" t="s">
        <v>1685</v>
      </c>
      <c r="S436" s="36">
        <v>15184</v>
      </c>
      <c r="T436" s="36">
        <f>S436</f>
        <v>15184</v>
      </c>
      <c r="U436" s="37">
        <f t="shared" si="72"/>
        <v>15184000</v>
      </c>
      <c r="V436" s="33">
        <v>2019</v>
      </c>
      <c r="W436" s="33" t="s">
        <v>119</v>
      </c>
      <c r="X436" s="33">
        <v>2019</v>
      </c>
      <c r="Y436" s="33" t="s">
        <v>120</v>
      </c>
      <c r="Z436" s="53" t="s">
        <v>138</v>
      </c>
      <c r="AA436" s="39">
        <v>2019</v>
      </c>
      <c r="AB436" s="33" t="s">
        <v>120</v>
      </c>
      <c r="AC436" s="38">
        <v>2019</v>
      </c>
      <c r="AD436" s="33" t="s">
        <v>120</v>
      </c>
      <c r="AE436" s="38">
        <v>2019</v>
      </c>
      <c r="AF436" s="33" t="s">
        <v>120</v>
      </c>
      <c r="AG436" s="39" t="s">
        <v>273</v>
      </c>
      <c r="AH436" s="33" t="s">
        <v>77</v>
      </c>
      <c r="AI436" s="39" t="s">
        <v>247</v>
      </c>
      <c r="AJ436" s="41" t="s">
        <v>184</v>
      </c>
      <c r="AK436" s="41">
        <v>1</v>
      </c>
      <c r="AL436" s="40">
        <v>200608</v>
      </c>
      <c r="AM436" s="40" t="s">
        <v>84</v>
      </c>
      <c r="AN436" s="40">
        <v>1</v>
      </c>
      <c r="AO436" s="40">
        <v>0</v>
      </c>
      <c r="AP436" s="33"/>
      <c r="AQ436" s="38" t="s">
        <v>86</v>
      </c>
      <c r="AR436" s="33" t="s">
        <v>87</v>
      </c>
      <c r="AS436" s="33" t="s">
        <v>88</v>
      </c>
      <c r="AT436" s="33" t="s">
        <v>89</v>
      </c>
      <c r="AU436" s="38"/>
      <c r="AV436" s="33"/>
    </row>
    <row r="437" spans="1:48" s="31" customFormat="1" ht="57.75" customHeight="1" x14ac:dyDescent="0.2">
      <c r="A437" s="33" t="s">
        <v>1885</v>
      </c>
      <c r="B437" s="38" t="s">
        <v>1674</v>
      </c>
      <c r="C437" s="33" t="s">
        <v>788</v>
      </c>
      <c r="D437" s="33" t="s">
        <v>609</v>
      </c>
      <c r="E437" s="33"/>
      <c r="F437" s="33" t="s">
        <v>747</v>
      </c>
      <c r="G437" s="33" t="s">
        <v>70</v>
      </c>
      <c r="H437" s="33" t="s">
        <v>71</v>
      </c>
      <c r="I437" s="33" t="s">
        <v>747</v>
      </c>
      <c r="J437" s="33" t="s">
        <v>793</v>
      </c>
      <c r="K437" s="33" t="str">
        <f t="shared" si="70"/>
        <v>Оказание услуг по обучению в области информационной безопасности</v>
      </c>
      <c r="L437" s="33" t="s">
        <v>73</v>
      </c>
      <c r="M437" s="33"/>
      <c r="N437" s="33">
        <v>642</v>
      </c>
      <c r="O437" s="34" t="s">
        <v>74</v>
      </c>
      <c r="P437" s="34">
        <v>1</v>
      </c>
      <c r="Q437" s="33" t="s">
        <v>96</v>
      </c>
      <c r="R437" s="33" t="s">
        <v>97</v>
      </c>
      <c r="S437" s="36">
        <v>580</v>
      </c>
      <c r="T437" s="36">
        <v>580</v>
      </c>
      <c r="U437" s="37">
        <f t="shared" si="72"/>
        <v>580000</v>
      </c>
      <c r="V437" s="33">
        <v>2019</v>
      </c>
      <c r="W437" s="33" t="s">
        <v>119</v>
      </c>
      <c r="X437" s="33">
        <v>2019</v>
      </c>
      <c r="Y437" s="33" t="s">
        <v>120</v>
      </c>
      <c r="Z437" s="53" t="s">
        <v>138</v>
      </c>
      <c r="AA437" s="39">
        <v>2019</v>
      </c>
      <c r="AB437" s="33" t="s">
        <v>120</v>
      </c>
      <c r="AC437" s="38">
        <v>2019</v>
      </c>
      <c r="AD437" s="38" t="s">
        <v>77</v>
      </c>
      <c r="AE437" s="38" t="s">
        <v>273</v>
      </c>
      <c r="AF437" s="38" t="s">
        <v>77</v>
      </c>
      <c r="AG437" s="39" t="s">
        <v>273</v>
      </c>
      <c r="AH437" s="39" t="s">
        <v>274</v>
      </c>
      <c r="AI437" s="39" t="s">
        <v>275</v>
      </c>
      <c r="AJ437" s="41" t="s">
        <v>83</v>
      </c>
      <c r="AK437" s="40">
        <v>1</v>
      </c>
      <c r="AL437" s="40">
        <v>348277</v>
      </c>
      <c r="AM437" s="40" t="s">
        <v>84</v>
      </c>
      <c r="AN437" s="40">
        <v>0</v>
      </c>
      <c r="AO437" s="40">
        <v>22</v>
      </c>
      <c r="AP437" s="33"/>
      <c r="AQ437" s="33" t="s">
        <v>86</v>
      </c>
      <c r="AR437" s="38" t="s">
        <v>87</v>
      </c>
      <c r="AS437" s="33" t="s">
        <v>88</v>
      </c>
      <c r="AT437" s="33" t="s">
        <v>316</v>
      </c>
      <c r="AU437" s="33"/>
      <c r="AV437" s="33" t="s">
        <v>89</v>
      </c>
    </row>
    <row r="438" spans="1:48" s="31" customFormat="1" ht="67.5" customHeight="1" x14ac:dyDescent="0.2">
      <c r="A438" s="33" t="s">
        <v>1886</v>
      </c>
      <c r="B438" s="38" t="s">
        <v>1674</v>
      </c>
      <c r="C438" s="55" t="s">
        <v>290</v>
      </c>
      <c r="D438" s="33" t="s">
        <v>1249</v>
      </c>
      <c r="E438" s="33"/>
      <c r="F438" s="33" t="s">
        <v>1231</v>
      </c>
      <c r="G438" s="33" t="s">
        <v>70</v>
      </c>
      <c r="H438" s="33" t="s">
        <v>71</v>
      </c>
      <c r="I438" s="33" t="str">
        <f t="shared" ref="I438:I444" si="74">F438</f>
        <v>ОП Крым</v>
      </c>
      <c r="J438" s="33" t="s">
        <v>1250</v>
      </c>
      <c r="K438" s="33" t="str">
        <f t="shared" si="70"/>
        <v>Техническое обслуживание и ремонт грузовых автомобилей марки КАМАЗ</v>
      </c>
      <c r="L438" s="33" t="s">
        <v>73</v>
      </c>
      <c r="M438" s="33"/>
      <c r="N438" s="33">
        <v>642</v>
      </c>
      <c r="O438" s="34" t="s">
        <v>74</v>
      </c>
      <c r="P438" s="34">
        <v>1</v>
      </c>
      <c r="Q438" s="33" t="s">
        <v>234</v>
      </c>
      <c r="R438" s="33" t="s">
        <v>802</v>
      </c>
      <c r="S438" s="36">
        <v>7943.4030000000002</v>
      </c>
      <c r="T438" s="36">
        <v>5626.58</v>
      </c>
      <c r="U438" s="37">
        <f t="shared" si="72"/>
        <v>7943403</v>
      </c>
      <c r="V438" s="33">
        <v>2019</v>
      </c>
      <c r="W438" s="33" t="s">
        <v>119</v>
      </c>
      <c r="X438" s="33">
        <v>2019</v>
      </c>
      <c r="Y438" s="33" t="s">
        <v>120</v>
      </c>
      <c r="Z438" s="53" t="s">
        <v>138</v>
      </c>
      <c r="AA438" s="39">
        <v>2019</v>
      </c>
      <c r="AB438" s="33" t="s">
        <v>120</v>
      </c>
      <c r="AC438" s="38">
        <v>2019</v>
      </c>
      <c r="AD438" s="38" t="s">
        <v>77</v>
      </c>
      <c r="AE438" s="38">
        <v>2019</v>
      </c>
      <c r="AF438" s="39" t="s">
        <v>77</v>
      </c>
      <c r="AG438" s="39" t="s">
        <v>149</v>
      </c>
      <c r="AH438" s="39" t="s">
        <v>77</v>
      </c>
      <c r="AI438" s="39" t="s">
        <v>396</v>
      </c>
      <c r="AJ438" s="41" t="s">
        <v>83</v>
      </c>
      <c r="AK438" s="40">
        <v>1</v>
      </c>
      <c r="AL438" s="40">
        <v>200611</v>
      </c>
      <c r="AM438" s="60" t="s">
        <v>84</v>
      </c>
      <c r="AN438" s="40">
        <v>1</v>
      </c>
      <c r="AO438" s="40">
        <v>0</v>
      </c>
      <c r="AP438" s="33" t="s">
        <v>1252</v>
      </c>
      <c r="AQ438" s="38" t="s">
        <v>86</v>
      </c>
      <c r="AR438" s="33" t="s">
        <v>87</v>
      </c>
      <c r="AS438" s="33" t="s">
        <v>88</v>
      </c>
      <c r="AT438" s="33"/>
      <c r="AU438" s="33"/>
      <c r="AV438" s="38"/>
    </row>
    <row r="439" spans="1:48" s="31" customFormat="1" ht="67.5" customHeight="1" x14ac:dyDescent="0.2">
      <c r="A439" s="33" t="s">
        <v>1887</v>
      </c>
      <c r="B439" s="38" t="s">
        <v>1674</v>
      </c>
      <c r="C439" s="72" t="s">
        <v>1888</v>
      </c>
      <c r="D439" s="39" t="s">
        <v>1889</v>
      </c>
      <c r="E439" s="33"/>
      <c r="F439" s="33" t="s">
        <v>69</v>
      </c>
      <c r="G439" s="33" t="s">
        <v>70</v>
      </c>
      <c r="H439" s="33" t="s">
        <v>71</v>
      </c>
      <c r="I439" s="33" t="str">
        <f t="shared" si="74"/>
        <v>ТМО</v>
      </c>
      <c r="J439" s="33" t="s">
        <v>1890</v>
      </c>
      <c r="K439" s="33" t="str">
        <f t="shared" si="70"/>
        <v>Поставка жаровых труб камеры сгорания газотурбинной установки FT8 производства PW Power Systems</v>
      </c>
      <c r="L439" s="33" t="s">
        <v>73</v>
      </c>
      <c r="M439" s="33"/>
      <c r="N439" s="33">
        <v>642</v>
      </c>
      <c r="O439" s="34" t="s">
        <v>74</v>
      </c>
      <c r="P439" s="34">
        <v>1</v>
      </c>
      <c r="Q439" s="33">
        <v>46000000000</v>
      </c>
      <c r="R439" s="33" t="s">
        <v>1794</v>
      </c>
      <c r="S439" s="36">
        <v>23115</v>
      </c>
      <c r="T439" s="36">
        <f>S439</f>
        <v>23115</v>
      </c>
      <c r="U439" s="37">
        <f t="shared" si="72"/>
        <v>23115000</v>
      </c>
      <c r="V439" s="33">
        <v>2019</v>
      </c>
      <c r="W439" s="33" t="s">
        <v>119</v>
      </c>
      <c r="X439" s="33">
        <v>2019</v>
      </c>
      <c r="Y439" s="33" t="s">
        <v>120</v>
      </c>
      <c r="Z439" s="53" t="s">
        <v>138</v>
      </c>
      <c r="AA439" s="39">
        <v>2019</v>
      </c>
      <c r="AB439" s="33" t="s">
        <v>120</v>
      </c>
      <c r="AC439" s="38">
        <v>2019</v>
      </c>
      <c r="AD439" s="38" t="s">
        <v>120</v>
      </c>
      <c r="AE439" s="38">
        <v>2019</v>
      </c>
      <c r="AF439" s="39" t="s">
        <v>120</v>
      </c>
      <c r="AG439" s="39" t="s">
        <v>149</v>
      </c>
      <c r="AH439" s="39" t="s">
        <v>120</v>
      </c>
      <c r="AI439" s="39" t="s">
        <v>229</v>
      </c>
      <c r="AJ439" s="41" t="s">
        <v>184</v>
      </c>
      <c r="AK439" s="40">
        <v>1</v>
      </c>
      <c r="AL439" s="40">
        <v>348014</v>
      </c>
      <c r="AM439" s="60" t="s">
        <v>84</v>
      </c>
      <c r="AN439" s="40">
        <v>0</v>
      </c>
      <c r="AO439" s="40">
        <v>0</v>
      </c>
      <c r="AP439" s="33" t="s">
        <v>1891</v>
      </c>
      <c r="AQ439" s="38" t="s">
        <v>86</v>
      </c>
      <c r="AR439" s="33" t="s">
        <v>87</v>
      </c>
      <c r="AS439" s="33" t="s">
        <v>88</v>
      </c>
      <c r="AT439" s="33"/>
      <c r="AU439" s="33"/>
      <c r="AV439" s="38"/>
    </row>
    <row r="440" spans="1:48" s="31" customFormat="1" ht="67.5" customHeight="1" x14ac:dyDescent="0.2">
      <c r="A440" s="33" t="s">
        <v>1892</v>
      </c>
      <c r="B440" s="38" t="s">
        <v>1674</v>
      </c>
      <c r="C440" s="72" t="s">
        <v>208</v>
      </c>
      <c r="D440" s="39" t="s">
        <v>144</v>
      </c>
      <c r="E440" s="33"/>
      <c r="F440" s="33" t="s">
        <v>210</v>
      </c>
      <c r="G440" s="33" t="s">
        <v>70</v>
      </c>
      <c r="H440" s="33" t="s">
        <v>71</v>
      </c>
      <c r="I440" s="33" t="str">
        <f t="shared" si="74"/>
        <v>СЭЭТО</v>
      </c>
      <c r="J440" s="33" t="s">
        <v>1893</v>
      </c>
      <c r="K440" s="33" t="str">
        <f t="shared" si="70"/>
        <v>Сервисное обслуживание оборудования Браш (Brush)</v>
      </c>
      <c r="L440" s="33" t="s">
        <v>73</v>
      </c>
      <c r="M440" s="33"/>
      <c r="N440" s="33">
        <v>642</v>
      </c>
      <c r="O440" s="34" t="s">
        <v>74</v>
      </c>
      <c r="P440" s="34">
        <v>1</v>
      </c>
      <c r="Q440" s="33" t="s">
        <v>1894</v>
      </c>
      <c r="R440" s="35" t="s">
        <v>597</v>
      </c>
      <c r="S440" s="36">
        <v>1783.5</v>
      </c>
      <c r="T440" s="36">
        <v>1000</v>
      </c>
      <c r="U440" s="37">
        <f t="shared" si="72"/>
        <v>1783500</v>
      </c>
      <c r="V440" s="33">
        <v>2019</v>
      </c>
      <c r="W440" s="33" t="s">
        <v>120</v>
      </c>
      <c r="X440" s="33">
        <v>2019</v>
      </c>
      <c r="Y440" s="33" t="s">
        <v>77</v>
      </c>
      <c r="Z440" s="53" t="s">
        <v>247</v>
      </c>
      <c r="AA440" s="39">
        <v>2019</v>
      </c>
      <c r="AB440" s="33" t="s">
        <v>77</v>
      </c>
      <c r="AC440" s="38">
        <v>2019</v>
      </c>
      <c r="AD440" s="38" t="s">
        <v>78</v>
      </c>
      <c r="AE440" s="38">
        <v>2019</v>
      </c>
      <c r="AF440" s="38" t="s">
        <v>78</v>
      </c>
      <c r="AG440" s="39" t="s">
        <v>149</v>
      </c>
      <c r="AH440" s="38" t="s">
        <v>78</v>
      </c>
      <c r="AI440" s="39" t="s">
        <v>212</v>
      </c>
      <c r="AJ440" s="41" t="s">
        <v>83</v>
      </c>
      <c r="AK440" s="40">
        <v>1</v>
      </c>
      <c r="AL440" s="40">
        <v>348277</v>
      </c>
      <c r="AM440" s="60" t="s">
        <v>84</v>
      </c>
      <c r="AN440" s="40">
        <v>0</v>
      </c>
      <c r="AO440" s="40">
        <v>0</v>
      </c>
      <c r="AP440" s="33" t="s">
        <v>230</v>
      </c>
      <c r="AQ440" s="38" t="s">
        <v>86</v>
      </c>
      <c r="AR440" s="33" t="s">
        <v>87</v>
      </c>
      <c r="AS440" s="33" t="s">
        <v>88</v>
      </c>
      <c r="AT440" s="33"/>
      <c r="AU440" s="33"/>
      <c r="AV440" s="38"/>
    </row>
    <row r="441" spans="1:48" s="31" customFormat="1" ht="67.5" customHeight="1" x14ac:dyDescent="0.2">
      <c r="A441" s="33" t="s">
        <v>1895</v>
      </c>
      <c r="B441" s="38" t="s">
        <v>1674</v>
      </c>
      <c r="C441" s="33" t="s">
        <v>745</v>
      </c>
      <c r="D441" s="33" t="s">
        <v>1299</v>
      </c>
      <c r="E441" s="33"/>
      <c r="F441" s="33" t="s">
        <v>1231</v>
      </c>
      <c r="G441" s="33" t="s">
        <v>1683</v>
      </c>
      <c r="H441" s="33" t="s">
        <v>71</v>
      </c>
      <c r="I441" s="33" t="str">
        <f t="shared" si="74"/>
        <v>ОП Крым</v>
      </c>
      <c r="J441" s="33" t="s">
        <v>1896</v>
      </c>
      <c r="K441" s="33" t="str">
        <f t="shared" si="70"/>
        <v>Организация каналов связи и предоставления услуг диспетчерской связи (Доп.соглашение)</v>
      </c>
      <c r="L441" s="33" t="s">
        <v>73</v>
      </c>
      <c r="M441" s="33"/>
      <c r="N441" s="33">
        <v>642</v>
      </c>
      <c r="O441" s="34" t="s">
        <v>74</v>
      </c>
      <c r="P441" s="34">
        <v>1</v>
      </c>
      <c r="Q441" s="33" t="s">
        <v>234</v>
      </c>
      <c r="R441" s="33" t="s">
        <v>802</v>
      </c>
      <c r="S441" s="36">
        <v>55</v>
      </c>
      <c r="T441" s="36">
        <f>S441</f>
        <v>55</v>
      </c>
      <c r="U441" s="37">
        <f t="shared" si="72"/>
        <v>55000</v>
      </c>
      <c r="V441" s="33">
        <v>2019</v>
      </c>
      <c r="W441" s="33" t="s">
        <v>120</v>
      </c>
      <c r="X441" s="33">
        <v>2019</v>
      </c>
      <c r="Y441" s="33" t="s">
        <v>120</v>
      </c>
      <c r="Z441" s="53" t="s">
        <v>138</v>
      </c>
      <c r="AA441" s="39">
        <v>2019</v>
      </c>
      <c r="AB441" s="33" t="s">
        <v>120</v>
      </c>
      <c r="AC441" s="38">
        <v>2019</v>
      </c>
      <c r="AD441" s="38" t="s">
        <v>120</v>
      </c>
      <c r="AE441" s="38">
        <v>2019</v>
      </c>
      <c r="AF441" s="39" t="s">
        <v>120</v>
      </c>
      <c r="AG441" s="39" t="s">
        <v>273</v>
      </c>
      <c r="AH441" s="39" t="s">
        <v>80</v>
      </c>
      <c r="AI441" s="39" t="s">
        <v>158</v>
      </c>
      <c r="AJ441" s="39" t="s">
        <v>151</v>
      </c>
      <c r="AK441" s="41">
        <v>0</v>
      </c>
      <c r="AL441" s="40">
        <v>348346</v>
      </c>
      <c r="AM441" s="60" t="s">
        <v>84</v>
      </c>
      <c r="AN441" s="40">
        <v>0</v>
      </c>
      <c r="AO441" s="40">
        <v>0</v>
      </c>
      <c r="AP441" s="33"/>
      <c r="AQ441" s="38"/>
      <c r="AR441" s="33" t="s">
        <v>87</v>
      </c>
      <c r="AS441" s="33" t="s">
        <v>88</v>
      </c>
      <c r="AT441" s="33"/>
      <c r="AU441" s="33"/>
      <c r="AV441" s="38"/>
    </row>
    <row r="442" spans="1:48" s="31" customFormat="1" ht="67.5" customHeight="1" x14ac:dyDescent="0.2">
      <c r="A442" s="33" t="s">
        <v>1897</v>
      </c>
      <c r="B442" s="38" t="s">
        <v>1674</v>
      </c>
      <c r="C442" s="33" t="s">
        <v>745</v>
      </c>
      <c r="D442" s="33" t="s">
        <v>1299</v>
      </c>
      <c r="E442" s="33"/>
      <c r="F442" s="33" t="s">
        <v>1231</v>
      </c>
      <c r="G442" s="33" t="s">
        <v>1683</v>
      </c>
      <c r="H442" s="33" t="s">
        <v>71</v>
      </c>
      <c r="I442" s="33" t="str">
        <f t="shared" si="74"/>
        <v>ОП Крым</v>
      </c>
      <c r="J442" s="33" t="s">
        <v>1896</v>
      </c>
      <c r="K442" s="33" t="str">
        <f t="shared" si="70"/>
        <v>Организация каналов связи и предоставления услуг диспетчерской связи (Доп.соглашение)</v>
      </c>
      <c r="L442" s="33" t="s">
        <v>73</v>
      </c>
      <c r="M442" s="33"/>
      <c r="N442" s="33">
        <v>642</v>
      </c>
      <c r="O442" s="34" t="s">
        <v>74</v>
      </c>
      <c r="P442" s="34">
        <v>1</v>
      </c>
      <c r="Q442" s="33" t="s">
        <v>234</v>
      </c>
      <c r="R442" s="33" t="s">
        <v>802</v>
      </c>
      <c r="S442" s="36">
        <v>55</v>
      </c>
      <c r="T442" s="36">
        <f>S442</f>
        <v>55</v>
      </c>
      <c r="U442" s="37">
        <f t="shared" si="72"/>
        <v>55000</v>
      </c>
      <c r="V442" s="33">
        <v>2019</v>
      </c>
      <c r="W442" s="33" t="s">
        <v>120</v>
      </c>
      <c r="X442" s="33">
        <v>2019</v>
      </c>
      <c r="Y442" s="33" t="s">
        <v>120</v>
      </c>
      <c r="Z442" s="53" t="s">
        <v>138</v>
      </c>
      <c r="AA442" s="39">
        <v>2019</v>
      </c>
      <c r="AB442" s="33" t="s">
        <v>120</v>
      </c>
      <c r="AC442" s="38">
        <v>2019</v>
      </c>
      <c r="AD442" s="38" t="s">
        <v>120</v>
      </c>
      <c r="AE442" s="38">
        <v>2019</v>
      </c>
      <c r="AF442" s="39" t="s">
        <v>120</v>
      </c>
      <c r="AG442" s="39" t="s">
        <v>273</v>
      </c>
      <c r="AH442" s="39" t="s">
        <v>80</v>
      </c>
      <c r="AI442" s="39" t="s">
        <v>158</v>
      </c>
      <c r="AJ442" s="39" t="s">
        <v>151</v>
      </c>
      <c r="AK442" s="41">
        <v>0</v>
      </c>
      <c r="AL442" s="40">
        <v>348346</v>
      </c>
      <c r="AM442" s="60" t="s">
        <v>84</v>
      </c>
      <c r="AN442" s="40">
        <v>0</v>
      </c>
      <c r="AO442" s="40">
        <v>0</v>
      </c>
      <c r="AP442" s="33"/>
      <c r="AQ442" s="38"/>
      <c r="AR442" s="33" t="s">
        <v>87</v>
      </c>
      <c r="AS442" s="33" t="s">
        <v>88</v>
      </c>
      <c r="AT442" s="33"/>
      <c r="AU442" s="33"/>
      <c r="AV442" s="38"/>
    </row>
    <row r="443" spans="1:48" s="31" customFormat="1" ht="67.5" customHeight="1" x14ac:dyDescent="0.2">
      <c r="A443" s="33" t="s">
        <v>1898</v>
      </c>
      <c r="B443" s="38" t="s">
        <v>1674</v>
      </c>
      <c r="C443" s="33" t="s">
        <v>745</v>
      </c>
      <c r="D443" s="33" t="s">
        <v>1299</v>
      </c>
      <c r="E443" s="33"/>
      <c r="F443" s="33" t="s">
        <v>1231</v>
      </c>
      <c r="G443" s="33" t="s">
        <v>1683</v>
      </c>
      <c r="H443" s="33" t="s">
        <v>71</v>
      </c>
      <c r="I443" s="33" t="str">
        <f t="shared" si="74"/>
        <v>ОП Крым</v>
      </c>
      <c r="J443" s="33" t="s">
        <v>1896</v>
      </c>
      <c r="K443" s="33" t="str">
        <f t="shared" si="70"/>
        <v>Организация каналов связи и предоставления услуг диспетчерской связи (Доп.соглашение)</v>
      </c>
      <c r="L443" s="33" t="s">
        <v>73</v>
      </c>
      <c r="M443" s="33"/>
      <c r="N443" s="33">
        <v>642</v>
      </c>
      <c r="O443" s="34" t="s">
        <v>74</v>
      </c>
      <c r="P443" s="34">
        <v>1</v>
      </c>
      <c r="Q443" s="33" t="s">
        <v>1899</v>
      </c>
      <c r="R443" s="33" t="s">
        <v>1900</v>
      </c>
      <c r="S443" s="36">
        <v>40</v>
      </c>
      <c r="T443" s="36">
        <f>S443</f>
        <v>40</v>
      </c>
      <c r="U443" s="37">
        <f t="shared" si="72"/>
        <v>40000</v>
      </c>
      <c r="V443" s="33">
        <v>2019</v>
      </c>
      <c r="W443" s="33" t="s">
        <v>120</v>
      </c>
      <c r="X443" s="33">
        <v>2019</v>
      </c>
      <c r="Y443" s="33" t="s">
        <v>120</v>
      </c>
      <c r="Z443" s="53" t="s">
        <v>138</v>
      </c>
      <c r="AA443" s="39">
        <v>2019</v>
      </c>
      <c r="AB443" s="33" t="s">
        <v>120</v>
      </c>
      <c r="AC443" s="38">
        <v>2019</v>
      </c>
      <c r="AD443" s="38" t="s">
        <v>120</v>
      </c>
      <c r="AE443" s="38">
        <v>2019</v>
      </c>
      <c r="AF443" s="39" t="s">
        <v>120</v>
      </c>
      <c r="AG443" s="39" t="s">
        <v>273</v>
      </c>
      <c r="AH443" s="39" t="s">
        <v>80</v>
      </c>
      <c r="AI443" s="39" t="s">
        <v>158</v>
      </c>
      <c r="AJ443" s="39" t="s">
        <v>151</v>
      </c>
      <c r="AK443" s="41">
        <v>0</v>
      </c>
      <c r="AL443" s="40">
        <v>348346</v>
      </c>
      <c r="AM443" s="60" t="s">
        <v>84</v>
      </c>
      <c r="AN443" s="40">
        <v>0</v>
      </c>
      <c r="AO443" s="40">
        <v>0</v>
      </c>
      <c r="AP443" s="33"/>
      <c r="AQ443" s="38"/>
      <c r="AR443" s="33" t="s">
        <v>87</v>
      </c>
      <c r="AS443" s="33" t="s">
        <v>88</v>
      </c>
      <c r="AT443" s="33"/>
      <c r="AU443" s="33"/>
      <c r="AV443" s="38"/>
    </row>
    <row r="444" spans="1:48" s="31" customFormat="1" ht="67.5" customHeight="1" x14ac:dyDescent="0.2">
      <c r="A444" s="33" t="s">
        <v>1901</v>
      </c>
      <c r="B444" s="38" t="s">
        <v>1674</v>
      </c>
      <c r="C444" s="33" t="s">
        <v>745</v>
      </c>
      <c r="D444" s="33" t="s">
        <v>1299</v>
      </c>
      <c r="E444" s="33"/>
      <c r="F444" s="33" t="s">
        <v>1231</v>
      </c>
      <c r="G444" s="33" t="s">
        <v>1683</v>
      </c>
      <c r="H444" s="33" t="s">
        <v>71</v>
      </c>
      <c r="I444" s="33" t="str">
        <f t="shared" si="74"/>
        <v>ОП Крым</v>
      </c>
      <c r="J444" s="33" t="s">
        <v>1896</v>
      </c>
      <c r="K444" s="33" t="str">
        <f t="shared" si="70"/>
        <v>Организация каналов связи и предоставления услуг диспетчерской связи (Доп.соглашение)</v>
      </c>
      <c r="L444" s="33" t="s">
        <v>73</v>
      </c>
      <c r="M444" s="33"/>
      <c r="N444" s="33">
        <v>642</v>
      </c>
      <c r="O444" s="34" t="s">
        <v>74</v>
      </c>
      <c r="P444" s="34">
        <v>1</v>
      </c>
      <c r="Q444" s="33" t="s">
        <v>234</v>
      </c>
      <c r="R444" s="35" t="s">
        <v>802</v>
      </c>
      <c r="S444" s="36">
        <v>40</v>
      </c>
      <c r="T444" s="36">
        <f>S444</f>
        <v>40</v>
      </c>
      <c r="U444" s="37">
        <f t="shared" si="72"/>
        <v>40000</v>
      </c>
      <c r="V444" s="33">
        <v>2019</v>
      </c>
      <c r="W444" s="33" t="s">
        <v>120</v>
      </c>
      <c r="X444" s="33">
        <v>2019</v>
      </c>
      <c r="Y444" s="33" t="s">
        <v>120</v>
      </c>
      <c r="Z444" s="53" t="s">
        <v>138</v>
      </c>
      <c r="AA444" s="39">
        <v>2019</v>
      </c>
      <c r="AB444" s="33" t="s">
        <v>120</v>
      </c>
      <c r="AC444" s="38">
        <v>2019</v>
      </c>
      <c r="AD444" s="38" t="s">
        <v>120</v>
      </c>
      <c r="AE444" s="38">
        <v>2019</v>
      </c>
      <c r="AF444" s="39" t="s">
        <v>120</v>
      </c>
      <c r="AG444" s="39" t="s">
        <v>273</v>
      </c>
      <c r="AH444" s="39" t="s">
        <v>80</v>
      </c>
      <c r="AI444" s="39" t="s">
        <v>158</v>
      </c>
      <c r="AJ444" s="39" t="s">
        <v>151</v>
      </c>
      <c r="AK444" s="41">
        <v>0</v>
      </c>
      <c r="AL444" s="40">
        <v>348346</v>
      </c>
      <c r="AM444" s="60" t="s">
        <v>84</v>
      </c>
      <c r="AN444" s="40">
        <v>0</v>
      </c>
      <c r="AO444" s="40">
        <v>0</v>
      </c>
      <c r="AP444" s="33"/>
      <c r="AQ444" s="38"/>
      <c r="AR444" s="33" t="s">
        <v>87</v>
      </c>
      <c r="AS444" s="33" t="s">
        <v>88</v>
      </c>
      <c r="AT444" s="33"/>
      <c r="AU444" s="33"/>
      <c r="AV444" s="38"/>
    </row>
    <row r="445" spans="1:48" s="31" customFormat="1" ht="38.25" x14ac:dyDescent="0.2">
      <c r="A445" s="38" t="s">
        <v>1902</v>
      </c>
      <c r="B445" s="33"/>
      <c r="C445" s="33" t="s">
        <v>570</v>
      </c>
      <c r="D445" s="33" t="s">
        <v>571</v>
      </c>
      <c r="E445" s="33">
        <v>8</v>
      </c>
      <c r="F445" s="33" t="s">
        <v>554</v>
      </c>
      <c r="G445" s="33" t="s">
        <v>1903</v>
      </c>
      <c r="H445" s="33" t="s">
        <v>1904</v>
      </c>
      <c r="I445" s="33" t="s">
        <v>1905</v>
      </c>
      <c r="J445" s="33" t="s">
        <v>1906</v>
      </c>
      <c r="K445" s="33" t="s">
        <v>1906</v>
      </c>
      <c r="L445" s="33" t="s">
        <v>1907</v>
      </c>
      <c r="M445" s="33"/>
      <c r="N445" s="34">
        <v>642</v>
      </c>
      <c r="O445" s="34" t="s">
        <v>74</v>
      </c>
      <c r="P445" s="33">
        <v>1</v>
      </c>
      <c r="Q445" s="35" t="s">
        <v>96</v>
      </c>
      <c r="R445" s="36" t="s">
        <v>97</v>
      </c>
      <c r="S445" s="36">
        <v>27</v>
      </c>
      <c r="T445" s="92">
        <v>21</v>
      </c>
      <c r="U445" s="93">
        <v>27000</v>
      </c>
      <c r="V445" s="33">
        <v>2017</v>
      </c>
      <c r="W445" s="33" t="s">
        <v>107</v>
      </c>
      <c r="X445" s="33">
        <v>2017</v>
      </c>
      <c r="Y445" s="53" t="s">
        <v>108</v>
      </c>
      <c r="Z445" s="39" t="s">
        <v>1908</v>
      </c>
      <c r="AA445" s="33">
        <v>2017</v>
      </c>
      <c r="AB445" s="38" t="s">
        <v>274</v>
      </c>
      <c r="AC445" s="38">
        <v>2017</v>
      </c>
      <c r="AD445" s="38" t="s">
        <v>274</v>
      </c>
      <c r="AE445" s="39">
        <v>2018</v>
      </c>
      <c r="AF445" s="39" t="s">
        <v>119</v>
      </c>
      <c r="AG445" s="39">
        <v>2019</v>
      </c>
      <c r="AH445" s="39" t="s">
        <v>148</v>
      </c>
      <c r="AI445" s="39" t="s">
        <v>228</v>
      </c>
      <c r="AJ445" s="41" t="s">
        <v>280</v>
      </c>
      <c r="AK445" s="40">
        <v>0</v>
      </c>
      <c r="AL445" s="60">
        <v>97259</v>
      </c>
      <c r="AM445" s="40" t="s">
        <v>84</v>
      </c>
      <c r="AN445" s="40">
        <v>0</v>
      </c>
      <c r="AO445" s="38">
        <v>0</v>
      </c>
      <c r="AP445" s="33"/>
      <c r="AQ445" s="38"/>
      <c r="AR445" s="33"/>
      <c r="AS445" s="33" t="s">
        <v>87</v>
      </c>
      <c r="AT445" s="33"/>
      <c r="AU445" s="33"/>
      <c r="AV445" s="38"/>
    </row>
    <row r="446" spans="1:48" ht="51" x14ac:dyDescent="0.2">
      <c r="A446" s="38" t="s">
        <v>1909</v>
      </c>
      <c r="B446" s="33"/>
      <c r="C446" s="33">
        <v>38</v>
      </c>
      <c r="D446" s="33" t="s">
        <v>578</v>
      </c>
      <c r="E446" s="33">
        <v>8</v>
      </c>
      <c r="F446" s="33" t="s">
        <v>554</v>
      </c>
      <c r="G446" s="33" t="s">
        <v>1903</v>
      </c>
      <c r="H446" s="33" t="s">
        <v>1904</v>
      </c>
      <c r="I446" s="33" t="s">
        <v>1905</v>
      </c>
      <c r="J446" s="33" t="s">
        <v>1910</v>
      </c>
      <c r="K446" s="33" t="s">
        <v>1910</v>
      </c>
      <c r="L446" s="33" t="s">
        <v>1911</v>
      </c>
      <c r="M446" s="33"/>
      <c r="N446" s="34">
        <v>642</v>
      </c>
      <c r="O446" s="34" t="s">
        <v>74</v>
      </c>
      <c r="P446" s="33">
        <v>1</v>
      </c>
      <c r="Q446" s="35" t="s">
        <v>96</v>
      </c>
      <c r="R446" s="36" t="s">
        <v>97</v>
      </c>
      <c r="S446" s="36">
        <v>15</v>
      </c>
      <c r="T446" s="92">
        <v>12.5</v>
      </c>
      <c r="U446" s="93">
        <v>15000</v>
      </c>
      <c r="V446" s="33">
        <v>2017</v>
      </c>
      <c r="W446" s="33" t="s">
        <v>107</v>
      </c>
      <c r="X446" s="33">
        <v>2017</v>
      </c>
      <c r="Y446" s="53" t="s">
        <v>108</v>
      </c>
      <c r="Z446" s="39" t="s">
        <v>1908</v>
      </c>
      <c r="AA446" s="33">
        <v>2017</v>
      </c>
      <c r="AB446" s="38" t="s">
        <v>274</v>
      </c>
      <c r="AC446" s="38">
        <v>2017</v>
      </c>
      <c r="AD446" s="38" t="s">
        <v>274</v>
      </c>
      <c r="AE446" s="39">
        <v>2018</v>
      </c>
      <c r="AF446" s="39" t="s">
        <v>119</v>
      </c>
      <c r="AG446" s="39">
        <v>2019</v>
      </c>
      <c r="AH446" s="39" t="s">
        <v>148</v>
      </c>
      <c r="AI446" s="39" t="s">
        <v>228</v>
      </c>
      <c r="AJ446" s="41" t="s">
        <v>280</v>
      </c>
      <c r="AK446" s="40">
        <v>0</v>
      </c>
      <c r="AL446" s="60">
        <v>97259</v>
      </c>
      <c r="AM446" s="40" t="s">
        <v>84</v>
      </c>
      <c r="AN446" s="40">
        <v>0</v>
      </c>
      <c r="AO446" s="38">
        <v>0</v>
      </c>
      <c r="AP446" s="33"/>
      <c r="AQ446" s="38"/>
      <c r="AR446" s="33"/>
      <c r="AS446" s="33" t="s">
        <v>87</v>
      </c>
      <c r="AT446" s="33"/>
      <c r="AU446" s="33"/>
      <c r="AV446" s="38"/>
    </row>
    <row r="447" spans="1:48" ht="63.75" x14ac:dyDescent="0.2">
      <c r="A447" s="38" t="s">
        <v>1912</v>
      </c>
      <c r="B447" s="33" t="s">
        <v>216</v>
      </c>
      <c r="C447" s="33" t="s">
        <v>1913</v>
      </c>
      <c r="D447" s="33">
        <v>78</v>
      </c>
      <c r="E447" s="33">
        <v>8</v>
      </c>
      <c r="F447" s="33" t="s">
        <v>806</v>
      </c>
      <c r="G447" s="33" t="s">
        <v>1903</v>
      </c>
      <c r="H447" s="33" t="s">
        <v>806</v>
      </c>
      <c r="I447" s="33" t="s">
        <v>806</v>
      </c>
      <c r="J447" s="33" t="s">
        <v>1914</v>
      </c>
      <c r="K447" s="33" t="s">
        <v>1914</v>
      </c>
      <c r="L447" s="33" t="s">
        <v>1915</v>
      </c>
      <c r="M447" s="33" t="s">
        <v>320</v>
      </c>
      <c r="N447" s="34" t="s">
        <v>118</v>
      </c>
      <c r="O447" s="34" t="s">
        <v>74</v>
      </c>
      <c r="P447" s="33">
        <v>1</v>
      </c>
      <c r="Q447" s="35" t="s">
        <v>96</v>
      </c>
      <c r="R447" s="36" t="s">
        <v>97</v>
      </c>
      <c r="S447" s="36">
        <v>450</v>
      </c>
      <c r="T447" s="92">
        <v>450</v>
      </c>
      <c r="U447" s="93">
        <v>450000</v>
      </c>
      <c r="V447" s="33">
        <v>2017</v>
      </c>
      <c r="W447" s="33" t="s">
        <v>107</v>
      </c>
      <c r="X447" s="33">
        <v>2017</v>
      </c>
      <c r="Y447" s="53" t="s">
        <v>107</v>
      </c>
      <c r="Z447" s="39" t="s">
        <v>1916</v>
      </c>
      <c r="AA447" s="33">
        <v>2017</v>
      </c>
      <c r="AB447" s="38" t="s">
        <v>108</v>
      </c>
      <c r="AC447" s="38">
        <v>2017</v>
      </c>
      <c r="AD447" s="38" t="s">
        <v>274</v>
      </c>
      <c r="AE447" s="39">
        <v>2018</v>
      </c>
      <c r="AF447" s="39" t="s">
        <v>109</v>
      </c>
      <c r="AG447" s="39">
        <v>2019</v>
      </c>
      <c r="AH447" s="39" t="s">
        <v>109</v>
      </c>
      <c r="AI447" s="39" t="s">
        <v>147</v>
      </c>
      <c r="AJ447" s="41" t="s">
        <v>1335</v>
      </c>
      <c r="AK447" s="40">
        <v>1</v>
      </c>
      <c r="AL447" s="60">
        <v>31636</v>
      </c>
      <c r="AM447" s="40" t="s">
        <v>84</v>
      </c>
      <c r="AN447" s="40">
        <v>0</v>
      </c>
      <c r="AO447" s="38">
        <v>0</v>
      </c>
      <c r="AP447" s="33"/>
      <c r="AQ447" s="38"/>
      <c r="AR447" s="33" t="s">
        <v>1917</v>
      </c>
      <c r="AS447" s="33" t="s">
        <v>87</v>
      </c>
      <c r="AT447" s="33"/>
      <c r="AU447" s="33"/>
      <c r="AV447" s="38"/>
    </row>
    <row r="448" spans="1:48" ht="51" x14ac:dyDescent="0.2">
      <c r="A448" s="38" t="s">
        <v>1918</v>
      </c>
      <c r="B448" s="33" t="s">
        <v>216</v>
      </c>
      <c r="C448" s="33" t="s">
        <v>513</v>
      </c>
      <c r="D448" s="33" t="s">
        <v>863</v>
      </c>
      <c r="E448" s="33"/>
      <c r="F448" s="33" t="s">
        <v>1919</v>
      </c>
      <c r="G448" s="33" t="s">
        <v>1903</v>
      </c>
      <c r="H448" s="33" t="s">
        <v>1919</v>
      </c>
      <c r="I448" s="33" t="s">
        <v>1919</v>
      </c>
      <c r="J448" s="33" t="s">
        <v>1920</v>
      </c>
      <c r="K448" s="33" t="s">
        <v>1920</v>
      </c>
      <c r="L448" s="33" t="s">
        <v>1921</v>
      </c>
      <c r="M448" s="33" t="s">
        <v>826</v>
      </c>
      <c r="N448" s="34">
        <v>839</v>
      </c>
      <c r="O448" s="34" t="s">
        <v>847</v>
      </c>
      <c r="P448" s="33">
        <v>1</v>
      </c>
      <c r="Q448" s="35" t="s">
        <v>96</v>
      </c>
      <c r="R448" s="36" t="s">
        <v>97</v>
      </c>
      <c r="S448" s="36">
        <v>77</v>
      </c>
      <c r="T448" s="92">
        <v>77</v>
      </c>
      <c r="U448" s="93">
        <v>77000</v>
      </c>
      <c r="V448" s="33">
        <v>2017</v>
      </c>
      <c r="W448" s="33" t="s">
        <v>80</v>
      </c>
      <c r="X448" s="33">
        <v>2017</v>
      </c>
      <c r="Y448" s="53" t="s">
        <v>81</v>
      </c>
      <c r="Z448" s="39" t="s">
        <v>1922</v>
      </c>
      <c r="AA448" s="33">
        <v>2017</v>
      </c>
      <c r="AB448" s="38" t="s">
        <v>274</v>
      </c>
      <c r="AC448" s="38">
        <v>2017</v>
      </c>
      <c r="AD448" s="38" t="s">
        <v>274</v>
      </c>
      <c r="AE448" s="39">
        <v>2018</v>
      </c>
      <c r="AF448" s="39" t="s">
        <v>109</v>
      </c>
      <c r="AG448" s="39" t="s">
        <v>273</v>
      </c>
      <c r="AH448" s="39" t="s">
        <v>146</v>
      </c>
      <c r="AI448" s="39" t="s">
        <v>433</v>
      </c>
      <c r="AJ448" s="41" t="s">
        <v>280</v>
      </c>
      <c r="AK448" s="40">
        <v>0</v>
      </c>
      <c r="AL448" s="60">
        <v>97259</v>
      </c>
      <c r="AM448" s="40" t="s">
        <v>84</v>
      </c>
      <c r="AN448" s="40">
        <v>0</v>
      </c>
      <c r="AO448" s="38">
        <v>0</v>
      </c>
      <c r="AP448" s="33"/>
      <c r="AQ448" s="38"/>
      <c r="AR448" s="33"/>
      <c r="AS448" s="33" t="s">
        <v>87</v>
      </c>
      <c r="AT448" s="33"/>
      <c r="AU448" s="33"/>
      <c r="AV448" s="38"/>
    </row>
    <row r="449" spans="1:48" ht="63.75" x14ac:dyDescent="0.2">
      <c r="A449" s="38" t="s">
        <v>1923</v>
      </c>
      <c r="B449" s="33" t="s">
        <v>216</v>
      </c>
      <c r="C449" s="33" t="s">
        <v>1016</v>
      </c>
      <c r="D449" s="33" t="s">
        <v>1016</v>
      </c>
      <c r="E449" s="33"/>
      <c r="F449" s="33" t="s">
        <v>965</v>
      </c>
      <c r="G449" s="33" t="s">
        <v>1903</v>
      </c>
      <c r="H449" s="33" t="s">
        <v>965</v>
      </c>
      <c r="I449" s="33" t="s">
        <v>965</v>
      </c>
      <c r="J449" s="33" t="s">
        <v>1924</v>
      </c>
      <c r="K449" s="33" t="s">
        <v>1925</v>
      </c>
      <c r="L449" s="33" t="s">
        <v>1926</v>
      </c>
      <c r="M449" s="33"/>
      <c r="N449" s="34">
        <v>642</v>
      </c>
      <c r="O449" s="34" t="s">
        <v>74</v>
      </c>
      <c r="P449" s="33">
        <v>1</v>
      </c>
      <c r="Q449" s="35" t="s">
        <v>96</v>
      </c>
      <c r="R449" s="36" t="s">
        <v>97</v>
      </c>
      <c r="S449" s="36">
        <v>40</v>
      </c>
      <c r="T449" s="92">
        <v>0</v>
      </c>
      <c r="U449" s="93">
        <v>40000</v>
      </c>
      <c r="V449" s="33">
        <v>2017</v>
      </c>
      <c r="W449" s="33" t="s">
        <v>274</v>
      </c>
      <c r="X449" s="33">
        <v>2017</v>
      </c>
      <c r="Y449" s="53" t="s">
        <v>274</v>
      </c>
      <c r="Z449" s="39" t="s">
        <v>1927</v>
      </c>
      <c r="AA449" s="33">
        <v>2017</v>
      </c>
      <c r="AB449" s="38" t="s">
        <v>274</v>
      </c>
      <c r="AC449" s="38">
        <v>2017</v>
      </c>
      <c r="AD449" s="38" t="s">
        <v>274</v>
      </c>
      <c r="AE449" s="39">
        <v>2018</v>
      </c>
      <c r="AF449" s="39" t="s">
        <v>148</v>
      </c>
      <c r="AG449" s="39">
        <v>2019</v>
      </c>
      <c r="AH449" s="39" t="s">
        <v>148</v>
      </c>
      <c r="AI449" s="39" t="s">
        <v>228</v>
      </c>
      <c r="AJ449" s="41" t="s">
        <v>280</v>
      </c>
      <c r="AK449" s="40">
        <v>0</v>
      </c>
      <c r="AL449" s="60">
        <v>97259</v>
      </c>
      <c r="AM449" s="40" t="s">
        <v>84</v>
      </c>
      <c r="AN449" s="40">
        <v>0</v>
      </c>
      <c r="AO449" s="38">
        <v>0</v>
      </c>
      <c r="AP449" s="33" t="s">
        <v>1928</v>
      </c>
      <c r="AQ449" s="38" t="s">
        <v>1929</v>
      </c>
      <c r="AR449" s="33"/>
      <c r="AS449" s="33" t="s">
        <v>87</v>
      </c>
      <c r="AT449" s="33"/>
      <c r="AU449" s="33"/>
      <c r="AV449" s="38"/>
    </row>
    <row r="450" spans="1:48" ht="38.25" x14ac:dyDescent="0.2">
      <c r="A450" s="38" t="s">
        <v>1930</v>
      </c>
      <c r="B450" s="33"/>
      <c r="C450" s="33" t="s">
        <v>909</v>
      </c>
      <c r="D450" s="33" t="s">
        <v>1931</v>
      </c>
      <c r="E450" s="33">
        <v>8</v>
      </c>
      <c r="F450" s="33" t="s">
        <v>1932</v>
      </c>
      <c r="G450" s="33" t="s">
        <v>1903</v>
      </c>
      <c r="H450" s="33" t="s">
        <v>1932</v>
      </c>
      <c r="I450" s="33" t="s">
        <v>1932</v>
      </c>
      <c r="J450" s="33" t="s">
        <v>1933</v>
      </c>
      <c r="K450" s="33" t="s">
        <v>1933</v>
      </c>
      <c r="L450" s="33" t="s">
        <v>1934</v>
      </c>
      <c r="M450" s="33"/>
      <c r="N450" s="34">
        <v>642</v>
      </c>
      <c r="O450" s="34" t="s">
        <v>74</v>
      </c>
      <c r="P450" s="33">
        <v>1</v>
      </c>
      <c r="Q450" s="35" t="s">
        <v>1935</v>
      </c>
      <c r="R450" s="36" t="s">
        <v>1936</v>
      </c>
      <c r="S450" s="36">
        <v>96</v>
      </c>
      <c r="T450" s="92">
        <v>80</v>
      </c>
      <c r="U450" s="93">
        <v>96000</v>
      </c>
      <c r="V450" s="33">
        <v>2017</v>
      </c>
      <c r="W450" s="33" t="s">
        <v>81</v>
      </c>
      <c r="X450" s="33">
        <v>2017</v>
      </c>
      <c r="Y450" s="53" t="s">
        <v>107</v>
      </c>
      <c r="Z450" s="39" t="s">
        <v>1916</v>
      </c>
      <c r="AA450" s="33">
        <v>2017</v>
      </c>
      <c r="AB450" s="38" t="s">
        <v>108</v>
      </c>
      <c r="AC450" s="38">
        <v>2017</v>
      </c>
      <c r="AD450" s="38" t="s">
        <v>274</v>
      </c>
      <c r="AE450" s="39">
        <v>2018</v>
      </c>
      <c r="AF450" s="39" t="s">
        <v>109</v>
      </c>
      <c r="AG450" s="39">
        <v>2019</v>
      </c>
      <c r="AH450" s="39" t="s">
        <v>109</v>
      </c>
      <c r="AI450" s="39" t="s">
        <v>147</v>
      </c>
      <c r="AJ450" s="41" t="s">
        <v>280</v>
      </c>
      <c r="AK450" s="40">
        <v>0</v>
      </c>
      <c r="AL450" s="60">
        <v>97259</v>
      </c>
      <c r="AM450" s="40" t="s">
        <v>84</v>
      </c>
      <c r="AN450" s="40">
        <v>1</v>
      </c>
      <c r="AO450" s="38">
        <v>0</v>
      </c>
      <c r="AP450" s="33"/>
      <c r="AQ450" s="38"/>
      <c r="AR450" s="33"/>
      <c r="AS450" s="33" t="s">
        <v>87</v>
      </c>
      <c r="AT450" s="33"/>
      <c r="AU450" s="33"/>
      <c r="AV450" s="38"/>
    </row>
    <row r="451" spans="1:48" ht="76.5" x14ac:dyDescent="0.2">
      <c r="A451" s="38" t="s">
        <v>1937</v>
      </c>
      <c r="B451" s="33" t="s">
        <v>216</v>
      </c>
      <c r="C451" s="33" t="s">
        <v>1938</v>
      </c>
      <c r="D451" s="33" t="s">
        <v>616</v>
      </c>
      <c r="E451" s="33">
        <v>8</v>
      </c>
      <c r="F451" s="33" t="s">
        <v>314</v>
      </c>
      <c r="G451" s="33" t="s">
        <v>1903</v>
      </c>
      <c r="H451" s="33" t="s">
        <v>314</v>
      </c>
      <c r="I451" s="33" t="s">
        <v>314</v>
      </c>
      <c r="J451" s="33" t="s">
        <v>1939</v>
      </c>
      <c r="K451" s="33" t="s">
        <v>1939</v>
      </c>
      <c r="L451" s="33" t="s">
        <v>1940</v>
      </c>
      <c r="M451" s="33" t="s">
        <v>320</v>
      </c>
      <c r="N451" s="34">
        <v>642</v>
      </c>
      <c r="O451" s="34" t="s">
        <v>74</v>
      </c>
      <c r="P451" s="33">
        <v>1</v>
      </c>
      <c r="Q451" s="35" t="s">
        <v>712</v>
      </c>
      <c r="R451" s="36" t="s">
        <v>713</v>
      </c>
      <c r="S451" s="36">
        <v>900</v>
      </c>
      <c r="T451" s="92">
        <v>0</v>
      </c>
      <c r="U451" s="93">
        <v>900000</v>
      </c>
      <c r="V451" s="33">
        <v>2017</v>
      </c>
      <c r="W451" s="33" t="s">
        <v>274</v>
      </c>
      <c r="X451" s="33">
        <v>2017</v>
      </c>
      <c r="Y451" s="53" t="s">
        <v>274</v>
      </c>
      <c r="Z451" s="39" t="s">
        <v>1927</v>
      </c>
      <c r="AA451" s="33">
        <v>2017</v>
      </c>
      <c r="AB451" s="38" t="s">
        <v>274</v>
      </c>
      <c r="AC451" s="38">
        <v>2017</v>
      </c>
      <c r="AD451" s="38" t="s">
        <v>274</v>
      </c>
      <c r="AE451" s="39">
        <v>2017</v>
      </c>
      <c r="AF451" s="39" t="s">
        <v>274</v>
      </c>
      <c r="AG451" s="39">
        <v>2022</v>
      </c>
      <c r="AH451" s="39" t="s">
        <v>108</v>
      </c>
      <c r="AI451" s="39" t="s">
        <v>1941</v>
      </c>
      <c r="AJ451" s="41" t="s">
        <v>151</v>
      </c>
      <c r="AK451" s="40">
        <v>0</v>
      </c>
      <c r="AL451" s="60">
        <v>3363</v>
      </c>
      <c r="AM451" s="40" t="s">
        <v>84</v>
      </c>
      <c r="AN451" s="40">
        <v>0</v>
      </c>
      <c r="AO451" s="38">
        <v>11</v>
      </c>
      <c r="AP451" s="33"/>
      <c r="AQ451" s="38"/>
      <c r="AR451" s="33"/>
      <c r="AS451" s="33" t="s">
        <v>87</v>
      </c>
      <c r="AT451" s="33"/>
      <c r="AU451" s="33"/>
      <c r="AV451" s="38"/>
    </row>
    <row r="452" spans="1:48" ht="38.25" x14ac:dyDescent="0.2">
      <c r="A452" s="38" t="s">
        <v>1942</v>
      </c>
      <c r="B452" s="33" t="s">
        <v>216</v>
      </c>
      <c r="C452" s="33" t="s">
        <v>1184</v>
      </c>
      <c r="D452" s="33" t="s">
        <v>1566</v>
      </c>
      <c r="E452" s="33" t="s">
        <v>320</v>
      </c>
      <c r="F452" s="33" t="s">
        <v>1231</v>
      </c>
      <c r="G452" s="33" t="s">
        <v>1903</v>
      </c>
      <c r="H452" s="33" t="s">
        <v>1231</v>
      </c>
      <c r="I452" s="33" t="s">
        <v>1231</v>
      </c>
      <c r="J452" s="33" t="s">
        <v>1567</v>
      </c>
      <c r="K452" s="33" t="s">
        <v>1567</v>
      </c>
      <c r="L452" s="33" t="s">
        <v>1943</v>
      </c>
      <c r="M452" s="33" t="s">
        <v>89</v>
      </c>
      <c r="N452" s="34" t="s">
        <v>118</v>
      </c>
      <c r="O452" s="34" t="s">
        <v>74</v>
      </c>
      <c r="P452" s="33">
        <v>1</v>
      </c>
      <c r="Q452" s="35" t="s">
        <v>234</v>
      </c>
      <c r="R452" s="36" t="s">
        <v>1944</v>
      </c>
      <c r="S452" s="36">
        <v>1078.8</v>
      </c>
      <c r="T452" s="92">
        <v>9.0909090909090917</v>
      </c>
      <c r="U452" s="93">
        <v>1078800</v>
      </c>
      <c r="V452" s="33">
        <v>2017</v>
      </c>
      <c r="W452" s="33" t="s">
        <v>107</v>
      </c>
      <c r="X452" s="33">
        <v>2017</v>
      </c>
      <c r="Y452" s="53" t="s">
        <v>107</v>
      </c>
      <c r="Z452" s="39" t="s">
        <v>1916</v>
      </c>
      <c r="AA452" s="33">
        <v>2017</v>
      </c>
      <c r="AB452" s="38" t="s">
        <v>108</v>
      </c>
      <c r="AC452" s="38">
        <v>2017</v>
      </c>
      <c r="AD452" s="38" t="s">
        <v>274</v>
      </c>
      <c r="AE452" s="39" t="s">
        <v>1945</v>
      </c>
      <c r="AF452" s="39" t="s">
        <v>146</v>
      </c>
      <c r="AG452" s="39" t="s">
        <v>273</v>
      </c>
      <c r="AH452" s="39" t="s">
        <v>146</v>
      </c>
      <c r="AI452" s="39" t="s">
        <v>433</v>
      </c>
      <c r="AJ452" s="41" t="s">
        <v>1335</v>
      </c>
      <c r="AK452" s="40">
        <v>1</v>
      </c>
      <c r="AL452" s="60">
        <v>31636</v>
      </c>
      <c r="AM452" s="40" t="s">
        <v>84</v>
      </c>
      <c r="AN452" s="40">
        <v>1</v>
      </c>
      <c r="AO452" s="38" t="s">
        <v>1946</v>
      </c>
      <c r="AP452" s="33"/>
      <c r="AQ452" s="38"/>
      <c r="AR452" s="33" t="s">
        <v>1917</v>
      </c>
      <c r="AS452" s="33" t="s">
        <v>87</v>
      </c>
      <c r="AT452" s="33"/>
      <c r="AU452" s="33" t="s">
        <v>320</v>
      </c>
      <c r="AV452" s="38"/>
    </row>
    <row r="453" spans="1:48" ht="89.25" x14ac:dyDescent="0.2">
      <c r="A453" s="38" t="s">
        <v>1947</v>
      </c>
      <c r="B453" s="33" t="s">
        <v>216</v>
      </c>
      <c r="C453" s="33" t="s">
        <v>730</v>
      </c>
      <c r="D453" s="33" t="s">
        <v>1948</v>
      </c>
      <c r="E453" s="33">
        <v>8</v>
      </c>
      <c r="F453" s="33" t="s">
        <v>1231</v>
      </c>
      <c r="G453" s="33" t="s">
        <v>1903</v>
      </c>
      <c r="H453" s="33" t="s">
        <v>1231</v>
      </c>
      <c r="I453" s="33" t="s">
        <v>1231</v>
      </c>
      <c r="J453" s="33" t="s">
        <v>1949</v>
      </c>
      <c r="K453" s="33" t="s">
        <v>1949</v>
      </c>
      <c r="L453" s="33" t="s">
        <v>1950</v>
      </c>
      <c r="M453" s="33" t="s">
        <v>89</v>
      </c>
      <c r="N453" s="34">
        <v>642</v>
      </c>
      <c r="O453" s="34" t="s">
        <v>74</v>
      </c>
      <c r="P453" s="33">
        <v>1</v>
      </c>
      <c r="Q453" s="35" t="s">
        <v>234</v>
      </c>
      <c r="R453" s="36" t="s">
        <v>1944</v>
      </c>
      <c r="S453" s="36">
        <v>5518.8540000000003</v>
      </c>
      <c r="T453" s="92">
        <v>0</v>
      </c>
      <c r="U453" s="93">
        <v>5518854</v>
      </c>
      <c r="V453" s="33">
        <v>2017</v>
      </c>
      <c r="W453" s="33" t="s">
        <v>108</v>
      </c>
      <c r="X453" s="33">
        <v>2017</v>
      </c>
      <c r="Y453" s="53" t="s">
        <v>108</v>
      </c>
      <c r="Z453" s="39" t="s">
        <v>1908</v>
      </c>
      <c r="AA453" s="33">
        <v>2017</v>
      </c>
      <c r="AB453" s="38" t="s">
        <v>108</v>
      </c>
      <c r="AC453" s="38">
        <v>2017</v>
      </c>
      <c r="AD453" s="38" t="s">
        <v>274</v>
      </c>
      <c r="AE453" s="39" t="s">
        <v>1945</v>
      </c>
      <c r="AF453" s="39" t="s">
        <v>146</v>
      </c>
      <c r="AG453" s="39" t="s">
        <v>273</v>
      </c>
      <c r="AH453" s="39" t="s">
        <v>146</v>
      </c>
      <c r="AI453" s="39" t="s">
        <v>433</v>
      </c>
      <c r="AJ453" s="41" t="s">
        <v>1335</v>
      </c>
      <c r="AK453" s="40">
        <v>1</v>
      </c>
      <c r="AL453" s="60">
        <v>31636</v>
      </c>
      <c r="AM453" s="40" t="s">
        <v>84</v>
      </c>
      <c r="AN453" s="40">
        <v>1</v>
      </c>
      <c r="AO453" s="38" t="s">
        <v>1946</v>
      </c>
      <c r="AP453" s="33"/>
      <c r="AQ453" s="38"/>
      <c r="AR453" s="33" t="s">
        <v>1917</v>
      </c>
      <c r="AS453" s="33" t="s">
        <v>87</v>
      </c>
      <c r="AT453" s="33"/>
      <c r="AU453" s="33"/>
      <c r="AV453" s="38"/>
    </row>
    <row r="454" spans="1:48" ht="89.25" x14ac:dyDescent="0.2">
      <c r="A454" s="38" t="s">
        <v>1951</v>
      </c>
      <c r="B454" s="33" t="s">
        <v>216</v>
      </c>
      <c r="C454" s="33" t="s">
        <v>730</v>
      </c>
      <c r="D454" s="33" t="s">
        <v>1948</v>
      </c>
      <c r="E454" s="33">
        <v>8</v>
      </c>
      <c r="F454" s="33" t="s">
        <v>1231</v>
      </c>
      <c r="G454" s="33" t="s">
        <v>1903</v>
      </c>
      <c r="H454" s="33" t="s">
        <v>1231</v>
      </c>
      <c r="I454" s="33" t="s">
        <v>1231</v>
      </c>
      <c r="J454" s="33" t="s">
        <v>1952</v>
      </c>
      <c r="K454" s="33" t="s">
        <v>1952</v>
      </c>
      <c r="L454" s="33" t="s">
        <v>1950</v>
      </c>
      <c r="M454" s="33" t="s">
        <v>89</v>
      </c>
      <c r="N454" s="34">
        <v>642</v>
      </c>
      <c r="O454" s="34" t="s">
        <v>74</v>
      </c>
      <c r="P454" s="33">
        <v>1</v>
      </c>
      <c r="Q454" s="35" t="s">
        <v>234</v>
      </c>
      <c r="R454" s="36" t="s">
        <v>1944</v>
      </c>
      <c r="S454" s="36">
        <v>571.23800000000006</v>
      </c>
      <c r="T454" s="92">
        <v>0</v>
      </c>
      <c r="U454" s="93">
        <v>571238</v>
      </c>
      <c r="V454" s="33">
        <v>2017</v>
      </c>
      <c r="W454" s="33" t="s">
        <v>108</v>
      </c>
      <c r="X454" s="33">
        <v>2017</v>
      </c>
      <c r="Y454" s="53" t="s">
        <v>108</v>
      </c>
      <c r="Z454" s="39" t="s">
        <v>1908</v>
      </c>
      <c r="AA454" s="33">
        <v>2017</v>
      </c>
      <c r="AB454" s="38" t="s">
        <v>108</v>
      </c>
      <c r="AC454" s="38">
        <v>2017</v>
      </c>
      <c r="AD454" s="38" t="s">
        <v>274</v>
      </c>
      <c r="AE454" s="39" t="s">
        <v>1945</v>
      </c>
      <c r="AF454" s="39" t="s">
        <v>146</v>
      </c>
      <c r="AG454" s="39" t="s">
        <v>273</v>
      </c>
      <c r="AH454" s="39" t="s">
        <v>146</v>
      </c>
      <c r="AI454" s="39" t="s">
        <v>433</v>
      </c>
      <c r="AJ454" s="41" t="s">
        <v>1335</v>
      </c>
      <c r="AK454" s="40">
        <v>1</v>
      </c>
      <c r="AL454" s="60">
        <v>31636</v>
      </c>
      <c r="AM454" s="40" t="s">
        <v>84</v>
      </c>
      <c r="AN454" s="40">
        <v>1</v>
      </c>
      <c r="AO454" s="38" t="s">
        <v>1946</v>
      </c>
      <c r="AP454" s="33"/>
      <c r="AQ454" s="38"/>
      <c r="AR454" s="33" t="s">
        <v>1917</v>
      </c>
      <c r="AS454" s="33" t="s">
        <v>87</v>
      </c>
      <c r="AT454" s="33"/>
      <c r="AU454" s="33"/>
      <c r="AV454" s="38"/>
    </row>
    <row r="455" spans="1:48" ht="89.25" x14ac:dyDescent="0.2">
      <c r="A455" s="38" t="s">
        <v>1953</v>
      </c>
      <c r="B455" s="33" t="s">
        <v>216</v>
      </c>
      <c r="C455" s="33" t="s">
        <v>730</v>
      </c>
      <c r="D455" s="33" t="s">
        <v>1948</v>
      </c>
      <c r="E455" s="33"/>
      <c r="F455" s="33" t="s">
        <v>1231</v>
      </c>
      <c r="G455" s="33" t="s">
        <v>1903</v>
      </c>
      <c r="H455" s="33" t="s">
        <v>1231</v>
      </c>
      <c r="I455" s="33" t="s">
        <v>1231</v>
      </c>
      <c r="J455" s="33" t="s">
        <v>1954</v>
      </c>
      <c r="K455" s="33" t="s">
        <v>1954</v>
      </c>
      <c r="L455" s="33" t="s">
        <v>1950</v>
      </c>
      <c r="M455" s="33"/>
      <c r="N455" s="34">
        <v>642</v>
      </c>
      <c r="O455" s="34" t="s">
        <v>74</v>
      </c>
      <c r="P455" s="33">
        <v>1</v>
      </c>
      <c r="Q455" s="35" t="s">
        <v>234</v>
      </c>
      <c r="R455" s="36" t="s">
        <v>1944</v>
      </c>
      <c r="S455" s="36">
        <v>97.344999999999999</v>
      </c>
      <c r="T455" s="92">
        <v>0</v>
      </c>
      <c r="U455" s="93">
        <v>97345</v>
      </c>
      <c r="V455" s="33" t="s">
        <v>1955</v>
      </c>
      <c r="W455" s="33" t="s">
        <v>108</v>
      </c>
      <c r="X455" s="33">
        <v>2017</v>
      </c>
      <c r="Y455" s="53" t="s">
        <v>108</v>
      </c>
      <c r="Z455" s="39" t="s">
        <v>1908</v>
      </c>
      <c r="AA455" s="33">
        <v>2017</v>
      </c>
      <c r="AB455" s="38" t="s">
        <v>108</v>
      </c>
      <c r="AC455" s="38">
        <v>2017</v>
      </c>
      <c r="AD455" s="38" t="s">
        <v>274</v>
      </c>
      <c r="AE455" s="39" t="s">
        <v>1945</v>
      </c>
      <c r="AF455" s="39" t="s">
        <v>146</v>
      </c>
      <c r="AG455" s="39" t="s">
        <v>273</v>
      </c>
      <c r="AH455" s="39" t="s">
        <v>146</v>
      </c>
      <c r="AI455" s="39" t="s">
        <v>433</v>
      </c>
      <c r="AJ455" s="41" t="s">
        <v>280</v>
      </c>
      <c r="AK455" s="40" t="s">
        <v>1946</v>
      </c>
      <c r="AL455" s="60">
        <v>97259</v>
      </c>
      <c r="AM455" s="40" t="s">
        <v>84</v>
      </c>
      <c r="AN455" s="40">
        <v>1</v>
      </c>
      <c r="AO455" s="38" t="s">
        <v>1946</v>
      </c>
      <c r="AP455" s="33"/>
      <c r="AQ455" s="38"/>
      <c r="AR455" s="33"/>
      <c r="AS455" s="33" t="s">
        <v>87</v>
      </c>
      <c r="AT455" s="33"/>
      <c r="AU455" s="33"/>
      <c r="AV455" s="38"/>
    </row>
    <row r="456" spans="1:48" ht="63.75" x14ac:dyDescent="0.2">
      <c r="A456" s="38" t="s">
        <v>1956</v>
      </c>
      <c r="B456" s="33" t="s">
        <v>216</v>
      </c>
      <c r="C456" s="33">
        <v>38</v>
      </c>
      <c r="D456" s="33">
        <v>38</v>
      </c>
      <c r="E456" s="33">
        <v>8</v>
      </c>
      <c r="F456" s="33" t="s">
        <v>1231</v>
      </c>
      <c r="G456" s="33" t="s">
        <v>1903</v>
      </c>
      <c r="H456" s="33" t="s">
        <v>1231</v>
      </c>
      <c r="I456" s="33" t="s">
        <v>1231</v>
      </c>
      <c r="J456" s="33" t="s">
        <v>1957</v>
      </c>
      <c r="K456" s="33" t="s">
        <v>1957</v>
      </c>
      <c r="L456" s="33" t="s">
        <v>1958</v>
      </c>
      <c r="M456" s="33" t="s">
        <v>89</v>
      </c>
      <c r="N456" s="34">
        <v>642</v>
      </c>
      <c r="O456" s="34" t="s">
        <v>74</v>
      </c>
      <c r="P456" s="33">
        <v>1</v>
      </c>
      <c r="Q456" s="35">
        <v>67000000000</v>
      </c>
      <c r="R456" s="36" t="s">
        <v>411</v>
      </c>
      <c r="S456" s="36">
        <v>184.8</v>
      </c>
      <c r="T456" s="92">
        <v>10</v>
      </c>
      <c r="U456" s="93">
        <v>184800</v>
      </c>
      <c r="V456" s="33">
        <v>2017</v>
      </c>
      <c r="W456" s="33" t="s">
        <v>108</v>
      </c>
      <c r="X456" s="33">
        <v>2017</v>
      </c>
      <c r="Y456" s="53" t="s">
        <v>108</v>
      </c>
      <c r="Z456" s="39" t="s">
        <v>1908</v>
      </c>
      <c r="AA456" s="33">
        <v>2017</v>
      </c>
      <c r="AB456" s="38" t="s">
        <v>274</v>
      </c>
      <c r="AC456" s="38">
        <v>2017</v>
      </c>
      <c r="AD456" s="38" t="s">
        <v>274</v>
      </c>
      <c r="AE456" s="39" t="s">
        <v>1945</v>
      </c>
      <c r="AF456" s="39" t="s">
        <v>119</v>
      </c>
      <c r="AG456" s="39" t="s">
        <v>273</v>
      </c>
      <c r="AH456" s="39" t="s">
        <v>119</v>
      </c>
      <c r="AI456" s="39" t="s">
        <v>223</v>
      </c>
      <c r="AJ456" s="41" t="s">
        <v>1335</v>
      </c>
      <c r="AK456" s="40">
        <v>1</v>
      </c>
      <c r="AL456" s="60">
        <v>31636</v>
      </c>
      <c r="AM456" s="40" t="s">
        <v>84</v>
      </c>
      <c r="AN456" s="40">
        <v>0</v>
      </c>
      <c r="AO456" s="38" t="s">
        <v>1946</v>
      </c>
      <c r="AP456" s="33"/>
      <c r="AQ456" s="38"/>
      <c r="AR456" s="33" t="s">
        <v>1917</v>
      </c>
      <c r="AS456" s="33" t="s">
        <v>87</v>
      </c>
      <c r="AT456" s="33"/>
      <c r="AU456" s="33"/>
      <c r="AV456" s="38"/>
    </row>
    <row r="457" spans="1:48" s="42" customFormat="1" ht="118.5" customHeight="1" x14ac:dyDescent="0.2">
      <c r="A457" s="33" t="s">
        <v>1959</v>
      </c>
      <c r="B457" s="33" t="s">
        <v>216</v>
      </c>
      <c r="C457" s="33" t="s">
        <v>1053</v>
      </c>
      <c r="D457" s="33" t="s">
        <v>1276</v>
      </c>
      <c r="E457" s="33">
        <v>8</v>
      </c>
      <c r="F457" s="33" t="s">
        <v>1231</v>
      </c>
      <c r="G457" s="33" t="s">
        <v>1903</v>
      </c>
      <c r="H457" s="33" t="str">
        <f t="shared" ref="H457" si="75">F457</f>
        <v>ОП Крым</v>
      </c>
      <c r="I457" s="33" t="str">
        <f t="shared" ref="I457" si="76">H457</f>
        <v>ОП Крым</v>
      </c>
      <c r="J457" s="33" t="s">
        <v>1624</v>
      </c>
      <c r="K457" s="33" t="s">
        <v>1624</v>
      </c>
      <c r="L457" s="33" t="s">
        <v>1958</v>
      </c>
      <c r="M457" s="34" t="s">
        <v>89</v>
      </c>
      <c r="N457" s="34">
        <v>642</v>
      </c>
      <c r="O457" s="33" t="s">
        <v>74</v>
      </c>
      <c r="P457" s="35">
        <v>1</v>
      </c>
      <c r="Q457" s="36" t="s">
        <v>234</v>
      </c>
      <c r="R457" s="36" t="s">
        <v>1944</v>
      </c>
      <c r="S457" s="92">
        <v>284.50099999999998</v>
      </c>
      <c r="T457" s="36">
        <v>100</v>
      </c>
      <c r="U457" s="93">
        <f t="shared" ref="U457" si="77">S457*1000</f>
        <v>284501</v>
      </c>
      <c r="V457" s="33">
        <v>2017</v>
      </c>
      <c r="W457" s="33" t="s">
        <v>274</v>
      </c>
      <c r="X457" s="53">
        <v>2017</v>
      </c>
      <c r="Y457" s="39" t="s">
        <v>274</v>
      </c>
      <c r="Z457" s="33" t="s">
        <v>1927</v>
      </c>
      <c r="AA457" s="38">
        <v>2017</v>
      </c>
      <c r="AB457" s="38" t="s">
        <v>274</v>
      </c>
      <c r="AC457" s="38">
        <v>2017</v>
      </c>
      <c r="AD457" s="39" t="s">
        <v>274</v>
      </c>
      <c r="AE457" s="39" t="s">
        <v>1945</v>
      </c>
      <c r="AF457" s="39" t="s">
        <v>146</v>
      </c>
      <c r="AG457" s="39" t="s">
        <v>273</v>
      </c>
      <c r="AH457" s="39" t="s">
        <v>146</v>
      </c>
      <c r="AI457" s="41" t="s">
        <v>433</v>
      </c>
      <c r="AJ457" s="40" t="s">
        <v>1960</v>
      </c>
      <c r="AK457" s="60">
        <v>1</v>
      </c>
      <c r="AL457" s="40">
        <v>65355</v>
      </c>
      <c r="AM457" s="40" t="s">
        <v>84</v>
      </c>
      <c r="AN457" s="38">
        <v>1</v>
      </c>
      <c r="AO457" s="33" t="s">
        <v>1946</v>
      </c>
      <c r="AP457" s="33" t="s">
        <v>1929</v>
      </c>
      <c r="AQ457" s="38" t="s">
        <v>1961</v>
      </c>
      <c r="AR457" s="33" t="s">
        <v>1917</v>
      </c>
      <c r="AS457" s="33" t="s">
        <v>87</v>
      </c>
      <c r="AT457" s="33"/>
      <c r="AU457" s="33"/>
      <c r="AV457" s="38"/>
    </row>
    <row r="458" spans="1:48" ht="38.25" x14ac:dyDescent="0.2">
      <c r="A458" s="38" t="s">
        <v>1962</v>
      </c>
      <c r="B458" s="33" t="s">
        <v>216</v>
      </c>
      <c r="C458" s="33" t="s">
        <v>1198</v>
      </c>
      <c r="D458" s="33" t="s">
        <v>1204</v>
      </c>
      <c r="E458" s="33"/>
      <c r="F458" s="33" t="s">
        <v>1231</v>
      </c>
      <c r="G458" s="33" t="s">
        <v>1903</v>
      </c>
      <c r="H458" s="33" t="s">
        <v>1231</v>
      </c>
      <c r="I458" s="33" t="s">
        <v>1231</v>
      </c>
      <c r="J458" s="33" t="s">
        <v>1963</v>
      </c>
      <c r="K458" s="33" t="s">
        <v>1963</v>
      </c>
      <c r="L458" s="33" t="s">
        <v>1964</v>
      </c>
      <c r="M458" s="33" t="s">
        <v>89</v>
      </c>
      <c r="N458" s="34">
        <v>642</v>
      </c>
      <c r="O458" s="34" t="s">
        <v>74</v>
      </c>
      <c r="P458" s="33">
        <v>1</v>
      </c>
      <c r="Q458" s="35" t="s">
        <v>234</v>
      </c>
      <c r="R458" s="36" t="s">
        <v>1944</v>
      </c>
      <c r="S458" s="36">
        <v>136.80000000000001</v>
      </c>
      <c r="T458" s="92">
        <v>0</v>
      </c>
      <c r="U458" s="93">
        <v>136800</v>
      </c>
      <c r="V458" s="33">
        <v>2017</v>
      </c>
      <c r="W458" s="33" t="s">
        <v>107</v>
      </c>
      <c r="X458" s="33">
        <v>2017</v>
      </c>
      <c r="Y458" s="53" t="s">
        <v>107</v>
      </c>
      <c r="Z458" s="39" t="s">
        <v>1916</v>
      </c>
      <c r="AA458" s="33">
        <v>2017</v>
      </c>
      <c r="AB458" s="38" t="s">
        <v>108</v>
      </c>
      <c r="AC458" s="38">
        <v>2017</v>
      </c>
      <c r="AD458" s="38" t="s">
        <v>274</v>
      </c>
      <c r="AE458" s="39" t="s">
        <v>1945</v>
      </c>
      <c r="AF458" s="39" t="s">
        <v>146</v>
      </c>
      <c r="AG458" s="39" t="s">
        <v>273</v>
      </c>
      <c r="AH458" s="39" t="s">
        <v>146</v>
      </c>
      <c r="AI458" s="39" t="s">
        <v>433</v>
      </c>
      <c r="AJ458" s="41" t="s">
        <v>1960</v>
      </c>
      <c r="AK458" s="40" t="s">
        <v>272</v>
      </c>
      <c r="AL458" s="60">
        <v>65355</v>
      </c>
      <c r="AM458" s="40" t="s">
        <v>84</v>
      </c>
      <c r="AN458" s="40">
        <v>0</v>
      </c>
      <c r="AO458" s="38" t="s">
        <v>1946</v>
      </c>
      <c r="AP458" s="33"/>
      <c r="AQ458" s="38"/>
      <c r="AR458" s="33"/>
      <c r="AS458" s="33" t="s">
        <v>87</v>
      </c>
      <c r="AT458" s="33"/>
      <c r="AU458" s="33"/>
      <c r="AV458" s="38"/>
    </row>
    <row r="459" spans="1:48" ht="63.75" x14ac:dyDescent="0.2">
      <c r="A459" s="38" t="s">
        <v>1965</v>
      </c>
      <c r="B459" s="33" t="s">
        <v>1674</v>
      </c>
      <c r="C459" s="33" t="s">
        <v>1033</v>
      </c>
      <c r="D459" s="33" t="s">
        <v>1663</v>
      </c>
      <c r="E459" s="33"/>
      <c r="F459" s="33" t="s">
        <v>314</v>
      </c>
      <c r="G459" s="33" t="s">
        <v>1903</v>
      </c>
      <c r="H459" s="33" t="s">
        <v>314</v>
      </c>
      <c r="I459" s="33" t="s">
        <v>314</v>
      </c>
      <c r="J459" s="33" t="s">
        <v>1966</v>
      </c>
      <c r="K459" s="33" t="s">
        <v>1966</v>
      </c>
      <c r="L459" s="33" t="s">
        <v>1967</v>
      </c>
      <c r="M459" s="33" t="s">
        <v>89</v>
      </c>
      <c r="N459" s="34">
        <v>642</v>
      </c>
      <c r="O459" s="34" t="s">
        <v>74</v>
      </c>
      <c r="P459" s="33">
        <v>1</v>
      </c>
      <c r="Q459" s="35">
        <v>93000000000</v>
      </c>
      <c r="R459" s="36" t="s">
        <v>1968</v>
      </c>
      <c r="S459" s="36">
        <v>160</v>
      </c>
      <c r="T459" s="92">
        <v>160</v>
      </c>
      <c r="U459" s="93">
        <v>160000</v>
      </c>
      <c r="V459" s="33">
        <v>2017</v>
      </c>
      <c r="W459" s="33" t="s">
        <v>109</v>
      </c>
      <c r="X459" s="33">
        <v>2017</v>
      </c>
      <c r="Y459" s="53" t="s">
        <v>109</v>
      </c>
      <c r="Z459" s="39" t="s">
        <v>1969</v>
      </c>
      <c r="AA459" s="33">
        <v>2017</v>
      </c>
      <c r="AB459" s="38" t="s">
        <v>109</v>
      </c>
      <c r="AC459" s="38">
        <v>2017</v>
      </c>
      <c r="AD459" s="38" t="s">
        <v>109</v>
      </c>
      <c r="AE459" s="39">
        <v>2017</v>
      </c>
      <c r="AF459" s="39" t="s">
        <v>146</v>
      </c>
      <c r="AG459" s="39" t="s">
        <v>641</v>
      </c>
      <c r="AH459" s="39" t="s">
        <v>146</v>
      </c>
      <c r="AI459" s="39" t="s">
        <v>1970</v>
      </c>
      <c r="AJ459" s="41" t="s">
        <v>151</v>
      </c>
      <c r="AK459" s="40">
        <v>0</v>
      </c>
      <c r="AL459" s="60">
        <v>3363</v>
      </c>
      <c r="AM459" s="40" t="s">
        <v>84</v>
      </c>
      <c r="AN459" s="40">
        <v>0</v>
      </c>
      <c r="AO459" s="38">
        <v>11</v>
      </c>
      <c r="AP459" s="33"/>
      <c r="AQ459" s="38"/>
      <c r="AR459" s="33"/>
      <c r="AS459" s="33" t="s">
        <v>87</v>
      </c>
      <c r="AT459" s="33"/>
      <c r="AU459" s="33"/>
      <c r="AV459" s="38"/>
    </row>
    <row r="460" spans="1:48" ht="63.75" x14ac:dyDescent="0.2">
      <c r="A460" s="38" t="s">
        <v>1971</v>
      </c>
      <c r="B460" s="33" t="s">
        <v>1674</v>
      </c>
      <c r="C460" s="33" t="s">
        <v>1033</v>
      </c>
      <c r="D460" s="33" t="s">
        <v>1663</v>
      </c>
      <c r="E460" s="33"/>
      <c r="F460" s="33" t="s">
        <v>314</v>
      </c>
      <c r="G460" s="33" t="s">
        <v>1903</v>
      </c>
      <c r="H460" s="33" t="s">
        <v>314</v>
      </c>
      <c r="I460" s="33" t="s">
        <v>314</v>
      </c>
      <c r="J460" s="33" t="s">
        <v>1972</v>
      </c>
      <c r="K460" s="33" t="s">
        <v>1972</v>
      </c>
      <c r="L460" s="33" t="s">
        <v>1967</v>
      </c>
      <c r="M460" s="33" t="s">
        <v>320</v>
      </c>
      <c r="N460" s="34">
        <v>642</v>
      </c>
      <c r="O460" s="34" t="s">
        <v>74</v>
      </c>
      <c r="P460" s="33">
        <v>1</v>
      </c>
      <c r="Q460" s="35">
        <v>87000000000</v>
      </c>
      <c r="R460" s="36" t="s">
        <v>1973</v>
      </c>
      <c r="S460" s="36">
        <v>175</v>
      </c>
      <c r="T460" s="92">
        <v>175</v>
      </c>
      <c r="U460" s="93">
        <v>175000</v>
      </c>
      <c r="V460" s="33">
        <v>2017</v>
      </c>
      <c r="W460" s="33" t="s">
        <v>119</v>
      </c>
      <c r="X460" s="33">
        <v>2017</v>
      </c>
      <c r="Y460" s="53" t="s">
        <v>119</v>
      </c>
      <c r="Z460" s="39" t="s">
        <v>1974</v>
      </c>
      <c r="AA460" s="33">
        <v>2017</v>
      </c>
      <c r="AB460" s="38" t="s">
        <v>119</v>
      </c>
      <c r="AC460" s="38">
        <v>2017</v>
      </c>
      <c r="AD460" s="38" t="s">
        <v>119</v>
      </c>
      <c r="AE460" s="39">
        <v>2017</v>
      </c>
      <c r="AF460" s="39" t="s">
        <v>146</v>
      </c>
      <c r="AG460" s="39" t="s">
        <v>641</v>
      </c>
      <c r="AH460" s="39" t="s">
        <v>146</v>
      </c>
      <c r="AI460" s="39" t="s">
        <v>1970</v>
      </c>
      <c r="AJ460" s="41" t="s">
        <v>151</v>
      </c>
      <c r="AK460" s="40">
        <v>0</v>
      </c>
      <c r="AL460" s="60">
        <v>3363</v>
      </c>
      <c r="AM460" s="40" t="s">
        <v>84</v>
      </c>
      <c r="AN460" s="40">
        <v>0</v>
      </c>
      <c r="AO460" s="38">
        <v>11</v>
      </c>
      <c r="AP460" s="33"/>
      <c r="AQ460" s="38"/>
      <c r="AR460" s="33"/>
      <c r="AS460" s="33" t="s">
        <v>1975</v>
      </c>
      <c r="AT460" s="33"/>
      <c r="AU460" s="33"/>
      <c r="AV460" s="38"/>
    </row>
    <row r="461" spans="1:48" ht="89.25" x14ac:dyDescent="0.2">
      <c r="A461" s="38" t="s">
        <v>1976</v>
      </c>
      <c r="B461" s="33" t="s">
        <v>1674</v>
      </c>
      <c r="C461" s="33" t="s">
        <v>1033</v>
      </c>
      <c r="D461" s="33" t="s">
        <v>1663</v>
      </c>
      <c r="E461" s="33"/>
      <c r="F461" s="33" t="s">
        <v>314</v>
      </c>
      <c r="G461" s="33" t="s">
        <v>1903</v>
      </c>
      <c r="H461" s="33" t="s">
        <v>314</v>
      </c>
      <c r="I461" s="33" t="s">
        <v>314</v>
      </c>
      <c r="J461" s="33" t="s">
        <v>1977</v>
      </c>
      <c r="K461" s="33" t="s">
        <v>1977</v>
      </c>
      <c r="L461" s="33" t="s">
        <v>1967</v>
      </c>
      <c r="M461" s="33"/>
      <c r="N461" s="34">
        <v>642</v>
      </c>
      <c r="O461" s="34" t="s">
        <v>74</v>
      </c>
      <c r="P461" s="33">
        <v>1</v>
      </c>
      <c r="Q461" s="35">
        <v>46000000000</v>
      </c>
      <c r="R461" s="36" t="s">
        <v>1978</v>
      </c>
      <c r="S461" s="36">
        <v>620</v>
      </c>
      <c r="T461" s="92">
        <v>620</v>
      </c>
      <c r="U461" s="93">
        <v>620000</v>
      </c>
      <c r="V461" s="33">
        <v>2017</v>
      </c>
      <c r="W461" s="33" t="s">
        <v>119</v>
      </c>
      <c r="X461" s="33">
        <v>2017</v>
      </c>
      <c r="Y461" s="53" t="s">
        <v>119</v>
      </c>
      <c r="Z461" s="39" t="s">
        <v>1974</v>
      </c>
      <c r="AA461" s="33">
        <v>2017</v>
      </c>
      <c r="AB461" s="38" t="s">
        <v>119</v>
      </c>
      <c r="AC461" s="38">
        <v>2017</v>
      </c>
      <c r="AD461" s="38" t="s">
        <v>119</v>
      </c>
      <c r="AE461" s="39">
        <v>2017</v>
      </c>
      <c r="AF461" s="39" t="s">
        <v>119</v>
      </c>
      <c r="AG461" s="39">
        <v>2019</v>
      </c>
      <c r="AH461" s="39" t="s">
        <v>274</v>
      </c>
      <c r="AI461" s="39" t="s">
        <v>275</v>
      </c>
      <c r="AJ461" s="41" t="s">
        <v>151</v>
      </c>
      <c r="AK461" s="40">
        <v>0</v>
      </c>
      <c r="AL461" s="60">
        <v>3363</v>
      </c>
      <c r="AM461" s="40" t="s">
        <v>84</v>
      </c>
      <c r="AN461" s="40">
        <v>0</v>
      </c>
      <c r="AO461" s="38">
        <v>11</v>
      </c>
      <c r="AP461" s="33"/>
      <c r="AQ461" s="38"/>
      <c r="AR461" s="33"/>
      <c r="AS461" s="33" t="s">
        <v>87</v>
      </c>
      <c r="AT461" s="33"/>
      <c r="AU461" s="33"/>
      <c r="AV461" s="38"/>
    </row>
    <row r="462" spans="1:48" ht="38.25" x14ac:dyDescent="0.2">
      <c r="A462" s="38" t="s">
        <v>1979</v>
      </c>
      <c r="B462" s="33" t="s">
        <v>1674</v>
      </c>
      <c r="C462" s="33" t="s">
        <v>1980</v>
      </c>
      <c r="D462" s="33" t="s">
        <v>1981</v>
      </c>
      <c r="E462" s="33"/>
      <c r="F462" s="33" t="s">
        <v>1695</v>
      </c>
      <c r="G462" s="33" t="s">
        <v>1903</v>
      </c>
      <c r="H462" s="33" t="s">
        <v>1695</v>
      </c>
      <c r="I462" s="33" t="s">
        <v>1695</v>
      </c>
      <c r="J462" s="33" t="s">
        <v>1982</v>
      </c>
      <c r="K462" s="33" t="s">
        <v>1982</v>
      </c>
      <c r="L462" s="33" t="s">
        <v>1983</v>
      </c>
      <c r="M462" s="33" t="s">
        <v>89</v>
      </c>
      <c r="N462" s="34">
        <v>642</v>
      </c>
      <c r="O462" s="34" t="s">
        <v>74</v>
      </c>
      <c r="P462" s="33">
        <v>1</v>
      </c>
      <c r="Q462" s="35" t="s">
        <v>403</v>
      </c>
      <c r="R462" s="36" t="s">
        <v>404</v>
      </c>
      <c r="S462" s="36">
        <v>627.64200000000005</v>
      </c>
      <c r="T462" s="92">
        <v>627.64200000000005</v>
      </c>
      <c r="U462" s="93">
        <v>627642</v>
      </c>
      <c r="V462" s="33">
        <v>2017</v>
      </c>
      <c r="W462" s="33" t="s">
        <v>80</v>
      </c>
      <c r="X462" s="33">
        <v>2017</v>
      </c>
      <c r="Y462" s="53" t="s">
        <v>80</v>
      </c>
      <c r="Z462" s="39" t="s">
        <v>1984</v>
      </c>
      <c r="AA462" s="33">
        <v>2017</v>
      </c>
      <c r="AB462" s="38" t="s">
        <v>80</v>
      </c>
      <c r="AC462" s="38">
        <v>2017</v>
      </c>
      <c r="AD462" s="38" t="s">
        <v>80</v>
      </c>
      <c r="AE462" s="39">
        <v>2017</v>
      </c>
      <c r="AF462" s="39" t="s">
        <v>80</v>
      </c>
      <c r="AG462" s="39">
        <v>2019</v>
      </c>
      <c r="AH462" s="39" t="s">
        <v>274</v>
      </c>
      <c r="AI462" s="39" t="s">
        <v>275</v>
      </c>
      <c r="AJ462" s="41" t="s">
        <v>151</v>
      </c>
      <c r="AK462" s="40">
        <v>0</v>
      </c>
      <c r="AL462" s="60">
        <v>3363</v>
      </c>
      <c r="AM462" s="40" t="s">
        <v>84</v>
      </c>
      <c r="AN462" s="40">
        <v>0</v>
      </c>
      <c r="AO462" s="38">
        <v>8</v>
      </c>
      <c r="AP462" s="33"/>
      <c r="AQ462" s="38"/>
      <c r="AR462" s="33"/>
      <c r="AS462" s="33" t="s">
        <v>87</v>
      </c>
      <c r="AT462" s="33"/>
      <c r="AU462" s="33"/>
      <c r="AV462" s="38"/>
    </row>
    <row r="463" spans="1:48" ht="76.5" x14ac:dyDescent="0.2">
      <c r="A463" s="38" t="s">
        <v>1985</v>
      </c>
      <c r="B463" s="33" t="s">
        <v>1674</v>
      </c>
      <c r="C463" s="33" t="s">
        <v>1033</v>
      </c>
      <c r="D463" s="33" t="s">
        <v>1663</v>
      </c>
      <c r="E463" s="33"/>
      <c r="F463" s="33" t="s">
        <v>314</v>
      </c>
      <c r="G463" s="33" t="s">
        <v>1903</v>
      </c>
      <c r="H463" s="33" t="s">
        <v>314</v>
      </c>
      <c r="I463" s="33" t="s">
        <v>314</v>
      </c>
      <c r="J463" s="33" t="s">
        <v>1986</v>
      </c>
      <c r="K463" s="33" t="s">
        <v>1986</v>
      </c>
      <c r="L463" s="33" t="s">
        <v>1987</v>
      </c>
      <c r="M463" s="33" t="s">
        <v>89</v>
      </c>
      <c r="N463" s="34">
        <v>642</v>
      </c>
      <c r="O463" s="34" t="s">
        <v>74</v>
      </c>
      <c r="P463" s="33">
        <v>1</v>
      </c>
      <c r="Q463" s="35">
        <v>93000000000</v>
      </c>
      <c r="R463" s="36" t="s">
        <v>713</v>
      </c>
      <c r="S463" s="36">
        <v>50</v>
      </c>
      <c r="T463" s="92">
        <v>50</v>
      </c>
      <c r="U463" s="93">
        <v>50000</v>
      </c>
      <c r="V463" s="33">
        <v>2017</v>
      </c>
      <c r="W463" s="33" t="s">
        <v>80</v>
      </c>
      <c r="X463" s="33">
        <v>2017</v>
      </c>
      <c r="Y463" s="53" t="s">
        <v>80</v>
      </c>
      <c r="Z463" s="39" t="s">
        <v>1984</v>
      </c>
      <c r="AA463" s="33">
        <v>2017</v>
      </c>
      <c r="AB463" s="38" t="s">
        <v>80</v>
      </c>
      <c r="AC463" s="38">
        <v>2017</v>
      </c>
      <c r="AD463" s="38" t="s">
        <v>80</v>
      </c>
      <c r="AE463" s="39">
        <v>2017</v>
      </c>
      <c r="AF463" s="39" t="s">
        <v>80</v>
      </c>
      <c r="AG463" s="39" t="s">
        <v>273</v>
      </c>
      <c r="AH463" s="39" t="s">
        <v>80</v>
      </c>
      <c r="AI463" s="39" t="s">
        <v>158</v>
      </c>
      <c r="AJ463" s="41" t="s">
        <v>151</v>
      </c>
      <c r="AK463" s="40">
        <v>0</v>
      </c>
      <c r="AL463" s="60">
        <v>3363</v>
      </c>
      <c r="AM463" s="40" t="s">
        <v>84</v>
      </c>
      <c r="AN463" s="40">
        <v>0</v>
      </c>
      <c r="AO463" s="38">
        <v>11</v>
      </c>
      <c r="AP463" s="33"/>
      <c r="AQ463" s="38"/>
      <c r="AR463" s="33"/>
      <c r="AS463" s="33" t="s">
        <v>87</v>
      </c>
      <c r="AT463" s="33"/>
      <c r="AU463" s="33"/>
      <c r="AV463" s="38"/>
    </row>
    <row r="464" spans="1:48" ht="38.25" x14ac:dyDescent="0.2">
      <c r="A464" s="38" t="s">
        <v>1988</v>
      </c>
      <c r="B464" s="33" t="s">
        <v>1674</v>
      </c>
      <c r="C464" s="33" t="s">
        <v>1989</v>
      </c>
      <c r="D464" s="33" t="s">
        <v>1990</v>
      </c>
      <c r="E464" s="33"/>
      <c r="F464" s="33" t="s">
        <v>1991</v>
      </c>
      <c r="G464" s="33" t="s">
        <v>1903</v>
      </c>
      <c r="H464" s="33" t="s">
        <v>1991</v>
      </c>
      <c r="I464" s="33" t="s">
        <v>1991</v>
      </c>
      <c r="J464" s="33" t="s">
        <v>1992</v>
      </c>
      <c r="K464" s="33" t="s">
        <v>1992</v>
      </c>
      <c r="L464" s="33" t="s">
        <v>1993</v>
      </c>
      <c r="M464" s="33" t="s">
        <v>320</v>
      </c>
      <c r="N464" s="34">
        <v>642</v>
      </c>
      <c r="O464" s="34" t="s">
        <v>1994</v>
      </c>
      <c r="P464" s="33">
        <v>1</v>
      </c>
      <c r="Q464" s="35" t="s">
        <v>96</v>
      </c>
      <c r="R464" s="36" t="s">
        <v>97</v>
      </c>
      <c r="S464" s="36">
        <v>318000</v>
      </c>
      <c r="T464" s="92">
        <v>318000</v>
      </c>
      <c r="U464" s="93">
        <v>318000000</v>
      </c>
      <c r="V464" s="33">
        <v>2017</v>
      </c>
      <c r="W464" s="33" t="s">
        <v>78</v>
      </c>
      <c r="X464" s="33">
        <v>2017</v>
      </c>
      <c r="Y464" s="53" t="s">
        <v>78</v>
      </c>
      <c r="Z464" s="39" t="s">
        <v>1995</v>
      </c>
      <c r="AA464" s="33">
        <v>2017</v>
      </c>
      <c r="AB464" s="38" t="s">
        <v>78</v>
      </c>
      <c r="AC464" s="38">
        <v>2017</v>
      </c>
      <c r="AD464" s="38" t="s">
        <v>78</v>
      </c>
      <c r="AE464" s="39">
        <v>2017</v>
      </c>
      <c r="AF464" s="39" t="s">
        <v>78</v>
      </c>
      <c r="AG464" s="39">
        <v>2020</v>
      </c>
      <c r="AH464" s="39" t="s">
        <v>77</v>
      </c>
      <c r="AI464" s="39" t="s">
        <v>396</v>
      </c>
      <c r="AJ464" s="41" t="s">
        <v>151</v>
      </c>
      <c r="AK464" s="40">
        <v>0</v>
      </c>
      <c r="AL464" s="60">
        <v>3363</v>
      </c>
      <c r="AM464" s="40" t="s">
        <v>84</v>
      </c>
      <c r="AN464" s="40">
        <v>0</v>
      </c>
      <c r="AO464" s="38">
        <v>5</v>
      </c>
      <c r="AP464" s="33"/>
      <c r="AQ464" s="38"/>
      <c r="AR464" s="33"/>
      <c r="AS464" s="33" t="s">
        <v>1996</v>
      </c>
      <c r="AT464" s="33"/>
      <c r="AU464" s="33"/>
      <c r="AV464" s="38"/>
    </row>
    <row r="465" spans="1:48" ht="38.25" x14ac:dyDescent="0.2">
      <c r="A465" s="38" t="s">
        <v>1997</v>
      </c>
      <c r="B465" s="33" t="s">
        <v>1674</v>
      </c>
      <c r="C465" s="33" t="s">
        <v>1198</v>
      </c>
      <c r="D465" s="33" t="s">
        <v>1204</v>
      </c>
      <c r="E465" s="33"/>
      <c r="F465" s="33" t="s">
        <v>1231</v>
      </c>
      <c r="G465" s="33" t="s">
        <v>1903</v>
      </c>
      <c r="H465" s="33" t="s">
        <v>1231</v>
      </c>
      <c r="I465" s="33" t="s">
        <v>1231</v>
      </c>
      <c r="J465" s="33" t="s">
        <v>1998</v>
      </c>
      <c r="K465" s="33" t="s">
        <v>1998</v>
      </c>
      <c r="L465" s="33" t="s">
        <v>1964</v>
      </c>
      <c r="M465" s="33" t="s">
        <v>320</v>
      </c>
      <c r="N465" s="34" t="s">
        <v>118</v>
      </c>
      <c r="O465" s="34" t="s">
        <v>74</v>
      </c>
      <c r="P465" s="33">
        <v>1</v>
      </c>
      <c r="Q465" s="35" t="s">
        <v>234</v>
      </c>
      <c r="R465" s="36" t="s">
        <v>1944</v>
      </c>
      <c r="S465" s="36">
        <v>50.975999999999999</v>
      </c>
      <c r="T465" s="92">
        <v>50.975999999999999</v>
      </c>
      <c r="U465" s="93">
        <v>50976</v>
      </c>
      <c r="V465" s="33">
        <v>2017</v>
      </c>
      <c r="W465" s="33" t="s">
        <v>107</v>
      </c>
      <c r="X465" s="33">
        <v>2017</v>
      </c>
      <c r="Y465" s="53" t="s">
        <v>107</v>
      </c>
      <c r="Z465" s="39" t="s">
        <v>1916</v>
      </c>
      <c r="AA465" s="33">
        <v>2017</v>
      </c>
      <c r="AB465" s="38" t="s">
        <v>108</v>
      </c>
      <c r="AC465" s="38">
        <v>2017</v>
      </c>
      <c r="AD465" s="38" t="s">
        <v>274</v>
      </c>
      <c r="AE465" s="39" t="s">
        <v>1945</v>
      </c>
      <c r="AF465" s="39" t="s">
        <v>146</v>
      </c>
      <c r="AG465" s="39" t="s">
        <v>273</v>
      </c>
      <c r="AH465" s="39" t="s">
        <v>146</v>
      </c>
      <c r="AI465" s="39" t="s">
        <v>433</v>
      </c>
      <c r="AJ465" s="41" t="s">
        <v>280</v>
      </c>
      <c r="AK465" s="40">
        <v>0</v>
      </c>
      <c r="AL465" s="60">
        <v>97259</v>
      </c>
      <c r="AM465" s="40" t="s">
        <v>84</v>
      </c>
      <c r="AN465" s="40">
        <v>0</v>
      </c>
      <c r="AO465" s="38">
        <v>0</v>
      </c>
      <c r="AP465" s="33"/>
      <c r="AQ465" s="38"/>
      <c r="AR465" s="33"/>
      <c r="AS465" s="33" t="s">
        <v>87</v>
      </c>
      <c r="AT465" s="33"/>
      <c r="AU465" s="33"/>
      <c r="AV465" s="38"/>
    </row>
    <row r="466" spans="1:48" s="43" customFormat="1" ht="92.25" customHeight="1" x14ac:dyDescent="0.2">
      <c r="A466" s="33" t="s">
        <v>1999</v>
      </c>
      <c r="B466" s="33" t="s">
        <v>216</v>
      </c>
      <c r="C466" s="33" t="s">
        <v>381</v>
      </c>
      <c r="D466" s="33" t="s">
        <v>2000</v>
      </c>
      <c r="E466" s="33"/>
      <c r="F466" s="33" t="s">
        <v>383</v>
      </c>
      <c r="G466" s="33" t="s">
        <v>1903</v>
      </c>
      <c r="H466" s="33" t="s">
        <v>71</v>
      </c>
      <c r="I466" s="33" t="s">
        <v>383</v>
      </c>
      <c r="J466" s="33" t="s">
        <v>384</v>
      </c>
      <c r="K466" s="33" t="str">
        <f t="shared" ref="K466:K497" si="78">J466</f>
        <v>Оказание услуг по хранению материалов и ЗИП</v>
      </c>
      <c r="L466" s="34" t="s">
        <v>2001</v>
      </c>
      <c r="M466" s="34" t="s">
        <v>320</v>
      </c>
      <c r="N466" s="33">
        <v>642</v>
      </c>
      <c r="O466" s="35" t="s">
        <v>924</v>
      </c>
      <c r="P466" s="36">
        <v>1</v>
      </c>
      <c r="Q466" s="36" t="s">
        <v>234</v>
      </c>
      <c r="R466" s="37" t="s">
        <v>1944</v>
      </c>
      <c r="S466" s="36">
        <v>3100</v>
      </c>
      <c r="T466" s="36">
        <v>39.884</v>
      </c>
      <c r="U466" s="93">
        <f t="shared" ref="U466:U497" si="79">S466*1000</f>
        <v>3100000</v>
      </c>
      <c r="V466" s="33">
        <v>2018</v>
      </c>
      <c r="W466" s="53" t="s">
        <v>77</v>
      </c>
      <c r="X466" s="39">
        <v>2018</v>
      </c>
      <c r="Y466" s="33" t="s">
        <v>78</v>
      </c>
      <c r="Z466" s="38" t="s">
        <v>2002</v>
      </c>
      <c r="AA466" s="38">
        <v>2018</v>
      </c>
      <c r="AB466" s="38" t="s">
        <v>80</v>
      </c>
      <c r="AC466" s="39">
        <v>2018</v>
      </c>
      <c r="AD466" s="39" t="s">
        <v>81</v>
      </c>
      <c r="AE466" s="39">
        <v>2018</v>
      </c>
      <c r="AF466" s="39" t="s">
        <v>81</v>
      </c>
      <c r="AG466" s="39">
        <v>2019</v>
      </c>
      <c r="AH466" s="41" t="s">
        <v>81</v>
      </c>
      <c r="AI466" s="40" t="s">
        <v>127</v>
      </c>
      <c r="AJ466" s="41" t="s">
        <v>1335</v>
      </c>
      <c r="AK466" s="40">
        <v>1</v>
      </c>
      <c r="AL466" s="40">
        <v>31636</v>
      </c>
      <c r="AM466" s="38" t="s">
        <v>84</v>
      </c>
      <c r="AN466" s="33">
        <v>1</v>
      </c>
      <c r="AO466" s="38">
        <v>0</v>
      </c>
      <c r="AP466" s="33" t="s">
        <v>2003</v>
      </c>
      <c r="AQ466" s="33" t="s">
        <v>86</v>
      </c>
      <c r="AR466" s="33" t="s">
        <v>87</v>
      </c>
      <c r="AS466" s="33" t="s">
        <v>88</v>
      </c>
      <c r="AT466" s="38" t="s">
        <v>320</v>
      </c>
      <c r="AU466" s="103"/>
      <c r="AV466" s="103"/>
    </row>
    <row r="467" spans="1:48" s="43" customFormat="1" ht="68.25" customHeight="1" x14ac:dyDescent="0.2">
      <c r="A467" s="33" t="s">
        <v>2004</v>
      </c>
      <c r="B467" s="33" t="s">
        <v>216</v>
      </c>
      <c r="C467" s="33" t="s">
        <v>363</v>
      </c>
      <c r="D467" s="33" t="s">
        <v>364</v>
      </c>
      <c r="E467" s="33"/>
      <c r="F467" s="33" t="s">
        <v>365</v>
      </c>
      <c r="G467" s="33" t="s">
        <v>1903</v>
      </c>
      <c r="H467" s="33" t="s">
        <v>71</v>
      </c>
      <c r="I467" s="33" t="s">
        <v>365</v>
      </c>
      <c r="J467" s="33" t="s">
        <v>2005</v>
      </c>
      <c r="K467" s="33" t="str">
        <f t="shared" si="78"/>
        <v xml:space="preserve">Проведение предсменных медицинских осмотров диспетчерского персонала </v>
      </c>
      <c r="L467" s="34" t="s">
        <v>2006</v>
      </c>
      <c r="M467" s="34"/>
      <c r="N467" s="33">
        <v>642</v>
      </c>
      <c r="O467" s="35" t="s">
        <v>924</v>
      </c>
      <c r="P467" s="36">
        <v>1</v>
      </c>
      <c r="Q467" s="36" t="s">
        <v>96</v>
      </c>
      <c r="R467" s="37" t="s">
        <v>97</v>
      </c>
      <c r="S467" s="36">
        <v>441.20400000000001</v>
      </c>
      <c r="T467" s="36">
        <f>S467</f>
        <v>441.20400000000001</v>
      </c>
      <c r="U467" s="93">
        <f t="shared" si="79"/>
        <v>441204</v>
      </c>
      <c r="V467" s="33">
        <v>2018</v>
      </c>
      <c r="W467" s="53" t="s">
        <v>146</v>
      </c>
      <c r="X467" s="39">
        <v>2018</v>
      </c>
      <c r="Y467" s="33" t="s">
        <v>109</v>
      </c>
      <c r="Z467" s="38" t="s">
        <v>2007</v>
      </c>
      <c r="AA467" s="38">
        <v>2018</v>
      </c>
      <c r="AB467" s="38" t="s">
        <v>148</v>
      </c>
      <c r="AC467" s="39">
        <v>2018</v>
      </c>
      <c r="AD467" s="39" t="s">
        <v>119</v>
      </c>
      <c r="AE467" s="39">
        <v>2018</v>
      </c>
      <c r="AF467" s="39" t="s">
        <v>119</v>
      </c>
      <c r="AG467" s="39" t="s">
        <v>273</v>
      </c>
      <c r="AH467" s="41" t="s">
        <v>119</v>
      </c>
      <c r="AI467" s="40" t="s">
        <v>223</v>
      </c>
      <c r="AJ467" s="41" t="s">
        <v>1335</v>
      </c>
      <c r="AK467" s="40">
        <v>1</v>
      </c>
      <c r="AL467" s="40">
        <v>31636</v>
      </c>
      <c r="AM467" s="38" t="s">
        <v>84</v>
      </c>
      <c r="AN467" s="33">
        <v>1</v>
      </c>
      <c r="AO467" s="38" t="s">
        <v>1946</v>
      </c>
      <c r="AP467" s="33" t="s">
        <v>2008</v>
      </c>
      <c r="AQ467" s="33" t="s">
        <v>86</v>
      </c>
      <c r="AR467" s="33" t="s">
        <v>87</v>
      </c>
      <c r="AS467" s="33" t="s">
        <v>88</v>
      </c>
      <c r="AT467" s="38"/>
      <c r="AU467" s="103"/>
      <c r="AV467" s="103"/>
    </row>
    <row r="468" spans="1:48" s="94" customFormat="1" ht="87.75" customHeight="1" x14ac:dyDescent="0.2">
      <c r="A468" s="33" t="s">
        <v>2009</v>
      </c>
      <c r="B468" s="33" t="s">
        <v>216</v>
      </c>
      <c r="C468" s="33" t="s">
        <v>1243</v>
      </c>
      <c r="D468" s="33" t="s">
        <v>2010</v>
      </c>
      <c r="E468" s="33"/>
      <c r="F468" s="33" t="s">
        <v>747</v>
      </c>
      <c r="G468" s="33" t="s">
        <v>610</v>
      </c>
      <c r="H468" s="33" t="s">
        <v>71</v>
      </c>
      <c r="I468" s="33" t="str">
        <f>F468</f>
        <v>САСДТУ</v>
      </c>
      <c r="J468" s="33" t="s">
        <v>2011</v>
      </c>
      <c r="K468" s="33" t="str">
        <f t="shared" si="78"/>
        <v>Оказание комплекса услуг по технической поддержке системы спутниковой связи мобильных ГТЭС</v>
      </c>
      <c r="L468" s="34" t="s">
        <v>2012</v>
      </c>
      <c r="M468" s="34" t="s">
        <v>320</v>
      </c>
      <c r="N468" s="33">
        <v>642</v>
      </c>
      <c r="O468" s="35" t="s">
        <v>924</v>
      </c>
      <c r="P468" s="36">
        <v>1</v>
      </c>
      <c r="Q468" s="36" t="s">
        <v>234</v>
      </c>
      <c r="R468" s="37" t="s">
        <v>1944</v>
      </c>
      <c r="S468" s="36">
        <v>100</v>
      </c>
      <c r="T468" s="36">
        <v>0.81899999999999995</v>
      </c>
      <c r="U468" s="93">
        <f t="shared" si="79"/>
        <v>100000</v>
      </c>
      <c r="V468" s="33">
        <v>2018</v>
      </c>
      <c r="W468" s="53" t="s">
        <v>80</v>
      </c>
      <c r="X468" s="39">
        <v>2018</v>
      </c>
      <c r="Y468" s="33" t="s">
        <v>107</v>
      </c>
      <c r="Z468" s="38" t="s">
        <v>2013</v>
      </c>
      <c r="AA468" s="38">
        <v>2018</v>
      </c>
      <c r="AB468" s="38" t="s">
        <v>108</v>
      </c>
      <c r="AC468" s="39">
        <v>2018</v>
      </c>
      <c r="AD468" s="39" t="s">
        <v>108</v>
      </c>
      <c r="AE468" s="39">
        <v>2018</v>
      </c>
      <c r="AF468" s="39" t="s">
        <v>274</v>
      </c>
      <c r="AG468" s="39">
        <v>2019</v>
      </c>
      <c r="AH468" s="41" t="s">
        <v>274</v>
      </c>
      <c r="AI468" s="40" t="s">
        <v>275</v>
      </c>
      <c r="AJ468" s="41" t="s">
        <v>1335</v>
      </c>
      <c r="AK468" s="40">
        <v>1</v>
      </c>
      <c r="AL468" s="40">
        <v>31636</v>
      </c>
      <c r="AM468" s="38" t="s">
        <v>84</v>
      </c>
      <c r="AN468" s="33">
        <v>1</v>
      </c>
      <c r="AO468" s="38">
        <v>0</v>
      </c>
      <c r="AP468" s="33" t="s">
        <v>2014</v>
      </c>
      <c r="AQ468" s="33" t="s">
        <v>86</v>
      </c>
      <c r="AR468" s="33" t="s">
        <v>87</v>
      </c>
      <c r="AS468" s="33" t="s">
        <v>88</v>
      </c>
      <c r="AT468" s="38"/>
      <c r="AU468" s="103"/>
      <c r="AV468" s="103"/>
    </row>
    <row r="469" spans="1:48" s="94" customFormat="1" ht="84" customHeight="1" x14ac:dyDescent="0.2">
      <c r="A469" s="33" t="s">
        <v>2015</v>
      </c>
      <c r="B469" s="33"/>
      <c r="C469" s="33" t="s">
        <v>830</v>
      </c>
      <c r="D469" s="33" t="s">
        <v>831</v>
      </c>
      <c r="E469" s="33"/>
      <c r="F469" s="33" t="s">
        <v>824</v>
      </c>
      <c r="G469" s="33" t="s">
        <v>1903</v>
      </c>
      <c r="H469" s="33" t="s">
        <v>71</v>
      </c>
      <c r="I469" s="33" t="s">
        <v>824</v>
      </c>
      <c r="J469" s="33" t="s">
        <v>2016</v>
      </c>
      <c r="K469" s="33" t="str">
        <f t="shared" si="78"/>
        <v>Консультационные услуги по вопросам ведения бухгалтерского учета и составления бухгалтерской отчетности</v>
      </c>
      <c r="L469" s="34" t="s">
        <v>2017</v>
      </c>
      <c r="M469" s="34" t="s">
        <v>826</v>
      </c>
      <c r="N469" s="33">
        <v>642</v>
      </c>
      <c r="O469" s="35" t="s">
        <v>924</v>
      </c>
      <c r="P469" s="36">
        <v>1</v>
      </c>
      <c r="Q469" s="36" t="s">
        <v>96</v>
      </c>
      <c r="R469" s="37" t="s">
        <v>97</v>
      </c>
      <c r="S469" s="36">
        <v>720</v>
      </c>
      <c r="T469" s="36">
        <v>720</v>
      </c>
      <c r="U469" s="93">
        <f t="shared" si="79"/>
        <v>720000</v>
      </c>
      <c r="V469" s="33">
        <v>2018</v>
      </c>
      <c r="W469" s="53" t="s">
        <v>78</v>
      </c>
      <c r="X469" s="39">
        <v>2018</v>
      </c>
      <c r="Y469" s="33" t="s">
        <v>80</v>
      </c>
      <c r="Z469" s="38" t="s">
        <v>2018</v>
      </c>
      <c r="AA469" s="38">
        <v>2018</v>
      </c>
      <c r="AB469" s="38" t="s">
        <v>108</v>
      </c>
      <c r="AC469" s="39">
        <v>2018</v>
      </c>
      <c r="AD469" s="39" t="s">
        <v>274</v>
      </c>
      <c r="AE469" s="39">
        <v>2019</v>
      </c>
      <c r="AF469" s="39" t="s">
        <v>146</v>
      </c>
      <c r="AG469" s="39" t="s">
        <v>273</v>
      </c>
      <c r="AH469" s="41" t="s">
        <v>274</v>
      </c>
      <c r="AI469" s="40" t="s">
        <v>275</v>
      </c>
      <c r="AJ469" s="41" t="s">
        <v>1335</v>
      </c>
      <c r="AK469" s="40">
        <v>1</v>
      </c>
      <c r="AL469" s="40">
        <v>31636</v>
      </c>
      <c r="AM469" s="38" t="s">
        <v>84</v>
      </c>
      <c r="AN469" s="33">
        <v>1</v>
      </c>
      <c r="AO469" s="38">
        <v>0</v>
      </c>
      <c r="AP469" s="33"/>
      <c r="AQ469" s="33" t="s">
        <v>86</v>
      </c>
      <c r="AR469" s="33" t="s">
        <v>87</v>
      </c>
      <c r="AS469" s="33" t="s">
        <v>88</v>
      </c>
      <c r="AT469" s="38"/>
      <c r="AU469" s="103"/>
      <c r="AV469" s="103"/>
    </row>
    <row r="470" spans="1:48" s="94" customFormat="1" ht="79.5" customHeight="1" x14ac:dyDescent="0.2">
      <c r="A470" s="33" t="s">
        <v>2019</v>
      </c>
      <c r="B470" s="33"/>
      <c r="C470" s="33" t="s">
        <v>559</v>
      </c>
      <c r="D470" s="33" t="s">
        <v>2020</v>
      </c>
      <c r="E470" s="33"/>
      <c r="F470" s="33" t="s">
        <v>554</v>
      </c>
      <c r="G470" s="33" t="s">
        <v>1903</v>
      </c>
      <c r="H470" s="33" t="s">
        <v>71</v>
      </c>
      <c r="I470" s="33" t="s">
        <v>554</v>
      </c>
      <c r="J470" s="33" t="s">
        <v>561</v>
      </c>
      <c r="K470" s="33" t="str">
        <f t="shared" si="78"/>
        <v>Поставка технической и нормативной литературы</v>
      </c>
      <c r="L470" s="34" t="s">
        <v>2021</v>
      </c>
      <c r="M470" s="34"/>
      <c r="N470" s="33">
        <v>642</v>
      </c>
      <c r="O470" s="35" t="s">
        <v>924</v>
      </c>
      <c r="P470" s="36">
        <v>1</v>
      </c>
      <c r="Q470" s="39">
        <v>45000000000</v>
      </c>
      <c r="R470" s="37" t="s">
        <v>97</v>
      </c>
      <c r="S470" s="36">
        <v>99.9</v>
      </c>
      <c r="T470" s="36">
        <v>80</v>
      </c>
      <c r="U470" s="93">
        <f t="shared" si="79"/>
        <v>99900</v>
      </c>
      <c r="V470" s="33">
        <v>2018</v>
      </c>
      <c r="W470" s="53" t="s">
        <v>146</v>
      </c>
      <c r="X470" s="39" t="s">
        <v>1945</v>
      </c>
      <c r="Y470" s="33" t="s">
        <v>109</v>
      </c>
      <c r="Z470" s="38" t="s">
        <v>2007</v>
      </c>
      <c r="AA470" s="38">
        <v>2018</v>
      </c>
      <c r="AB470" s="38" t="s">
        <v>109</v>
      </c>
      <c r="AC470" s="39">
        <v>2018</v>
      </c>
      <c r="AD470" s="39" t="s">
        <v>109</v>
      </c>
      <c r="AE470" s="39">
        <v>2018</v>
      </c>
      <c r="AF470" s="39" t="s">
        <v>148</v>
      </c>
      <c r="AG470" s="39" t="s">
        <v>273</v>
      </c>
      <c r="AH470" s="41" t="s">
        <v>109</v>
      </c>
      <c r="AI470" s="40" t="s">
        <v>147</v>
      </c>
      <c r="AJ470" s="41" t="s">
        <v>280</v>
      </c>
      <c r="AK470" s="40">
        <v>0</v>
      </c>
      <c r="AL470" s="40">
        <v>97259</v>
      </c>
      <c r="AM470" s="38" t="s">
        <v>84</v>
      </c>
      <c r="AN470" s="33">
        <v>1</v>
      </c>
      <c r="AO470" s="38">
        <v>0</v>
      </c>
      <c r="AP470" s="33" t="s">
        <v>2022</v>
      </c>
      <c r="AQ470" s="33"/>
      <c r="AR470" s="33" t="s">
        <v>87</v>
      </c>
      <c r="AS470" s="33" t="s">
        <v>88</v>
      </c>
      <c r="AT470" s="38"/>
      <c r="AU470" s="103"/>
      <c r="AV470" s="103"/>
    </row>
    <row r="471" spans="1:48" s="94" customFormat="1" ht="74.25" customHeight="1" x14ac:dyDescent="0.2">
      <c r="A471" s="33" t="s">
        <v>2023</v>
      </c>
      <c r="B471" s="33" t="s">
        <v>216</v>
      </c>
      <c r="C471" s="33" t="s">
        <v>1096</v>
      </c>
      <c r="D471" s="33" t="s">
        <v>2024</v>
      </c>
      <c r="E471" s="33"/>
      <c r="F471" s="33" t="s">
        <v>554</v>
      </c>
      <c r="G471" s="33" t="s">
        <v>1903</v>
      </c>
      <c r="H471" s="33" t="s">
        <v>71</v>
      </c>
      <c r="I471" s="33" t="s">
        <v>554</v>
      </c>
      <c r="J471" s="33" t="s">
        <v>2025</v>
      </c>
      <c r="K471" s="33" t="str">
        <f t="shared" si="78"/>
        <v>Оказание услуг по разработке НТД по топливоиспользованию</v>
      </c>
      <c r="L471" s="34" t="s">
        <v>2026</v>
      </c>
      <c r="M471" s="34"/>
      <c r="N471" s="33">
        <v>642</v>
      </c>
      <c r="O471" s="35" t="s">
        <v>924</v>
      </c>
      <c r="P471" s="36">
        <v>1</v>
      </c>
      <c r="Q471" s="36" t="s">
        <v>96</v>
      </c>
      <c r="R471" s="37" t="s">
        <v>97</v>
      </c>
      <c r="S471" s="36">
        <v>3260</v>
      </c>
      <c r="T471" s="36">
        <v>0</v>
      </c>
      <c r="U471" s="93">
        <f t="shared" si="79"/>
        <v>3260000</v>
      </c>
      <c r="V471" s="33">
        <v>2018</v>
      </c>
      <c r="W471" s="53" t="s">
        <v>81</v>
      </c>
      <c r="X471" s="39">
        <v>2018</v>
      </c>
      <c r="Y471" s="33" t="s">
        <v>107</v>
      </c>
      <c r="Z471" s="38" t="s">
        <v>2013</v>
      </c>
      <c r="AA471" s="38">
        <v>2018</v>
      </c>
      <c r="AB471" s="38" t="s">
        <v>108</v>
      </c>
      <c r="AC471" s="39">
        <v>2018</v>
      </c>
      <c r="AD471" s="39" t="s">
        <v>274</v>
      </c>
      <c r="AE471" s="39">
        <v>2019</v>
      </c>
      <c r="AF471" s="39" t="s">
        <v>146</v>
      </c>
      <c r="AG471" s="39">
        <v>2019</v>
      </c>
      <c r="AH471" s="41" t="s">
        <v>119</v>
      </c>
      <c r="AI471" s="40" t="s">
        <v>223</v>
      </c>
      <c r="AJ471" s="41" t="s">
        <v>1335</v>
      </c>
      <c r="AK471" s="40">
        <v>1</v>
      </c>
      <c r="AL471" s="40">
        <v>31636</v>
      </c>
      <c r="AM471" s="38" t="s">
        <v>84</v>
      </c>
      <c r="AN471" s="33">
        <v>1</v>
      </c>
      <c r="AO471" s="38">
        <v>0</v>
      </c>
      <c r="AP471" s="33" t="s">
        <v>2027</v>
      </c>
      <c r="AQ471" s="33" t="s">
        <v>86</v>
      </c>
      <c r="AR471" s="33" t="s">
        <v>87</v>
      </c>
      <c r="AS471" s="33" t="s">
        <v>88</v>
      </c>
      <c r="AT471" s="38"/>
      <c r="AU471" s="103"/>
      <c r="AV471" s="103"/>
    </row>
    <row r="472" spans="1:48" s="94" customFormat="1" ht="58.5" customHeight="1" x14ac:dyDescent="0.2">
      <c r="A472" s="33" t="s">
        <v>2028</v>
      </c>
      <c r="B472" s="33" t="s">
        <v>216</v>
      </c>
      <c r="C472" s="33" t="s">
        <v>593</v>
      </c>
      <c r="D472" s="33" t="s">
        <v>594</v>
      </c>
      <c r="E472" s="33"/>
      <c r="F472" s="33" t="s">
        <v>554</v>
      </c>
      <c r="G472" s="33" t="s">
        <v>610</v>
      </c>
      <c r="H472" s="33" t="s">
        <v>71</v>
      </c>
      <c r="I472" s="33" t="s">
        <v>554</v>
      </c>
      <c r="J472" s="33" t="s">
        <v>2029</v>
      </c>
      <c r="K472" s="33" t="str">
        <f t="shared" si="78"/>
        <v>Оказание услуг по проведению метрологической поверки средств измерений АИИС КУЭ и согласованию паспортов-протоколов</v>
      </c>
      <c r="L472" s="34" t="s">
        <v>2030</v>
      </c>
      <c r="M472" s="34"/>
      <c r="N472" s="33">
        <v>642</v>
      </c>
      <c r="O472" s="35" t="s">
        <v>924</v>
      </c>
      <c r="P472" s="36">
        <v>1</v>
      </c>
      <c r="Q472" s="36" t="s">
        <v>2031</v>
      </c>
      <c r="R472" s="37" t="s">
        <v>2032</v>
      </c>
      <c r="S472" s="36">
        <v>1849</v>
      </c>
      <c r="T472" s="36">
        <v>0</v>
      </c>
      <c r="U472" s="93">
        <f t="shared" si="79"/>
        <v>1849000</v>
      </c>
      <c r="V472" s="33">
        <v>2018</v>
      </c>
      <c r="W472" s="53" t="s">
        <v>81</v>
      </c>
      <c r="X472" s="39">
        <v>2018</v>
      </c>
      <c r="Y472" s="33" t="s">
        <v>108</v>
      </c>
      <c r="Z472" s="38" t="s">
        <v>2033</v>
      </c>
      <c r="AA472" s="38">
        <v>2018</v>
      </c>
      <c r="AB472" s="38" t="s">
        <v>108</v>
      </c>
      <c r="AC472" s="39">
        <v>2018</v>
      </c>
      <c r="AD472" s="39" t="s">
        <v>274</v>
      </c>
      <c r="AE472" s="39">
        <v>2019</v>
      </c>
      <c r="AF472" s="39" t="s">
        <v>146</v>
      </c>
      <c r="AG472" s="39">
        <v>2019</v>
      </c>
      <c r="AH472" s="41" t="s">
        <v>274</v>
      </c>
      <c r="AI472" s="40" t="s">
        <v>275</v>
      </c>
      <c r="AJ472" s="41" t="s">
        <v>1335</v>
      </c>
      <c r="AK472" s="40">
        <v>1</v>
      </c>
      <c r="AL472" s="40">
        <v>31636</v>
      </c>
      <c r="AM472" s="38" t="s">
        <v>84</v>
      </c>
      <c r="AN472" s="33">
        <v>1</v>
      </c>
      <c r="AO472" s="38">
        <v>0</v>
      </c>
      <c r="AP472" s="33" t="s">
        <v>2034</v>
      </c>
      <c r="AQ472" s="33" t="s">
        <v>86</v>
      </c>
      <c r="AR472" s="33" t="s">
        <v>87</v>
      </c>
      <c r="AS472" s="33" t="s">
        <v>88</v>
      </c>
      <c r="AT472" s="38"/>
      <c r="AU472" s="103"/>
      <c r="AV472" s="103"/>
    </row>
    <row r="473" spans="1:48" s="42" customFormat="1" ht="67.5" customHeight="1" x14ac:dyDescent="0.2">
      <c r="A473" s="33" t="s">
        <v>2035</v>
      </c>
      <c r="B473" s="33" t="s">
        <v>216</v>
      </c>
      <c r="C473" s="33" t="s">
        <v>804</v>
      </c>
      <c r="D473" s="33" t="s">
        <v>805</v>
      </c>
      <c r="E473" s="33"/>
      <c r="F473" s="33" t="s">
        <v>806</v>
      </c>
      <c r="G473" s="33" t="s">
        <v>1903</v>
      </c>
      <c r="H473" s="33" t="s">
        <v>71</v>
      </c>
      <c r="I473" s="33" t="s">
        <v>806</v>
      </c>
      <c r="J473" s="33" t="s">
        <v>2036</v>
      </c>
      <c r="K473" s="33" t="str">
        <f t="shared" si="78"/>
        <v>Добровольное медицинское страхование» (ДМС)</v>
      </c>
      <c r="L473" s="34" t="s">
        <v>2037</v>
      </c>
      <c r="M473" s="34" t="s">
        <v>320</v>
      </c>
      <c r="N473" s="33" t="s">
        <v>118</v>
      </c>
      <c r="O473" s="35" t="s">
        <v>924</v>
      </c>
      <c r="P473" s="36">
        <v>1</v>
      </c>
      <c r="Q473" s="39">
        <v>45000000000</v>
      </c>
      <c r="R473" s="37" t="s">
        <v>97</v>
      </c>
      <c r="S473" s="36">
        <v>18000</v>
      </c>
      <c r="T473" s="36">
        <v>4500</v>
      </c>
      <c r="U473" s="93">
        <f t="shared" si="79"/>
        <v>18000000</v>
      </c>
      <c r="V473" s="33">
        <v>2018</v>
      </c>
      <c r="W473" s="53" t="s">
        <v>108</v>
      </c>
      <c r="X473" s="39">
        <v>2018</v>
      </c>
      <c r="Y473" s="33" t="s">
        <v>108</v>
      </c>
      <c r="Z473" s="38" t="s">
        <v>2038</v>
      </c>
      <c r="AA473" s="38">
        <v>2018</v>
      </c>
      <c r="AB473" s="38" t="s">
        <v>108</v>
      </c>
      <c r="AC473" s="39">
        <v>2018</v>
      </c>
      <c r="AD473" s="39" t="s">
        <v>274</v>
      </c>
      <c r="AE473" s="39" t="s">
        <v>273</v>
      </c>
      <c r="AF473" s="39" t="s">
        <v>146</v>
      </c>
      <c r="AG473" s="39">
        <v>2019</v>
      </c>
      <c r="AH473" s="41" t="s">
        <v>274</v>
      </c>
      <c r="AI473" s="40" t="s">
        <v>275</v>
      </c>
      <c r="AJ473" s="41" t="s">
        <v>2039</v>
      </c>
      <c r="AK473" s="40">
        <v>1</v>
      </c>
      <c r="AL473" s="40">
        <v>40796</v>
      </c>
      <c r="AM473" s="38" t="s">
        <v>84</v>
      </c>
      <c r="AN473" s="33">
        <v>0</v>
      </c>
      <c r="AO473" s="38">
        <v>5</v>
      </c>
      <c r="AP473" s="33" t="s">
        <v>2040</v>
      </c>
      <c r="AQ473" s="33" t="s">
        <v>86</v>
      </c>
      <c r="AR473" s="33" t="s">
        <v>87</v>
      </c>
      <c r="AS473" s="33" t="s">
        <v>88</v>
      </c>
      <c r="AT473" s="38"/>
      <c r="AU473" s="103"/>
      <c r="AV473" s="103"/>
    </row>
    <row r="474" spans="1:48" s="42" customFormat="1" ht="78" customHeight="1" x14ac:dyDescent="0.2">
      <c r="A474" s="33" t="s">
        <v>2041</v>
      </c>
      <c r="B474" s="33"/>
      <c r="C474" s="33" t="s">
        <v>1913</v>
      </c>
      <c r="D474" s="33">
        <v>78</v>
      </c>
      <c r="E474" s="33"/>
      <c r="F474" s="33" t="s">
        <v>806</v>
      </c>
      <c r="G474" s="33" t="s">
        <v>1903</v>
      </c>
      <c r="H474" s="33" t="s">
        <v>71</v>
      </c>
      <c r="I474" s="33" t="s">
        <v>806</v>
      </c>
      <c r="J474" s="33" t="s">
        <v>2042</v>
      </c>
      <c r="K474" s="33" t="str">
        <f t="shared" si="78"/>
        <v>Подбор персонала</v>
      </c>
      <c r="L474" s="34" t="s">
        <v>2043</v>
      </c>
      <c r="M474" s="34" t="s">
        <v>320</v>
      </c>
      <c r="N474" s="33" t="s">
        <v>118</v>
      </c>
      <c r="O474" s="35" t="s">
        <v>924</v>
      </c>
      <c r="P474" s="36">
        <v>1</v>
      </c>
      <c r="Q474" s="39">
        <v>45000000000</v>
      </c>
      <c r="R474" s="37" t="s">
        <v>97</v>
      </c>
      <c r="S474" s="36">
        <v>450</v>
      </c>
      <c r="T474" s="36">
        <v>450</v>
      </c>
      <c r="U474" s="93">
        <f t="shared" si="79"/>
        <v>450000</v>
      </c>
      <c r="V474" s="33">
        <v>2018</v>
      </c>
      <c r="W474" s="53" t="s">
        <v>81</v>
      </c>
      <c r="X474" s="39">
        <v>2018</v>
      </c>
      <c r="Y474" s="33" t="s">
        <v>107</v>
      </c>
      <c r="Z474" s="38" t="s">
        <v>2013</v>
      </c>
      <c r="AA474" s="38">
        <v>2018</v>
      </c>
      <c r="AB474" s="38" t="s">
        <v>108</v>
      </c>
      <c r="AC474" s="39">
        <v>2018</v>
      </c>
      <c r="AD474" s="39" t="s">
        <v>274</v>
      </c>
      <c r="AE474" s="39">
        <v>2019</v>
      </c>
      <c r="AF474" s="39" t="s">
        <v>109</v>
      </c>
      <c r="AG474" s="39">
        <v>2020</v>
      </c>
      <c r="AH474" s="41" t="s">
        <v>109</v>
      </c>
      <c r="AI474" s="40" t="s">
        <v>649</v>
      </c>
      <c r="AJ474" s="41" t="s">
        <v>1335</v>
      </c>
      <c r="AK474" s="40">
        <v>1</v>
      </c>
      <c r="AL474" s="40">
        <v>31636</v>
      </c>
      <c r="AM474" s="38" t="s">
        <v>84</v>
      </c>
      <c r="AN474" s="33">
        <v>0</v>
      </c>
      <c r="AO474" s="38">
        <v>0</v>
      </c>
      <c r="AP474" s="33"/>
      <c r="AQ474" s="33" t="s">
        <v>86</v>
      </c>
      <c r="AR474" s="33" t="s">
        <v>87</v>
      </c>
      <c r="AS474" s="33" t="s">
        <v>88</v>
      </c>
      <c r="AT474" s="38"/>
      <c r="AU474" s="103"/>
      <c r="AV474" s="103"/>
    </row>
    <row r="475" spans="1:48" s="42" customFormat="1" ht="85.5" customHeight="1" x14ac:dyDescent="0.2">
      <c r="A475" s="33" t="s">
        <v>2044</v>
      </c>
      <c r="B475" s="33" t="s">
        <v>216</v>
      </c>
      <c r="C475" s="33" t="s">
        <v>739</v>
      </c>
      <c r="D475" s="33" t="s">
        <v>740</v>
      </c>
      <c r="E475" s="33"/>
      <c r="F475" s="33" t="s">
        <v>706</v>
      </c>
      <c r="G475" s="33" t="s">
        <v>1903</v>
      </c>
      <c r="H475" s="33" t="s">
        <v>71</v>
      </c>
      <c r="I475" s="33" t="s">
        <v>706</v>
      </c>
      <c r="J475" s="33" t="s">
        <v>741</v>
      </c>
      <c r="K475" s="33" t="str">
        <f t="shared" si="78"/>
        <v xml:space="preserve">Сервисное обслуживание и ремонт системы СКУД и видеонаблюдения в Головном офисе </v>
      </c>
      <c r="L475" s="34" t="s">
        <v>2045</v>
      </c>
      <c r="M475" s="34"/>
      <c r="N475" s="33">
        <v>642</v>
      </c>
      <c r="O475" s="35" t="s">
        <v>924</v>
      </c>
      <c r="P475" s="36" t="s">
        <v>272</v>
      </c>
      <c r="Q475" s="39">
        <v>45000000000</v>
      </c>
      <c r="R475" s="37" t="s">
        <v>97</v>
      </c>
      <c r="S475" s="36">
        <v>550</v>
      </c>
      <c r="T475" s="36">
        <v>0</v>
      </c>
      <c r="U475" s="93">
        <f t="shared" si="79"/>
        <v>550000</v>
      </c>
      <c r="V475" s="33" t="s">
        <v>1945</v>
      </c>
      <c r="W475" s="53" t="s">
        <v>81</v>
      </c>
      <c r="X475" s="39" t="s">
        <v>1945</v>
      </c>
      <c r="Y475" s="33" t="s">
        <v>107</v>
      </c>
      <c r="Z475" s="38" t="s">
        <v>2013</v>
      </c>
      <c r="AA475" s="38" t="s">
        <v>1945</v>
      </c>
      <c r="AB475" s="38" t="s">
        <v>108</v>
      </c>
      <c r="AC475" s="39" t="s">
        <v>1945</v>
      </c>
      <c r="AD475" s="39" t="s">
        <v>274</v>
      </c>
      <c r="AE475" s="39" t="s">
        <v>1945</v>
      </c>
      <c r="AF475" s="39" t="s">
        <v>274</v>
      </c>
      <c r="AG475" s="39" t="s">
        <v>273</v>
      </c>
      <c r="AH475" s="41" t="s">
        <v>274</v>
      </c>
      <c r="AI475" s="40" t="s">
        <v>275</v>
      </c>
      <c r="AJ475" s="41" t="s">
        <v>1335</v>
      </c>
      <c r="AK475" s="40">
        <v>1</v>
      </c>
      <c r="AL475" s="40">
        <v>31636</v>
      </c>
      <c r="AM475" s="38" t="s">
        <v>84</v>
      </c>
      <c r="AN475" s="33">
        <v>0</v>
      </c>
      <c r="AO475" s="38">
        <v>0</v>
      </c>
      <c r="AP475" s="33" t="s">
        <v>2046</v>
      </c>
      <c r="AQ475" s="33" t="s">
        <v>86</v>
      </c>
      <c r="AR475" s="33" t="s">
        <v>87</v>
      </c>
      <c r="AS475" s="33" t="s">
        <v>88</v>
      </c>
      <c r="AT475" s="38"/>
      <c r="AU475" s="103"/>
      <c r="AV475" s="103"/>
    </row>
    <row r="476" spans="1:48" s="42" customFormat="1" ht="69.75" customHeight="1" x14ac:dyDescent="0.2">
      <c r="A476" s="33" t="s">
        <v>2047</v>
      </c>
      <c r="B476" s="33"/>
      <c r="C476" s="33" t="s">
        <v>709</v>
      </c>
      <c r="D476" s="33" t="s">
        <v>710</v>
      </c>
      <c r="E476" s="33"/>
      <c r="F476" s="33" t="s">
        <v>706</v>
      </c>
      <c r="G476" s="33" t="s">
        <v>1903</v>
      </c>
      <c r="H476" s="33" t="s">
        <v>71</v>
      </c>
      <c r="I476" s="33" t="s">
        <v>706</v>
      </c>
      <c r="J476" s="33" t="s">
        <v>717</v>
      </c>
      <c r="K476" s="33" t="str">
        <f t="shared" si="78"/>
        <v>Сервисное обслуживание комплекса техсредств охраны "Тревожная кнопка" и услуги пультовой охраны на ПС №239 "Пушкино"</v>
      </c>
      <c r="L476" s="34" t="s">
        <v>2048</v>
      </c>
      <c r="M476" s="34"/>
      <c r="N476" s="33">
        <v>642</v>
      </c>
      <c r="O476" s="35" t="s">
        <v>924</v>
      </c>
      <c r="P476" s="36" t="s">
        <v>272</v>
      </c>
      <c r="Q476" s="39">
        <v>46000000000</v>
      </c>
      <c r="R476" s="37" t="s">
        <v>619</v>
      </c>
      <c r="S476" s="36">
        <v>86</v>
      </c>
      <c r="T476" s="36">
        <v>36</v>
      </c>
      <c r="U476" s="93">
        <f t="shared" si="79"/>
        <v>86000</v>
      </c>
      <c r="V476" s="33" t="s">
        <v>1945</v>
      </c>
      <c r="W476" s="53" t="s">
        <v>148</v>
      </c>
      <c r="X476" s="39" t="s">
        <v>1945</v>
      </c>
      <c r="Y476" s="33" t="s">
        <v>119</v>
      </c>
      <c r="Z476" s="38" t="s">
        <v>2049</v>
      </c>
      <c r="AA476" s="38" t="s">
        <v>1945</v>
      </c>
      <c r="AB476" s="38" t="s">
        <v>120</v>
      </c>
      <c r="AC476" s="39" t="s">
        <v>1945</v>
      </c>
      <c r="AD476" s="39" t="s">
        <v>77</v>
      </c>
      <c r="AE476" s="39" t="s">
        <v>1945</v>
      </c>
      <c r="AF476" s="39" t="s">
        <v>78</v>
      </c>
      <c r="AG476" s="39" t="s">
        <v>273</v>
      </c>
      <c r="AH476" s="41" t="s">
        <v>77</v>
      </c>
      <c r="AI476" s="40" t="s">
        <v>247</v>
      </c>
      <c r="AJ476" s="41" t="s">
        <v>280</v>
      </c>
      <c r="AK476" s="40">
        <v>0</v>
      </c>
      <c r="AL476" s="40">
        <v>97259</v>
      </c>
      <c r="AM476" s="38" t="s">
        <v>84</v>
      </c>
      <c r="AN476" s="33">
        <v>0</v>
      </c>
      <c r="AO476" s="38">
        <v>9</v>
      </c>
      <c r="AP476" s="33"/>
      <c r="AQ476" s="33"/>
      <c r="AR476" s="33" t="s">
        <v>87</v>
      </c>
      <c r="AS476" s="33" t="s">
        <v>88</v>
      </c>
      <c r="AT476" s="38"/>
      <c r="AU476" s="103"/>
      <c r="AV476" s="103"/>
    </row>
    <row r="477" spans="1:48" s="42" customFormat="1" ht="71.25" customHeight="1" x14ac:dyDescent="0.2">
      <c r="A477" s="33" t="s">
        <v>2050</v>
      </c>
      <c r="B477" s="33" t="s">
        <v>216</v>
      </c>
      <c r="C477" s="33" t="s">
        <v>552</v>
      </c>
      <c r="D477" s="33" t="s">
        <v>721</v>
      </c>
      <c r="E477" s="33"/>
      <c r="F477" s="33" t="s">
        <v>706</v>
      </c>
      <c r="G477" s="33" t="s">
        <v>1903</v>
      </c>
      <c r="H477" s="33" t="s">
        <v>71</v>
      </c>
      <c r="I477" s="33" t="s">
        <v>706</v>
      </c>
      <c r="J477" s="33" t="s">
        <v>2051</v>
      </c>
      <c r="K477" s="33" t="str">
        <f t="shared" si="78"/>
        <v>Лот №1 Оказание информационно-справочных услуг в отношении юридических лиц и индивидуальных предпринимателей</v>
      </c>
      <c r="L477" s="34" t="s">
        <v>2052</v>
      </c>
      <c r="M477" s="34"/>
      <c r="N477" s="33">
        <v>642</v>
      </c>
      <c r="O477" s="35" t="s">
        <v>924</v>
      </c>
      <c r="P477" s="36" t="s">
        <v>272</v>
      </c>
      <c r="Q477" s="39">
        <v>45000000000</v>
      </c>
      <c r="R477" s="37" t="s">
        <v>97</v>
      </c>
      <c r="S477" s="36">
        <v>493</v>
      </c>
      <c r="T477" s="36">
        <v>41</v>
      </c>
      <c r="U477" s="93">
        <f t="shared" si="79"/>
        <v>493000</v>
      </c>
      <c r="V477" s="33" t="s">
        <v>1945</v>
      </c>
      <c r="W477" s="53" t="s">
        <v>78</v>
      </c>
      <c r="X477" s="39" t="s">
        <v>1945</v>
      </c>
      <c r="Y477" s="33" t="s">
        <v>80</v>
      </c>
      <c r="Z477" s="38" t="s">
        <v>2018</v>
      </c>
      <c r="AA477" s="38" t="s">
        <v>1945</v>
      </c>
      <c r="AB477" s="38" t="s">
        <v>81</v>
      </c>
      <c r="AC477" s="39" t="s">
        <v>1945</v>
      </c>
      <c r="AD477" s="39" t="s">
        <v>107</v>
      </c>
      <c r="AE477" s="39" t="s">
        <v>1945</v>
      </c>
      <c r="AF477" s="39" t="s">
        <v>108</v>
      </c>
      <c r="AG477" s="39" t="s">
        <v>273</v>
      </c>
      <c r="AH477" s="41" t="s">
        <v>107</v>
      </c>
      <c r="AI477" s="40" t="s">
        <v>159</v>
      </c>
      <c r="AJ477" s="41" t="s">
        <v>1335</v>
      </c>
      <c r="AK477" s="40">
        <v>1</v>
      </c>
      <c r="AL477" s="40">
        <v>31636</v>
      </c>
      <c r="AM477" s="38" t="s">
        <v>84</v>
      </c>
      <c r="AN477" s="33">
        <v>0</v>
      </c>
      <c r="AO477" s="38">
        <v>0</v>
      </c>
      <c r="AP477" s="33" t="s">
        <v>2053</v>
      </c>
      <c r="AQ477" s="33" t="s">
        <v>86</v>
      </c>
      <c r="AR477" s="33" t="s">
        <v>87</v>
      </c>
      <c r="AS477" s="33" t="s">
        <v>88</v>
      </c>
      <c r="AT477" s="38"/>
      <c r="AU477" s="103"/>
      <c r="AV477" s="103"/>
    </row>
    <row r="478" spans="1:48" s="42" customFormat="1" ht="87.75" customHeight="1" x14ac:dyDescent="0.2">
      <c r="A478" s="33" t="s">
        <v>2054</v>
      </c>
      <c r="B478" s="33"/>
      <c r="C478" s="33" t="s">
        <v>552</v>
      </c>
      <c r="D478" s="33" t="s">
        <v>721</v>
      </c>
      <c r="E478" s="33"/>
      <c r="F478" s="33" t="s">
        <v>706</v>
      </c>
      <c r="G478" s="33" t="s">
        <v>1903</v>
      </c>
      <c r="H478" s="33" t="s">
        <v>71</v>
      </c>
      <c r="I478" s="33" t="s">
        <v>706</v>
      </c>
      <c r="J478" s="33" t="s">
        <v>2055</v>
      </c>
      <c r="K478" s="33" t="str">
        <f t="shared" si="78"/>
        <v>Лот №2 Оказание информационно-справочных услуг в отношении физических лиц</v>
      </c>
      <c r="L478" s="34" t="s">
        <v>2052</v>
      </c>
      <c r="M478" s="34"/>
      <c r="N478" s="33">
        <v>642</v>
      </c>
      <c r="O478" s="35" t="s">
        <v>924</v>
      </c>
      <c r="P478" s="36" t="s">
        <v>272</v>
      </c>
      <c r="Q478" s="39">
        <v>45000000000</v>
      </c>
      <c r="R478" s="37" t="s">
        <v>97</v>
      </c>
      <c r="S478" s="36">
        <v>450</v>
      </c>
      <c r="T478" s="36">
        <v>75</v>
      </c>
      <c r="U478" s="93">
        <f t="shared" si="79"/>
        <v>450000</v>
      </c>
      <c r="V478" s="33" t="s">
        <v>1945</v>
      </c>
      <c r="W478" s="53" t="s">
        <v>78</v>
      </c>
      <c r="X478" s="39" t="s">
        <v>1945</v>
      </c>
      <c r="Y478" s="33" t="s">
        <v>80</v>
      </c>
      <c r="Z478" s="38" t="s">
        <v>2018</v>
      </c>
      <c r="AA478" s="38" t="s">
        <v>1945</v>
      </c>
      <c r="AB478" s="38" t="s">
        <v>81</v>
      </c>
      <c r="AC478" s="39" t="s">
        <v>1945</v>
      </c>
      <c r="AD478" s="39" t="s">
        <v>107</v>
      </c>
      <c r="AE478" s="39" t="s">
        <v>1945</v>
      </c>
      <c r="AF478" s="39" t="s">
        <v>107</v>
      </c>
      <c r="AG478" s="39" t="s">
        <v>273</v>
      </c>
      <c r="AH478" s="41" t="s">
        <v>107</v>
      </c>
      <c r="AI478" s="40" t="s">
        <v>159</v>
      </c>
      <c r="AJ478" s="41" t="s">
        <v>1335</v>
      </c>
      <c r="AK478" s="40">
        <v>1</v>
      </c>
      <c r="AL478" s="40">
        <v>31636</v>
      </c>
      <c r="AM478" s="38" t="s">
        <v>84</v>
      </c>
      <c r="AN478" s="33">
        <v>0</v>
      </c>
      <c r="AO478" s="38">
        <v>0</v>
      </c>
      <c r="AP478" s="33"/>
      <c r="AQ478" s="33" t="s">
        <v>86</v>
      </c>
      <c r="AR478" s="33" t="s">
        <v>87</v>
      </c>
      <c r="AS478" s="33" t="s">
        <v>88</v>
      </c>
      <c r="AT478" s="38"/>
      <c r="AU478" s="103"/>
      <c r="AV478" s="103"/>
    </row>
    <row r="479" spans="1:48" s="42" customFormat="1" ht="107.25" customHeight="1" x14ac:dyDescent="0.2">
      <c r="A479" s="33" t="s">
        <v>2056</v>
      </c>
      <c r="B479" s="33" t="s">
        <v>216</v>
      </c>
      <c r="C479" s="33" t="s">
        <v>730</v>
      </c>
      <c r="D479" s="33" t="s">
        <v>731</v>
      </c>
      <c r="E479" s="33"/>
      <c r="F479" s="33" t="s">
        <v>706</v>
      </c>
      <c r="G479" s="33" t="s">
        <v>1903</v>
      </c>
      <c r="H479" s="33" t="s">
        <v>71</v>
      </c>
      <c r="I479" s="33" t="s">
        <v>706</v>
      </c>
      <c r="J479" s="33" t="s">
        <v>2057</v>
      </c>
      <c r="K479" s="33" t="str">
        <f t="shared" si="78"/>
        <v xml:space="preserve">Оказание услуг по обеспечению безопасности персонала и сохранности имущества на объектах </v>
      </c>
      <c r="L479" s="34" t="s">
        <v>2058</v>
      </c>
      <c r="M479" s="34"/>
      <c r="N479" s="33">
        <v>642</v>
      </c>
      <c r="O479" s="35" t="s">
        <v>924</v>
      </c>
      <c r="P479" s="36" t="s">
        <v>272</v>
      </c>
      <c r="Q479" s="36" t="s">
        <v>2059</v>
      </c>
      <c r="R479" s="37" t="s">
        <v>2060</v>
      </c>
      <c r="S479" s="36">
        <v>47860.800000000003</v>
      </c>
      <c r="T479" s="36">
        <v>0</v>
      </c>
      <c r="U479" s="93">
        <f t="shared" si="79"/>
        <v>47860800</v>
      </c>
      <c r="V479" s="33" t="s">
        <v>1945</v>
      </c>
      <c r="W479" s="53" t="s">
        <v>80</v>
      </c>
      <c r="X479" s="39" t="s">
        <v>1945</v>
      </c>
      <c r="Y479" s="33" t="s">
        <v>81</v>
      </c>
      <c r="Z479" s="38" t="s">
        <v>2061</v>
      </c>
      <c r="AA479" s="38" t="s">
        <v>1945</v>
      </c>
      <c r="AB479" s="38" t="s">
        <v>108</v>
      </c>
      <c r="AC479" s="39" t="s">
        <v>1945</v>
      </c>
      <c r="AD479" s="39" t="s">
        <v>274</v>
      </c>
      <c r="AE479" s="39" t="s">
        <v>273</v>
      </c>
      <c r="AF479" s="39" t="s">
        <v>109</v>
      </c>
      <c r="AG479" s="39" t="s">
        <v>149</v>
      </c>
      <c r="AH479" s="41" t="s">
        <v>109</v>
      </c>
      <c r="AI479" s="40" t="s">
        <v>649</v>
      </c>
      <c r="AJ479" s="41" t="s">
        <v>2039</v>
      </c>
      <c r="AK479" s="40">
        <v>1</v>
      </c>
      <c r="AL479" s="40">
        <v>40796</v>
      </c>
      <c r="AM479" s="38" t="s">
        <v>84</v>
      </c>
      <c r="AN479" s="33">
        <v>0</v>
      </c>
      <c r="AO479" s="38">
        <v>0</v>
      </c>
      <c r="AP479" s="33" t="s">
        <v>2062</v>
      </c>
      <c r="AQ479" s="33" t="s">
        <v>86</v>
      </c>
      <c r="AR479" s="33" t="s">
        <v>87</v>
      </c>
      <c r="AS479" s="33" t="s">
        <v>88</v>
      </c>
      <c r="AT479" s="38"/>
      <c r="AU479" s="103"/>
      <c r="AV479" s="103"/>
    </row>
    <row r="480" spans="1:48" s="42" customFormat="1" ht="96.75" customHeight="1" x14ac:dyDescent="0.2">
      <c r="A480" s="33" t="s">
        <v>2063</v>
      </c>
      <c r="B480" s="33"/>
      <c r="C480" s="33" t="s">
        <v>381</v>
      </c>
      <c r="D480" s="33" t="s">
        <v>2064</v>
      </c>
      <c r="E480" s="33"/>
      <c r="F480" s="33" t="s">
        <v>383</v>
      </c>
      <c r="G480" s="33" t="s">
        <v>1903</v>
      </c>
      <c r="H480" s="33" t="s">
        <v>71</v>
      </c>
      <c r="I480" s="33" t="s">
        <v>383</v>
      </c>
      <c r="J480" s="33" t="s">
        <v>395</v>
      </c>
      <c r="K480" s="33" t="str">
        <f t="shared" si="78"/>
        <v>Оказание услуг по хранению ЗИП для оборудования мобильных ГТЭС</v>
      </c>
      <c r="L480" s="34" t="s">
        <v>2065</v>
      </c>
      <c r="M480" s="34" t="s">
        <v>320</v>
      </c>
      <c r="N480" s="33">
        <v>642</v>
      </c>
      <c r="O480" s="35" t="s">
        <v>924</v>
      </c>
      <c r="P480" s="36">
        <v>1</v>
      </c>
      <c r="Q480" s="36" t="s">
        <v>96</v>
      </c>
      <c r="R480" s="37" t="s">
        <v>97</v>
      </c>
      <c r="S480" s="36">
        <v>2600</v>
      </c>
      <c r="T480" s="36">
        <f>S480/2</f>
        <v>1300</v>
      </c>
      <c r="U480" s="93">
        <f t="shared" si="79"/>
        <v>2600000</v>
      </c>
      <c r="V480" s="33">
        <v>2018</v>
      </c>
      <c r="W480" s="53" t="s">
        <v>148</v>
      </c>
      <c r="X480" s="39">
        <v>2018</v>
      </c>
      <c r="Y480" s="33" t="s">
        <v>119</v>
      </c>
      <c r="Z480" s="38" t="s">
        <v>2049</v>
      </c>
      <c r="AA480" s="38">
        <v>2018</v>
      </c>
      <c r="AB480" s="38" t="s">
        <v>120</v>
      </c>
      <c r="AC480" s="39">
        <v>2018</v>
      </c>
      <c r="AD480" s="39" t="s">
        <v>77</v>
      </c>
      <c r="AE480" s="39">
        <v>2018</v>
      </c>
      <c r="AF480" s="39" t="s">
        <v>77</v>
      </c>
      <c r="AG480" s="39">
        <v>2019</v>
      </c>
      <c r="AH480" s="41" t="s">
        <v>120</v>
      </c>
      <c r="AI480" s="40" t="s">
        <v>138</v>
      </c>
      <c r="AJ480" s="41" t="s">
        <v>1335</v>
      </c>
      <c r="AK480" s="40">
        <v>1</v>
      </c>
      <c r="AL480" s="40">
        <v>31636</v>
      </c>
      <c r="AM480" s="38" t="s">
        <v>84</v>
      </c>
      <c r="AN480" s="33">
        <v>0</v>
      </c>
      <c r="AO480" s="38">
        <v>0</v>
      </c>
      <c r="AP480" s="33" t="s">
        <v>2066</v>
      </c>
      <c r="AQ480" s="33" t="s">
        <v>86</v>
      </c>
      <c r="AR480" s="33" t="s">
        <v>87</v>
      </c>
      <c r="AS480" s="33" t="s">
        <v>88</v>
      </c>
      <c r="AT480" s="38" t="s">
        <v>320</v>
      </c>
      <c r="AU480" s="103"/>
      <c r="AV480" s="103"/>
    </row>
    <row r="481" spans="1:48" s="42" customFormat="1" ht="113.25" customHeight="1" x14ac:dyDescent="0.2">
      <c r="A481" s="33" t="s">
        <v>2067</v>
      </c>
      <c r="B481" s="33"/>
      <c r="C481" s="33" t="s">
        <v>447</v>
      </c>
      <c r="D481" s="33" t="s">
        <v>474</v>
      </c>
      <c r="E481" s="33"/>
      <c r="F481" s="33" t="s">
        <v>383</v>
      </c>
      <c r="G481" s="33" t="s">
        <v>1903</v>
      </c>
      <c r="H481" s="33" t="s">
        <v>71</v>
      </c>
      <c r="I481" s="33" t="s">
        <v>383</v>
      </c>
      <c r="J481" s="33" t="s">
        <v>475</v>
      </c>
      <c r="K481" s="33" t="str">
        <f t="shared" si="78"/>
        <v>Оказание услуг по доставке нефтепродуктов железнодорожным транспортом из перевалочной базы до склада хранения</v>
      </c>
      <c r="L481" s="34" t="s">
        <v>2068</v>
      </c>
      <c r="M481" s="34" t="s">
        <v>320</v>
      </c>
      <c r="N481" s="33" t="s">
        <v>118</v>
      </c>
      <c r="O481" s="35" t="s">
        <v>924</v>
      </c>
      <c r="P481" s="36">
        <v>1</v>
      </c>
      <c r="Q481" s="36" t="s">
        <v>234</v>
      </c>
      <c r="R481" s="37" t="s">
        <v>1944</v>
      </c>
      <c r="S481" s="36">
        <v>187500</v>
      </c>
      <c r="T481" s="36">
        <v>0</v>
      </c>
      <c r="U481" s="93">
        <f t="shared" si="79"/>
        <v>187500000</v>
      </c>
      <c r="V481" s="33">
        <v>2018</v>
      </c>
      <c r="W481" s="53" t="s">
        <v>81</v>
      </c>
      <c r="X481" s="39">
        <v>2018</v>
      </c>
      <c r="Y481" s="33" t="s">
        <v>107</v>
      </c>
      <c r="Z481" s="38" t="s">
        <v>2013</v>
      </c>
      <c r="AA481" s="38">
        <v>2018</v>
      </c>
      <c r="AB481" s="38" t="s">
        <v>108</v>
      </c>
      <c r="AC481" s="39">
        <v>2018</v>
      </c>
      <c r="AD481" s="39" t="s">
        <v>274</v>
      </c>
      <c r="AE481" s="39">
        <v>2019</v>
      </c>
      <c r="AF481" s="39" t="s">
        <v>146</v>
      </c>
      <c r="AG481" s="39">
        <v>2019</v>
      </c>
      <c r="AH481" s="41" t="s">
        <v>274</v>
      </c>
      <c r="AI481" s="40" t="s">
        <v>275</v>
      </c>
      <c r="AJ481" s="41" t="s">
        <v>151</v>
      </c>
      <c r="AK481" s="40">
        <v>0</v>
      </c>
      <c r="AL481" s="40">
        <v>3363</v>
      </c>
      <c r="AM481" s="38" t="s">
        <v>84</v>
      </c>
      <c r="AN481" s="33">
        <v>0</v>
      </c>
      <c r="AO481" s="38">
        <v>13</v>
      </c>
      <c r="AP481" s="33" t="s">
        <v>2069</v>
      </c>
      <c r="AQ481" s="33" t="s">
        <v>320</v>
      </c>
      <c r="AR481" s="33" t="s">
        <v>87</v>
      </c>
      <c r="AS481" s="33" t="s">
        <v>88</v>
      </c>
      <c r="AT481" s="38"/>
      <c r="AU481" s="103"/>
      <c r="AV481" s="103"/>
    </row>
    <row r="482" spans="1:48" s="42" customFormat="1" ht="107.25" customHeight="1" x14ac:dyDescent="0.2">
      <c r="A482" s="33" t="s">
        <v>2070</v>
      </c>
      <c r="B482" s="33" t="s">
        <v>216</v>
      </c>
      <c r="C482" s="33" t="s">
        <v>479</v>
      </c>
      <c r="D482" s="33" t="s">
        <v>480</v>
      </c>
      <c r="E482" s="33"/>
      <c r="F482" s="33" t="s">
        <v>383</v>
      </c>
      <c r="G482" s="33" t="s">
        <v>1903</v>
      </c>
      <c r="H482" s="33" t="s">
        <v>71</v>
      </c>
      <c r="I482" s="33" t="s">
        <v>383</v>
      </c>
      <c r="J482" s="33" t="s">
        <v>481</v>
      </c>
      <c r="K482" s="33" t="str">
        <f t="shared" si="78"/>
        <v xml:space="preserve">Оказание услуг по перевалке, накоплению и хранению нефтепродуктов  в г. Севастополь </v>
      </c>
      <c r="L482" s="34" t="s">
        <v>2071</v>
      </c>
      <c r="M482" s="34" t="s">
        <v>320</v>
      </c>
      <c r="N482" s="33">
        <v>642</v>
      </c>
      <c r="O482" s="35" t="s">
        <v>924</v>
      </c>
      <c r="P482" s="36">
        <v>1</v>
      </c>
      <c r="Q482" s="39">
        <v>67000000000</v>
      </c>
      <c r="R482" s="37" t="s">
        <v>411</v>
      </c>
      <c r="S482" s="36">
        <v>65000</v>
      </c>
      <c r="T482" s="36">
        <v>60000</v>
      </c>
      <c r="U482" s="93">
        <f t="shared" si="79"/>
        <v>65000000</v>
      </c>
      <c r="V482" s="33">
        <v>2018</v>
      </c>
      <c r="W482" s="53" t="s">
        <v>109</v>
      </c>
      <c r="X482" s="39">
        <v>2018</v>
      </c>
      <c r="Y482" s="33" t="s">
        <v>109</v>
      </c>
      <c r="Z482" s="38" t="s">
        <v>2007</v>
      </c>
      <c r="AA482" s="38">
        <v>2018</v>
      </c>
      <c r="AB482" s="38" t="s">
        <v>148</v>
      </c>
      <c r="AC482" s="39">
        <v>2018</v>
      </c>
      <c r="AD482" s="39" t="s">
        <v>148</v>
      </c>
      <c r="AE482" s="39">
        <v>2018</v>
      </c>
      <c r="AF482" s="39" t="s">
        <v>148</v>
      </c>
      <c r="AG482" s="39">
        <v>2019</v>
      </c>
      <c r="AH482" s="41" t="s">
        <v>148</v>
      </c>
      <c r="AI482" s="40" t="s">
        <v>228</v>
      </c>
      <c r="AJ482" s="41" t="s">
        <v>2039</v>
      </c>
      <c r="AK482" s="40">
        <v>1</v>
      </c>
      <c r="AL482" s="40">
        <v>40796</v>
      </c>
      <c r="AM482" s="38" t="s">
        <v>84</v>
      </c>
      <c r="AN482" s="33">
        <v>0</v>
      </c>
      <c r="AO482" s="38">
        <v>13</v>
      </c>
      <c r="AP482" s="33" t="s">
        <v>2072</v>
      </c>
      <c r="AQ482" s="33" t="s">
        <v>86</v>
      </c>
      <c r="AR482" s="33" t="s">
        <v>87</v>
      </c>
      <c r="AS482" s="33" t="s">
        <v>88</v>
      </c>
      <c r="AT482" s="38" t="s">
        <v>320</v>
      </c>
      <c r="AU482" s="103"/>
      <c r="AV482" s="103"/>
    </row>
    <row r="483" spans="1:48" s="42" customFormat="1" ht="92.25" customHeight="1" x14ac:dyDescent="0.2">
      <c r="A483" s="33" t="s">
        <v>2073</v>
      </c>
      <c r="B483" s="33" t="s">
        <v>216</v>
      </c>
      <c r="C483" s="33" t="s">
        <v>479</v>
      </c>
      <c r="D483" s="33" t="s">
        <v>480</v>
      </c>
      <c r="E483" s="33"/>
      <c r="F483" s="33" t="s">
        <v>383</v>
      </c>
      <c r="G483" s="33" t="s">
        <v>1903</v>
      </c>
      <c r="H483" s="33" t="s">
        <v>71</v>
      </c>
      <c r="I483" s="33" t="s">
        <v>383</v>
      </c>
      <c r="J483" s="33" t="s">
        <v>485</v>
      </c>
      <c r="K483" s="33" t="str">
        <f t="shared" si="78"/>
        <v xml:space="preserve">Оказание услуг по перевалке, накоплению и хранению нефтепродуктов  в г. Феодосия </v>
      </c>
      <c r="L483" s="34" t="s">
        <v>2071</v>
      </c>
      <c r="M483" s="34" t="s">
        <v>320</v>
      </c>
      <c r="N483" s="33" t="s">
        <v>118</v>
      </c>
      <c r="O483" s="35" t="s">
        <v>924</v>
      </c>
      <c r="P483" s="36">
        <v>1</v>
      </c>
      <c r="Q483" s="36" t="s">
        <v>234</v>
      </c>
      <c r="R483" s="37" t="s">
        <v>1944</v>
      </c>
      <c r="S483" s="36">
        <v>117700</v>
      </c>
      <c r="T483" s="36">
        <v>30000</v>
      </c>
      <c r="U483" s="93">
        <f t="shared" si="79"/>
        <v>117700000</v>
      </c>
      <c r="V483" s="33">
        <v>2018</v>
      </c>
      <c r="W483" s="53" t="s">
        <v>77</v>
      </c>
      <c r="X483" s="39">
        <v>2018</v>
      </c>
      <c r="Y483" s="33" t="s">
        <v>78</v>
      </c>
      <c r="Z483" s="38" t="s">
        <v>2002</v>
      </c>
      <c r="AA483" s="38">
        <v>2018</v>
      </c>
      <c r="AB483" s="38" t="s">
        <v>80</v>
      </c>
      <c r="AC483" s="39">
        <v>2018</v>
      </c>
      <c r="AD483" s="39" t="s">
        <v>81</v>
      </c>
      <c r="AE483" s="39">
        <v>2018</v>
      </c>
      <c r="AF483" s="39" t="s">
        <v>107</v>
      </c>
      <c r="AG483" s="39">
        <v>2019</v>
      </c>
      <c r="AH483" s="41" t="s">
        <v>107</v>
      </c>
      <c r="AI483" s="40" t="s">
        <v>159</v>
      </c>
      <c r="AJ483" s="41" t="s">
        <v>2039</v>
      </c>
      <c r="AK483" s="40">
        <v>1</v>
      </c>
      <c r="AL483" s="40">
        <v>40796</v>
      </c>
      <c r="AM483" s="38" t="s">
        <v>84</v>
      </c>
      <c r="AN483" s="33">
        <v>0</v>
      </c>
      <c r="AO483" s="38">
        <v>13</v>
      </c>
      <c r="AP483" s="33" t="s">
        <v>2074</v>
      </c>
      <c r="AQ483" s="33" t="s">
        <v>86</v>
      </c>
      <c r="AR483" s="33" t="s">
        <v>87</v>
      </c>
      <c r="AS483" s="33" t="s">
        <v>88</v>
      </c>
      <c r="AT483" s="38" t="s">
        <v>320</v>
      </c>
      <c r="AU483" s="103"/>
      <c r="AV483" s="103"/>
    </row>
    <row r="484" spans="1:48" s="95" customFormat="1" ht="79.5" customHeight="1" x14ac:dyDescent="0.25">
      <c r="A484" s="33" t="s">
        <v>2075</v>
      </c>
      <c r="B484" s="33"/>
      <c r="C484" s="33" t="s">
        <v>479</v>
      </c>
      <c r="D484" s="33" t="s">
        <v>480</v>
      </c>
      <c r="E484" s="33"/>
      <c r="F484" s="33" t="s">
        <v>383</v>
      </c>
      <c r="G484" s="33" t="s">
        <v>1903</v>
      </c>
      <c r="H484" s="33" t="s">
        <v>71</v>
      </c>
      <c r="I484" s="33" t="s">
        <v>383</v>
      </c>
      <c r="J484" s="33" t="s">
        <v>489</v>
      </c>
      <c r="K484" s="33" t="str">
        <f t="shared" si="78"/>
        <v xml:space="preserve">Оказание услуг по перевалке, накоплению и хранению нефтепродуктов в г. Керчь </v>
      </c>
      <c r="L484" s="34" t="s">
        <v>2071</v>
      </c>
      <c r="M484" s="34" t="s">
        <v>320</v>
      </c>
      <c r="N484" s="33" t="s">
        <v>118</v>
      </c>
      <c r="O484" s="35" t="s">
        <v>924</v>
      </c>
      <c r="P484" s="36">
        <v>1</v>
      </c>
      <c r="Q484" s="36" t="s">
        <v>234</v>
      </c>
      <c r="R484" s="37" t="s">
        <v>1944</v>
      </c>
      <c r="S484" s="36">
        <v>37000</v>
      </c>
      <c r="T484" s="36">
        <f>S484/12*9</f>
        <v>27750</v>
      </c>
      <c r="U484" s="93">
        <f t="shared" si="79"/>
        <v>37000000</v>
      </c>
      <c r="V484" s="33">
        <v>2018</v>
      </c>
      <c r="W484" s="53" t="s">
        <v>146</v>
      </c>
      <c r="X484" s="39">
        <v>2018</v>
      </c>
      <c r="Y484" s="33" t="s">
        <v>109</v>
      </c>
      <c r="Z484" s="38" t="s">
        <v>2007</v>
      </c>
      <c r="AA484" s="38">
        <v>2018</v>
      </c>
      <c r="AB484" s="38" t="s">
        <v>148</v>
      </c>
      <c r="AC484" s="39">
        <v>2018</v>
      </c>
      <c r="AD484" s="39" t="s">
        <v>148</v>
      </c>
      <c r="AE484" s="39">
        <v>2018</v>
      </c>
      <c r="AF484" s="39" t="s">
        <v>148</v>
      </c>
      <c r="AG484" s="39">
        <v>2019</v>
      </c>
      <c r="AH484" s="41" t="s">
        <v>148</v>
      </c>
      <c r="AI484" s="40" t="s">
        <v>228</v>
      </c>
      <c r="AJ484" s="41" t="s">
        <v>2039</v>
      </c>
      <c r="AK484" s="40">
        <v>1</v>
      </c>
      <c r="AL484" s="40">
        <v>40796</v>
      </c>
      <c r="AM484" s="38" t="s">
        <v>84</v>
      </c>
      <c r="AN484" s="33">
        <v>0</v>
      </c>
      <c r="AO484" s="38">
        <v>13</v>
      </c>
      <c r="AP484" s="33" t="s">
        <v>2076</v>
      </c>
      <c r="AQ484" s="33" t="s">
        <v>86</v>
      </c>
      <c r="AR484" s="33" t="s">
        <v>87</v>
      </c>
      <c r="AS484" s="33" t="s">
        <v>88</v>
      </c>
      <c r="AT484" s="38" t="s">
        <v>320</v>
      </c>
      <c r="AU484" s="103"/>
      <c r="AV484" s="103"/>
    </row>
    <row r="485" spans="1:48" s="95" customFormat="1" ht="98.25" customHeight="1" x14ac:dyDescent="0.25">
      <c r="A485" s="33" t="s">
        <v>2077</v>
      </c>
      <c r="B485" s="33" t="s">
        <v>216</v>
      </c>
      <c r="C485" s="33" t="s">
        <v>400</v>
      </c>
      <c r="D485" s="33" t="s">
        <v>401</v>
      </c>
      <c r="E485" s="33"/>
      <c r="F485" s="33" t="s">
        <v>383</v>
      </c>
      <c r="G485" s="33" t="s">
        <v>610</v>
      </c>
      <c r="H485" s="33" t="s">
        <v>71</v>
      </c>
      <c r="I485" s="33" t="s">
        <v>383</v>
      </c>
      <c r="J485" s="33" t="s">
        <v>402</v>
      </c>
      <c r="K485" s="33" t="str">
        <f t="shared" si="78"/>
        <v>Оказание транспортно-экспедиционных услуг по перевалке нефтепродуктов в г. Новороссийск</v>
      </c>
      <c r="L485" s="34" t="s">
        <v>2078</v>
      </c>
      <c r="M485" s="34" t="s">
        <v>320</v>
      </c>
      <c r="N485" s="33" t="s">
        <v>118</v>
      </c>
      <c r="O485" s="35" t="s">
        <v>924</v>
      </c>
      <c r="P485" s="36">
        <v>1</v>
      </c>
      <c r="Q485" s="36" t="s">
        <v>2079</v>
      </c>
      <c r="R485" s="37" t="s">
        <v>404</v>
      </c>
      <c r="S485" s="36">
        <v>145233.334</v>
      </c>
      <c r="T485" s="36">
        <v>0</v>
      </c>
      <c r="U485" s="93">
        <f t="shared" si="79"/>
        <v>145233334</v>
      </c>
      <c r="V485" s="33">
        <v>2018</v>
      </c>
      <c r="W485" s="53" t="s">
        <v>80</v>
      </c>
      <c r="X485" s="39">
        <v>2018</v>
      </c>
      <c r="Y485" s="33" t="s">
        <v>107</v>
      </c>
      <c r="Z485" s="38" t="s">
        <v>2013</v>
      </c>
      <c r="AA485" s="38">
        <v>2018</v>
      </c>
      <c r="AB485" s="38" t="s">
        <v>108</v>
      </c>
      <c r="AC485" s="39">
        <v>2018</v>
      </c>
      <c r="AD485" s="39" t="s">
        <v>274</v>
      </c>
      <c r="AE485" s="39">
        <v>2019</v>
      </c>
      <c r="AF485" s="39" t="s">
        <v>146</v>
      </c>
      <c r="AG485" s="39">
        <v>2019</v>
      </c>
      <c r="AH485" s="41" t="s">
        <v>274</v>
      </c>
      <c r="AI485" s="40" t="s">
        <v>275</v>
      </c>
      <c r="AJ485" s="41" t="s">
        <v>2039</v>
      </c>
      <c r="AK485" s="40">
        <v>1</v>
      </c>
      <c r="AL485" s="40">
        <v>40796</v>
      </c>
      <c r="AM485" s="38" t="s">
        <v>84</v>
      </c>
      <c r="AN485" s="33">
        <v>0</v>
      </c>
      <c r="AO485" s="38">
        <v>13</v>
      </c>
      <c r="AP485" s="33" t="s">
        <v>2080</v>
      </c>
      <c r="AQ485" s="33" t="s">
        <v>86</v>
      </c>
      <c r="AR485" s="33" t="s">
        <v>87</v>
      </c>
      <c r="AS485" s="33" t="s">
        <v>88</v>
      </c>
      <c r="AT485" s="38" t="s">
        <v>320</v>
      </c>
      <c r="AU485" s="103"/>
      <c r="AV485" s="103"/>
    </row>
    <row r="486" spans="1:48" s="95" customFormat="1" ht="112.5" customHeight="1" x14ac:dyDescent="0.25">
      <c r="A486" s="33" t="s">
        <v>2081</v>
      </c>
      <c r="B486" s="33"/>
      <c r="C486" s="33" t="s">
        <v>408</v>
      </c>
      <c r="D486" s="33" t="s">
        <v>409</v>
      </c>
      <c r="E486" s="33"/>
      <c r="F486" s="33" t="s">
        <v>383</v>
      </c>
      <c r="G486" s="33" t="s">
        <v>1903</v>
      </c>
      <c r="H486" s="33" t="s">
        <v>71</v>
      </c>
      <c r="I486" s="33" t="s">
        <v>383</v>
      </c>
      <c r="J486" s="33" t="s">
        <v>2082</v>
      </c>
      <c r="K486" s="33" t="str">
        <f t="shared" si="78"/>
        <v xml:space="preserve">Оказание услуг по использованию рейдовых нефтеналивных причалов в процессе осуществления перевалки нефтепродуктов </v>
      </c>
      <c r="L486" s="34" t="s">
        <v>2083</v>
      </c>
      <c r="M486" s="34" t="s">
        <v>320</v>
      </c>
      <c r="N486" s="33">
        <v>642</v>
      </c>
      <c r="O486" s="35" t="s">
        <v>924</v>
      </c>
      <c r="P486" s="36">
        <v>1</v>
      </c>
      <c r="Q486" s="39">
        <v>67000000000</v>
      </c>
      <c r="R486" s="37" t="s">
        <v>411</v>
      </c>
      <c r="S486" s="36">
        <v>10000</v>
      </c>
      <c r="T486" s="36">
        <f>S486</f>
        <v>10000</v>
      </c>
      <c r="U486" s="93">
        <f t="shared" si="79"/>
        <v>10000000</v>
      </c>
      <c r="V486" s="33">
        <v>2018</v>
      </c>
      <c r="W486" s="53" t="s">
        <v>81</v>
      </c>
      <c r="X486" s="39">
        <v>2018</v>
      </c>
      <c r="Y486" s="33" t="s">
        <v>107</v>
      </c>
      <c r="Z486" s="38" t="s">
        <v>2013</v>
      </c>
      <c r="AA486" s="38">
        <v>2018</v>
      </c>
      <c r="AB486" s="38" t="s">
        <v>108</v>
      </c>
      <c r="AC486" s="39">
        <v>2018</v>
      </c>
      <c r="AD486" s="39" t="s">
        <v>274</v>
      </c>
      <c r="AE486" s="39">
        <v>2019</v>
      </c>
      <c r="AF486" s="39" t="s">
        <v>146</v>
      </c>
      <c r="AG486" s="39">
        <v>2019</v>
      </c>
      <c r="AH486" s="41" t="s">
        <v>274</v>
      </c>
      <c r="AI486" s="40" t="s">
        <v>275</v>
      </c>
      <c r="AJ486" s="41" t="s">
        <v>151</v>
      </c>
      <c r="AK486" s="40">
        <v>0</v>
      </c>
      <c r="AL486" s="40">
        <v>3363</v>
      </c>
      <c r="AM486" s="38" t="s">
        <v>84</v>
      </c>
      <c r="AN486" s="33">
        <v>0</v>
      </c>
      <c r="AO486" s="38">
        <v>13</v>
      </c>
      <c r="AP486" s="33"/>
      <c r="AQ486" s="33" t="s">
        <v>320</v>
      </c>
      <c r="AR486" s="33" t="s">
        <v>87</v>
      </c>
      <c r="AS486" s="33" t="s">
        <v>88</v>
      </c>
      <c r="AT486" s="38"/>
      <c r="AU486" s="103"/>
      <c r="AV486" s="103"/>
    </row>
    <row r="487" spans="1:48" s="96" customFormat="1" ht="99" customHeight="1" x14ac:dyDescent="0.2">
      <c r="A487" s="33" t="s">
        <v>2084</v>
      </c>
      <c r="B487" s="33"/>
      <c r="C487" s="33" t="s">
        <v>1745</v>
      </c>
      <c r="D487" s="33" t="s">
        <v>401</v>
      </c>
      <c r="E487" s="33"/>
      <c r="F487" s="33" t="s">
        <v>383</v>
      </c>
      <c r="G487" s="33" t="s">
        <v>1903</v>
      </c>
      <c r="H487" s="33" t="s">
        <v>71</v>
      </c>
      <c r="I487" s="33" t="s">
        <v>383</v>
      </c>
      <c r="J487" s="33" t="s">
        <v>422</v>
      </c>
      <c r="K487" s="33" t="str">
        <f t="shared" si="78"/>
        <v>Оказание услуг по перевозке дизельного топлива ЕВРО  морским (речным) судном (танкером)</v>
      </c>
      <c r="L487" s="34" t="s">
        <v>2085</v>
      </c>
      <c r="M487" s="34" t="s">
        <v>320</v>
      </c>
      <c r="N487" s="33">
        <v>642</v>
      </c>
      <c r="O487" s="35" t="s">
        <v>924</v>
      </c>
      <c r="P487" s="36">
        <v>1</v>
      </c>
      <c r="Q487" s="36" t="s">
        <v>234</v>
      </c>
      <c r="R487" s="37" t="s">
        <v>1944</v>
      </c>
      <c r="S487" s="36">
        <v>295000</v>
      </c>
      <c r="T487" s="36">
        <f>S487</f>
        <v>295000</v>
      </c>
      <c r="U487" s="93">
        <f t="shared" si="79"/>
        <v>295000000</v>
      </c>
      <c r="V487" s="33">
        <v>2018</v>
      </c>
      <c r="W487" s="53" t="s">
        <v>81</v>
      </c>
      <c r="X487" s="39">
        <v>2018</v>
      </c>
      <c r="Y487" s="33" t="s">
        <v>108</v>
      </c>
      <c r="Z487" s="38" t="s">
        <v>2033</v>
      </c>
      <c r="AA487" s="38">
        <v>2018</v>
      </c>
      <c r="AB487" s="38" t="s">
        <v>108</v>
      </c>
      <c r="AC487" s="39">
        <v>2018</v>
      </c>
      <c r="AD487" s="39" t="s">
        <v>274</v>
      </c>
      <c r="AE487" s="39">
        <v>2019</v>
      </c>
      <c r="AF487" s="39" t="s">
        <v>146</v>
      </c>
      <c r="AG487" s="39">
        <v>2019</v>
      </c>
      <c r="AH487" s="41" t="s">
        <v>274</v>
      </c>
      <c r="AI487" s="40" t="s">
        <v>275</v>
      </c>
      <c r="AJ487" s="41" t="s">
        <v>2039</v>
      </c>
      <c r="AK487" s="40">
        <v>1</v>
      </c>
      <c r="AL487" s="40">
        <v>40796</v>
      </c>
      <c r="AM487" s="38" t="s">
        <v>84</v>
      </c>
      <c r="AN487" s="33">
        <v>0</v>
      </c>
      <c r="AO487" s="38">
        <v>13</v>
      </c>
      <c r="AP487" s="33"/>
      <c r="AQ487" s="33" t="s">
        <v>86</v>
      </c>
      <c r="AR487" s="33" t="s">
        <v>87</v>
      </c>
      <c r="AS487" s="33" t="s">
        <v>88</v>
      </c>
      <c r="AT487" s="38" t="s">
        <v>320</v>
      </c>
      <c r="AU487" s="103"/>
      <c r="AV487" s="103"/>
    </row>
    <row r="488" spans="1:48" s="96" customFormat="1" ht="90.75" customHeight="1" x14ac:dyDescent="0.2">
      <c r="A488" s="33" t="s">
        <v>2086</v>
      </c>
      <c r="B488" s="33"/>
      <c r="C488" s="33" t="s">
        <v>408</v>
      </c>
      <c r="D488" s="33" t="s">
        <v>409</v>
      </c>
      <c r="E488" s="33"/>
      <c r="F488" s="33" t="s">
        <v>383</v>
      </c>
      <c r="G488" s="33" t="s">
        <v>1903</v>
      </c>
      <c r="H488" s="33" t="s">
        <v>71</v>
      </c>
      <c r="I488" s="33" t="s">
        <v>383</v>
      </c>
      <c r="J488" s="33" t="s">
        <v>2087</v>
      </c>
      <c r="K488" s="33" t="str">
        <f t="shared" si="78"/>
        <v>Оказание услуг по организации перегрузки нефтепродуктов на рейдовых нефтеналивных причалах в г.Феодосия</v>
      </c>
      <c r="L488" s="34" t="s">
        <v>2088</v>
      </c>
      <c r="M488" s="34" t="s">
        <v>320</v>
      </c>
      <c r="N488" s="33">
        <v>642</v>
      </c>
      <c r="O488" s="35" t="s">
        <v>924</v>
      </c>
      <c r="P488" s="36">
        <v>1</v>
      </c>
      <c r="Q488" s="36" t="s">
        <v>234</v>
      </c>
      <c r="R488" s="37" t="s">
        <v>1944</v>
      </c>
      <c r="S488" s="36">
        <v>21000</v>
      </c>
      <c r="T488" s="36">
        <f>S488</f>
        <v>21000</v>
      </c>
      <c r="U488" s="93">
        <f t="shared" si="79"/>
        <v>21000000</v>
      </c>
      <c r="V488" s="33">
        <v>2018</v>
      </c>
      <c r="W488" s="53" t="s">
        <v>81</v>
      </c>
      <c r="X488" s="39">
        <v>2018</v>
      </c>
      <c r="Y488" s="33" t="s">
        <v>107</v>
      </c>
      <c r="Z488" s="38" t="s">
        <v>2013</v>
      </c>
      <c r="AA488" s="38">
        <v>2018</v>
      </c>
      <c r="AB488" s="38" t="s">
        <v>108</v>
      </c>
      <c r="AC488" s="39">
        <v>2018</v>
      </c>
      <c r="AD488" s="39" t="s">
        <v>274</v>
      </c>
      <c r="AE488" s="39">
        <v>2019</v>
      </c>
      <c r="AF488" s="39" t="s">
        <v>146</v>
      </c>
      <c r="AG488" s="39">
        <v>2019</v>
      </c>
      <c r="AH488" s="41" t="s">
        <v>274</v>
      </c>
      <c r="AI488" s="40" t="s">
        <v>275</v>
      </c>
      <c r="AJ488" s="41" t="s">
        <v>151</v>
      </c>
      <c r="AK488" s="40">
        <v>0</v>
      </c>
      <c r="AL488" s="40">
        <v>3363</v>
      </c>
      <c r="AM488" s="38" t="s">
        <v>84</v>
      </c>
      <c r="AN488" s="33">
        <v>0</v>
      </c>
      <c r="AO488" s="38">
        <v>13</v>
      </c>
      <c r="AP488" s="33"/>
      <c r="AQ488" s="33" t="s">
        <v>320</v>
      </c>
      <c r="AR488" s="33" t="s">
        <v>87</v>
      </c>
      <c r="AS488" s="33" t="s">
        <v>88</v>
      </c>
      <c r="AT488" s="38"/>
      <c r="AU488" s="103"/>
      <c r="AV488" s="103"/>
    </row>
    <row r="489" spans="1:48" s="31" customFormat="1" ht="83.25" customHeight="1" x14ac:dyDescent="0.2">
      <c r="A489" s="33" t="s">
        <v>2089</v>
      </c>
      <c r="B489" s="33" t="s">
        <v>216</v>
      </c>
      <c r="C489" s="33" t="s">
        <v>479</v>
      </c>
      <c r="D489" s="33" t="s">
        <v>493</v>
      </c>
      <c r="E489" s="33"/>
      <c r="F489" s="33" t="s">
        <v>383</v>
      </c>
      <c r="G489" s="33" t="s">
        <v>1903</v>
      </c>
      <c r="H489" s="33" t="s">
        <v>71</v>
      </c>
      <c r="I489" s="33" t="s">
        <v>383</v>
      </c>
      <c r="J489" s="33" t="s">
        <v>494</v>
      </c>
      <c r="K489" s="33" t="str">
        <f t="shared" si="78"/>
        <v>Оказание услуг по хранению, сливу и наливу нефтепродуктов в ЮФО</v>
      </c>
      <c r="L489" s="34" t="s">
        <v>2090</v>
      </c>
      <c r="M489" s="34" t="s">
        <v>320</v>
      </c>
      <c r="N489" s="33">
        <v>642</v>
      </c>
      <c r="O489" s="35" t="s">
        <v>924</v>
      </c>
      <c r="P489" s="36">
        <v>1</v>
      </c>
      <c r="Q489" s="36" t="s">
        <v>234</v>
      </c>
      <c r="R489" s="37" t="s">
        <v>1944</v>
      </c>
      <c r="S489" s="36">
        <v>19000</v>
      </c>
      <c r="T489" s="36">
        <v>7000</v>
      </c>
      <c r="U489" s="93">
        <f t="shared" si="79"/>
        <v>19000000</v>
      </c>
      <c r="V489" s="33">
        <v>2018</v>
      </c>
      <c r="W489" s="53" t="s">
        <v>77</v>
      </c>
      <c r="X489" s="39">
        <v>2018</v>
      </c>
      <c r="Y489" s="33" t="s">
        <v>80</v>
      </c>
      <c r="Z489" s="38" t="s">
        <v>2018</v>
      </c>
      <c r="AA489" s="38">
        <v>2018</v>
      </c>
      <c r="AB489" s="38" t="s">
        <v>80</v>
      </c>
      <c r="AC489" s="39">
        <v>2018</v>
      </c>
      <c r="AD489" s="39" t="s">
        <v>107</v>
      </c>
      <c r="AE489" s="39">
        <v>2018</v>
      </c>
      <c r="AF489" s="39" t="s">
        <v>107</v>
      </c>
      <c r="AG489" s="39">
        <v>2019</v>
      </c>
      <c r="AH489" s="41" t="s">
        <v>107</v>
      </c>
      <c r="AI489" s="40" t="s">
        <v>159</v>
      </c>
      <c r="AJ489" s="41" t="s">
        <v>2039</v>
      </c>
      <c r="AK489" s="40">
        <v>1</v>
      </c>
      <c r="AL489" s="40">
        <v>40796</v>
      </c>
      <c r="AM489" s="38" t="s">
        <v>84</v>
      </c>
      <c r="AN489" s="33">
        <v>0</v>
      </c>
      <c r="AO489" s="38">
        <v>13</v>
      </c>
      <c r="AP489" s="33" t="s">
        <v>2091</v>
      </c>
      <c r="AQ489" s="33" t="s">
        <v>86</v>
      </c>
      <c r="AR489" s="33" t="s">
        <v>87</v>
      </c>
      <c r="AS489" s="33" t="s">
        <v>88</v>
      </c>
      <c r="AT489" s="38" t="s">
        <v>320</v>
      </c>
      <c r="AU489" s="103"/>
      <c r="AV489" s="103"/>
    </row>
    <row r="490" spans="1:48" s="31" customFormat="1" ht="102" customHeight="1" x14ac:dyDescent="0.2">
      <c r="A490" s="33" t="s">
        <v>2092</v>
      </c>
      <c r="B490" s="33" t="s">
        <v>216</v>
      </c>
      <c r="C490" s="33" t="s">
        <v>479</v>
      </c>
      <c r="D490" s="33" t="s">
        <v>493</v>
      </c>
      <c r="E490" s="33"/>
      <c r="F490" s="33" t="s">
        <v>383</v>
      </c>
      <c r="G490" s="33" t="s">
        <v>1903</v>
      </c>
      <c r="H490" s="33" t="s">
        <v>71</v>
      </c>
      <c r="I490" s="33" t="s">
        <v>383</v>
      </c>
      <c r="J490" s="33" t="s">
        <v>502</v>
      </c>
      <c r="K490" s="33" t="str">
        <f t="shared" si="78"/>
        <v xml:space="preserve">Оказание услуг по хранению, сливу и наливу нефтепродуктов в Сакском районе </v>
      </c>
      <c r="L490" s="34" t="s">
        <v>2093</v>
      </c>
      <c r="M490" s="34" t="s">
        <v>320</v>
      </c>
      <c r="N490" s="33">
        <v>642</v>
      </c>
      <c r="O490" s="35" t="s">
        <v>924</v>
      </c>
      <c r="P490" s="36">
        <v>1</v>
      </c>
      <c r="Q490" s="36" t="s">
        <v>234</v>
      </c>
      <c r="R490" s="37" t="s">
        <v>1944</v>
      </c>
      <c r="S490" s="36">
        <v>25000</v>
      </c>
      <c r="T490" s="36">
        <v>0</v>
      </c>
      <c r="U490" s="93">
        <f t="shared" si="79"/>
        <v>25000000</v>
      </c>
      <c r="V490" s="33">
        <v>2018</v>
      </c>
      <c r="W490" s="53" t="s">
        <v>81</v>
      </c>
      <c r="X490" s="39">
        <v>2018</v>
      </c>
      <c r="Y490" s="33" t="s">
        <v>107</v>
      </c>
      <c r="Z490" s="38" t="s">
        <v>2013</v>
      </c>
      <c r="AA490" s="38">
        <v>2018</v>
      </c>
      <c r="AB490" s="38" t="s">
        <v>108</v>
      </c>
      <c r="AC490" s="39">
        <v>2018</v>
      </c>
      <c r="AD490" s="39" t="s">
        <v>274</v>
      </c>
      <c r="AE490" s="39">
        <v>2018</v>
      </c>
      <c r="AF490" s="39" t="s">
        <v>274</v>
      </c>
      <c r="AG490" s="39">
        <v>2019</v>
      </c>
      <c r="AH490" s="41" t="s">
        <v>274</v>
      </c>
      <c r="AI490" s="40" t="s">
        <v>275</v>
      </c>
      <c r="AJ490" s="41" t="s">
        <v>151</v>
      </c>
      <c r="AK490" s="40">
        <v>0</v>
      </c>
      <c r="AL490" s="40">
        <v>3363</v>
      </c>
      <c r="AM490" s="38" t="s">
        <v>84</v>
      </c>
      <c r="AN490" s="33">
        <v>0</v>
      </c>
      <c r="AO490" s="38">
        <v>13</v>
      </c>
      <c r="AP490" s="33" t="s">
        <v>2094</v>
      </c>
      <c r="AQ490" s="33"/>
      <c r="AR490" s="33" t="s">
        <v>87</v>
      </c>
      <c r="AS490" s="33" t="s">
        <v>88</v>
      </c>
      <c r="AT490" s="38" t="s">
        <v>320</v>
      </c>
      <c r="AU490" s="103"/>
      <c r="AV490" s="103"/>
    </row>
    <row r="491" spans="1:48" s="31" customFormat="1" ht="144.75" customHeight="1" x14ac:dyDescent="0.2">
      <c r="A491" s="33" t="s">
        <v>2095</v>
      </c>
      <c r="B491" s="33" t="s">
        <v>216</v>
      </c>
      <c r="C491" s="33" t="s">
        <v>479</v>
      </c>
      <c r="D491" s="33" t="s">
        <v>493</v>
      </c>
      <c r="E491" s="33"/>
      <c r="F491" s="33" t="s">
        <v>383</v>
      </c>
      <c r="G491" s="33" t="s">
        <v>1903</v>
      </c>
      <c r="H491" s="33" t="s">
        <v>71</v>
      </c>
      <c r="I491" s="33" t="s">
        <v>383</v>
      </c>
      <c r="J491" s="33" t="s">
        <v>505</v>
      </c>
      <c r="K491" s="33" t="str">
        <f t="shared" si="78"/>
        <v>Оказание услуг по хранению, сливу, наливу и доставке топлива для нужд ГТЭС в Краснодарском крае</v>
      </c>
      <c r="L491" s="34" t="s">
        <v>2096</v>
      </c>
      <c r="M491" s="34" t="s">
        <v>320</v>
      </c>
      <c r="N491" s="33">
        <v>642</v>
      </c>
      <c r="O491" s="35" t="s">
        <v>924</v>
      </c>
      <c r="P491" s="36">
        <v>1</v>
      </c>
      <c r="Q491" s="36" t="s">
        <v>403</v>
      </c>
      <c r="R491" s="37" t="s">
        <v>404</v>
      </c>
      <c r="S491" s="36">
        <v>9100</v>
      </c>
      <c r="T491" s="36">
        <v>1100</v>
      </c>
      <c r="U491" s="93">
        <f t="shared" si="79"/>
        <v>9100000</v>
      </c>
      <c r="V491" s="33">
        <v>2018</v>
      </c>
      <c r="W491" s="53" t="s">
        <v>77</v>
      </c>
      <c r="X491" s="39">
        <v>2018</v>
      </c>
      <c r="Y491" s="33" t="s">
        <v>80</v>
      </c>
      <c r="Z491" s="38" t="s">
        <v>2018</v>
      </c>
      <c r="AA491" s="38">
        <v>2018</v>
      </c>
      <c r="AB491" s="38" t="s">
        <v>80</v>
      </c>
      <c r="AC491" s="39">
        <v>2018</v>
      </c>
      <c r="AD491" s="39" t="s">
        <v>107</v>
      </c>
      <c r="AE491" s="39">
        <v>2018</v>
      </c>
      <c r="AF491" s="39" t="s">
        <v>107</v>
      </c>
      <c r="AG491" s="39">
        <v>2019</v>
      </c>
      <c r="AH491" s="41" t="s">
        <v>107</v>
      </c>
      <c r="AI491" s="40" t="s">
        <v>159</v>
      </c>
      <c r="AJ491" s="41" t="s">
        <v>2039</v>
      </c>
      <c r="AK491" s="40">
        <v>1</v>
      </c>
      <c r="AL491" s="40">
        <v>40796</v>
      </c>
      <c r="AM491" s="38" t="s">
        <v>84</v>
      </c>
      <c r="AN491" s="33">
        <v>0</v>
      </c>
      <c r="AO491" s="38">
        <v>13</v>
      </c>
      <c r="AP491" s="33" t="s">
        <v>2097</v>
      </c>
      <c r="AQ491" s="33" t="s">
        <v>86</v>
      </c>
      <c r="AR491" s="33" t="s">
        <v>87</v>
      </c>
      <c r="AS491" s="33" t="s">
        <v>88</v>
      </c>
      <c r="AT491" s="38" t="s">
        <v>320</v>
      </c>
      <c r="AU491" s="103"/>
      <c r="AV491" s="103"/>
    </row>
    <row r="492" spans="1:48" s="31" customFormat="1" ht="86.25" customHeight="1" x14ac:dyDescent="0.2">
      <c r="A492" s="33" t="s">
        <v>2098</v>
      </c>
      <c r="B492" s="33"/>
      <c r="C492" s="33" t="s">
        <v>479</v>
      </c>
      <c r="D492" s="33" t="s">
        <v>493</v>
      </c>
      <c r="E492" s="33"/>
      <c r="F492" s="33" t="s">
        <v>383</v>
      </c>
      <c r="G492" s="33" t="s">
        <v>1903</v>
      </c>
      <c r="H492" s="33" t="s">
        <v>71</v>
      </c>
      <c r="I492" s="33" t="s">
        <v>383</v>
      </c>
      <c r="J492" s="33" t="s">
        <v>2099</v>
      </c>
      <c r="K492" s="33" t="str">
        <f t="shared" si="78"/>
        <v>Оказание услуг по хранению,сливу, наливу нефтепродуктов в Краснодарском крае</v>
      </c>
      <c r="L492" s="34" t="s">
        <v>2100</v>
      </c>
      <c r="M492" s="34" t="s">
        <v>320</v>
      </c>
      <c r="N492" s="33">
        <v>642</v>
      </c>
      <c r="O492" s="35" t="s">
        <v>924</v>
      </c>
      <c r="P492" s="36">
        <v>1</v>
      </c>
      <c r="Q492" s="36" t="s">
        <v>403</v>
      </c>
      <c r="R492" s="37" t="s">
        <v>404</v>
      </c>
      <c r="S492" s="36">
        <v>6500</v>
      </c>
      <c r="T492" s="36">
        <f>S492/12*3</f>
        <v>1625</v>
      </c>
      <c r="U492" s="93">
        <f t="shared" si="79"/>
        <v>6500000</v>
      </c>
      <c r="V492" s="33">
        <v>2018</v>
      </c>
      <c r="W492" s="53" t="s">
        <v>119</v>
      </c>
      <c r="X492" s="39">
        <v>2018</v>
      </c>
      <c r="Y492" s="33" t="s">
        <v>120</v>
      </c>
      <c r="Z492" s="38" t="s">
        <v>2101</v>
      </c>
      <c r="AA492" s="38">
        <v>2018</v>
      </c>
      <c r="AB492" s="38" t="s">
        <v>77</v>
      </c>
      <c r="AC492" s="39">
        <v>2018</v>
      </c>
      <c r="AD492" s="39" t="s">
        <v>78</v>
      </c>
      <c r="AE492" s="39">
        <v>2018</v>
      </c>
      <c r="AF492" s="39" t="s">
        <v>78</v>
      </c>
      <c r="AG492" s="39">
        <v>2019</v>
      </c>
      <c r="AH492" s="41" t="s">
        <v>78</v>
      </c>
      <c r="AI492" s="40" t="s">
        <v>79</v>
      </c>
      <c r="AJ492" s="41" t="s">
        <v>2039</v>
      </c>
      <c r="AK492" s="40">
        <v>1</v>
      </c>
      <c r="AL492" s="40">
        <v>40796</v>
      </c>
      <c r="AM492" s="38" t="s">
        <v>84</v>
      </c>
      <c r="AN492" s="33">
        <v>0</v>
      </c>
      <c r="AO492" s="38">
        <v>13</v>
      </c>
      <c r="AP492" s="33" t="s">
        <v>2102</v>
      </c>
      <c r="AQ492" s="33" t="s">
        <v>86</v>
      </c>
      <c r="AR492" s="33" t="s">
        <v>87</v>
      </c>
      <c r="AS492" s="33" t="s">
        <v>88</v>
      </c>
      <c r="AT492" s="38" t="s">
        <v>320</v>
      </c>
      <c r="AU492" s="103"/>
      <c r="AV492" s="103"/>
    </row>
    <row r="493" spans="1:48" s="31" customFormat="1" ht="189.75" customHeight="1" x14ac:dyDescent="0.2">
      <c r="A493" s="33" t="s">
        <v>2103</v>
      </c>
      <c r="B493" s="33" t="s">
        <v>216</v>
      </c>
      <c r="C493" s="33" t="s">
        <v>479</v>
      </c>
      <c r="D493" s="33" t="s">
        <v>493</v>
      </c>
      <c r="E493" s="33"/>
      <c r="F493" s="33" t="s">
        <v>383</v>
      </c>
      <c r="G493" s="33" t="s">
        <v>610</v>
      </c>
      <c r="H493" s="33" t="s">
        <v>71</v>
      </c>
      <c r="I493" s="33" t="s">
        <v>383</v>
      </c>
      <c r="J493" s="33" t="s">
        <v>498</v>
      </c>
      <c r="K493" s="33" t="str">
        <f t="shared" si="78"/>
        <v>Оказание услуг по хранению, сливу и наливу нефтепродуктов в г. Симферополь</v>
      </c>
      <c r="L493" s="34" t="s">
        <v>2104</v>
      </c>
      <c r="M493" s="34" t="s">
        <v>320</v>
      </c>
      <c r="N493" s="33">
        <v>642</v>
      </c>
      <c r="O493" s="35" t="s">
        <v>924</v>
      </c>
      <c r="P493" s="36">
        <v>1</v>
      </c>
      <c r="Q493" s="36" t="s">
        <v>234</v>
      </c>
      <c r="R493" s="37" t="s">
        <v>1944</v>
      </c>
      <c r="S493" s="36">
        <v>47000</v>
      </c>
      <c r="T493" s="36">
        <f>S493/12*3</f>
        <v>11750</v>
      </c>
      <c r="U493" s="93">
        <f t="shared" si="79"/>
        <v>47000000</v>
      </c>
      <c r="V493" s="33">
        <v>2018</v>
      </c>
      <c r="W493" s="53" t="s">
        <v>80</v>
      </c>
      <c r="X493" s="39">
        <v>2018</v>
      </c>
      <c r="Y493" s="33" t="s">
        <v>81</v>
      </c>
      <c r="Z493" s="38" t="s">
        <v>2061</v>
      </c>
      <c r="AA493" s="38">
        <v>2018</v>
      </c>
      <c r="AB493" s="38" t="s">
        <v>81</v>
      </c>
      <c r="AC493" s="39">
        <v>2018</v>
      </c>
      <c r="AD493" s="39" t="s">
        <v>81</v>
      </c>
      <c r="AE493" s="39">
        <v>2018</v>
      </c>
      <c r="AF493" s="39" t="s">
        <v>81</v>
      </c>
      <c r="AG493" s="39">
        <v>2019</v>
      </c>
      <c r="AH493" s="41" t="s">
        <v>81</v>
      </c>
      <c r="AI493" s="40" t="s">
        <v>127</v>
      </c>
      <c r="AJ493" s="41" t="s">
        <v>151</v>
      </c>
      <c r="AK493" s="40">
        <v>0</v>
      </c>
      <c r="AL493" s="40">
        <v>3363</v>
      </c>
      <c r="AM493" s="38" t="s">
        <v>84</v>
      </c>
      <c r="AN493" s="33">
        <v>0</v>
      </c>
      <c r="AO493" s="38">
        <v>13</v>
      </c>
      <c r="AP493" s="33" t="s">
        <v>2105</v>
      </c>
      <c r="AQ493" s="33" t="s">
        <v>320</v>
      </c>
      <c r="AR493" s="33" t="s">
        <v>87</v>
      </c>
      <c r="AS493" s="33" t="s">
        <v>88</v>
      </c>
      <c r="AT493" s="38"/>
      <c r="AU493" s="103"/>
      <c r="AV493" s="103"/>
    </row>
    <row r="494" spans="1:48" s="31" customFormat="1" ht="93.75" customHeight="1" x14ac:dyDescent="0.2">
      <c r="A494" s="33" t="s">
        <v>2106</v>
      </c>
      <c r="B494" s="33" t="s">
        <v>216</v>
      </c>
      <c r="C494" s="33" t="s">
        <v>371</v>
      </c>
      <c r="D494" s="33" t="s">
        <v>372</v>
      </c>
      <c r="E494" s="33"/>
      <c r="F494" s="33" t="s">
        <v>365</v>
      </c>
      <c r="G494" s="33" t="s">
        <v>1903</v>
      </c>
      <c r="H494" s="33" t="s">
        <v>71</v>
      </c>
      <c r="I494" s="33" t="s">
        <v>365</v>
      </c>
      <c r="J494" s="33" t="s">
        <v>2107</v>
      </c>
      <c r="K494" s="33" t="str">
        <f t="shared" si="78"/>
        <v>Оказание услуг по проведению обучения персонала АО «Мобильные ГТЭС» (МАБ) по курсу: «Монтаж, эксплуатация воздушных линий электропередач ВЛИ 0,4; 6; 10 кВ (СИП)»</v>
      </c>
      <c r="L494" s="34" t="s">
        <v>2108</v>
      </c>
      <c r="M494" s="34"/>
      <c r="N494" s="33" t="s">
        <v>2109</v>
      </c>
      <c r="O494" s="35" t="s">
        <v>2110</v>
      </c>
      <c r="P494" s="36">
        <v>26</v>
      </c>
      <c r="Q494" s="36" t="s">
        <v>96</v>
      </c>
      <c r="R494" s="37" t="s">
        <v>97</v>
      </c>
      <c r="S494" s="36">
        <v>391.74200000000002</v>
      </c>
      <c r="T494" s="36">
        <v>195871</v>
      </c>
      <c r="U494" s="93">
        <f t="shared" si="79"/>
        <v>391742</v>
      </c>
      <c r="V494" s="33">
        <v>2018</v>
      </c>
      <c r="W494" s="53" t="s">
        <v>119</v>
      </c>
      <c r="X494" s="39">
        <v>2018</v>
      </c>
      <c r="Y494" s="33" t="s">
        <v>120</v>
      </c>
      <c r="Z494" s="38" t="s">
        <v>2101</v>
      </c>
      <c r="AA494" s="38">
        <v>2018</v>
      </c>
      <c r="AB494" s="38" t="s">
        <v>77</v>
      </c>
      <c r="AC494" s="39">
        <v>2018</v>
      </c>
      <c r="AD494" s="39" t="s">
        <v>77</v>
      </c>
      <c r="AE494" s="39">
        <v>2018</v>
      </c>
      <c r="AF494" s="39" t="s">
        <v>77</v>
      </c>
      <c r="AG494" s="39">
        <v>2019</v>
      </c>
      <c r="AH494" s="41" t="s">
        <v>77</v>
      </c>
      <c r="AI494" s="40" t="s">
        <v>247</v>
      </c>
      <c r="AJ494" s="41" t="s">
        <v>1335</v>
      </c>
      <c r="AK494" s="40">
        <v>1</v>
      </c>
      <c r="AL494" s="40">
        <v>31636</v>
      </c>
      <c r="AM494" s="38" t="s">
        <v>84</v>
      </c>
      <c r="AN494" s="33">
        <v>0</v>
      </c>
      <c r="AO494" s="38">
        <v>22</v>
      </c>
      <c r="AP494" s="33" t="s">
        <v>2111</v>
      </c>
      <c r="AQ494" s="33" t="s">
        <v>86</v>
      </c>
      <c r="AR494" s="33" t="s">
        <v>87</v>
      </c>
      <c r="AS494" s="33" t="s">
        <v>88</v>
      </c>
      <c r="AT494" s="38"/>
      <c r="AU494" s="103"/>
      <c r="AV494" s="103"/>
    </row>
    <row r="495" spans="1:48" s="31" customFormat="1" ht="107.25" customHeight="1" x14ac:dyDescent="0.2">
      <c r="A495" s="33" t="s">
        <v>2112</v>
      </c>
      <c r="B495" s="33"/>
      <c r="C495" s="33" t="s">
        <v>670</v>
      </c>
      <c r="D495" s="33" t="s">
        <v>671</v>
      </c>
      <c r="E495" s="33"/>
      <c r="F495" s="33" t="s">
        <v>2113</v>
      </c>
      <c r="G495" s="33" t="s">
        <v>1903</v>
      </c>
      <c r="H495" s="33" t="s">
        <v>71</v>
      </c>
      <c r="I495" s="33" t="s">
        <v>2114</v>
      </c>
      <c r="J495" s="33" t="s">
        <v>2115</v>
      </c>
      <c r="K495" s="33" t="str">
        <f t="shared" si="78"/>
        <v>Поставка ключей и сертификатов
ключей подписи
ЕИАС Мониторинг ФАС
России</v>
      </c>
      <c r="L495" s="34" t="s">
        <v>2116</v>
      </c>
      <c r="M495" s="34"/>
      <c r="N495" s="33">
        <v>796</v>
      </c>
      <c r="O495" s="35" t="s">
        <v>220</v>
      </c>
      <c r="P495" s="36">
        <v>2</v>
      </c>
      <c r="Q495" s="36" t="s">
        <v>96</v>
      </c>
      <c r="R495" s="37" t="s">
        <v>97</v>
      </c>
      <c r="S495" s="36">
        <f>10</f>
        <v>10</v>
      </c>
      <c r="T495" s="36">
        <f>10</f>
        <v>10</v>
      </c>
      <c r="U495" s="93">
        <f t="shared" si="79"/>
        <v>10000</v>
      </c>
      <c r="V495" s="33" t="s">
        <v>1945</v>
      </c>
      <c r="W495" s="53" t="s">
        <v>146</v>
      </c>
      <c r="X495" s="39" t="s">
        <v>1945</v>
      </c>
      <c r="Y495" s="33" t="s">
        <v>109</v>
      </c>
      <c r="Z495" s="38" t="s">
        <v>2007</v>
      </c>
      <c r="AA495" s="38" t="s">
        <v>1945</v>
      </c>
      <c r="AB495" s="38" t="s">
        <v>109</v>
      </c>
      <c r="AC495" s="39" t="s">
        <v>1945</v>
      </c>
      <c r="AD495" s="39" t="s">
        <v>284</v>
      </c>
      <c r="AE495" s="39" t="s">
        <v>1945</v>
      </c>
      <c r="AF495" s="39" t="s">
        <v>284</v>
      </c>
      <c r="AG495" s="39" t="s">
        <v>273</v>
      </c>
      <c r="AH495" s="41" t="s">
        <v>2117</v>
      </c>
      <c r="AI495" s="40" t="s">
        <v>433</v>
      </c>
      <c r="AJ495" s="41" t="s">
        <v>280</v>
      </c>
      <c r="AK495" s="40">
        <v>0</v>
      </c>
      <c r="AL495" s="40">
        <v>97259</v>
      </c>
      <c r="AM495" s="38" t="s">
        <v>84</v>
      </c>
      <c r="AN495" s="33">
        <v>0</v>
      </c>
      <c r="AO495" s="38">
        <v>0</v>
      </c>
      <c r="AP495" s="33" t="s">
        <v>2118</v>
      </c>
      <c r="AQ495" s="33"/>
      <c r="AR495" s="33" t="s">
        <v>87</v>
      </c>
      <c r="AS495" s="33" t="s">
        <v>88</v>
      </c>
      <c r="AT495" s="38"/>
      <c r="AU495" s="103"/>
      <c r="AV495" s="103"/>
    </row>
    <row r="496" spans="1:48" s="31" customFormat="1" ht="81" customHeight="1" x14ac:dyDescent="0.2">
      <c r="A496" s="33" t="s">
        <v>2119</v>
      </c>
      <c r="B496" s="33"/>
      <c r="C496" s="33" t="s">
        <v>2120</v>
      </c>
      <c r="D496" s="33" t="s">
        <v>2121</v>
      </c>
      <c r="E496" s="33"/>
      <c r="F496" s="33" t="s">
        <v>2122</v>
      </c>
      <c r="G496" s="33" t="s">
        <v>1903</v>
      </c>
      <c r="H496" s="33" t="s">
        <v>71</v>
      </c>
      <c r="I496" s="33" t="s">
        <v>2122</v>
      </c>
      <c r="J496" s="33" t="s">
        <v>813</v>
      </c>
      <c r="K496" s="33" t="str">
        <f t="shared" si="78"/>
        <v>Оказание услуг в сфере комплексного обслуживания при осуществлении деловых поездок</v>
      </c>
      <c r="L496" s="34" t="s">
        <v>2123</v>
      </c>
      <c r="M496" s="34" t="s">
        <v>320</v>
      </c>
      <c r="N496" s="33">
        <v>642</v>
      </c>
      <c r="O496" s="35" t="s">
        <v>924</v>
      </c>
      <c r="P496" s="36">
        <v>1</v>
      </c>
      <c r="Q496" s="39">
        <v>45000000000</v>
      </c>
      <c r="R496" s="37" t="s">
        <v>97</v>
      </c>
      <c r="S496" s="36">
        <v>23800</v>
      </c>
      <c r="T496" s="36">
        <v>23800</v>
      </c>
      <c r="U496" s="93">
        <f t="shared" si="79"/>
        <v>23800000</v>
      </c>
      <c r="V496" s="33">
        <v>2018</v>
      </c>
      <c r="W496" s="53" t="s">
        <v>146</v>
      </c>
      <c r="X496" s="39">
        <v>2018</v>
      </c>
      <c r="Y496" s="33" t="s">
        <v>109</v>
      </c>
      <c r="Z496" s="38" t="s">
        <v>2007</v>
      </c>
      <c r="AA496" s="38">
        <v>2018</v>
      </c>
      <c r="AB496" s="38" t="s">
        <v>148</v>
      </c>
      <c r="AC496" s="39">
        <v>2018</v>
      </c>
      <c r="AD496" s="39" t="s">
        <v>119</v>
      </c>
      <c r="AE496" s="39">
        <v>2018</v>
      </c>
      <c r="AF496" s="39" t="s">
        <v>120</v>
      </c>
      <c r="AG496" s="39">
        <v>2019</v>
      </c>
      <c r="AH496" s="41" t="s">
        <v>120</v>
      </c>
      <c r="AI496" s="40" t="s">
        <v>138</v>
      </c>
      <c r="AJ496" s="41" t="s">
        <v>2039</v>
      </c>
      <c r="AK496" s="40">
        <v>1</v>
      </c>
      <c r="AL496" s="40">
        <v>40796</v>
      </c>
      <c r="AM496" s="38" t="s">
        <v>84</v>
      </c>
      <c r="AN496" s="33">
        <v>0</v>
      </c>
      <c r="AO496" s="38">
        <v>0</v>
      </c>
      <c r="AP496" s="33" t="s">
        <v>2124</v>
      </c>
      <c r="AQ496" s="33" t="s">
        <v>86</v>
      </c>
      <c r="AR496" s="33" t="s">
        <v>87</v>
      </c>
      <c r="AS496" s="33" t="s">
        <v>88</v>
      </c>
      <c r="AT496" s="38"/>
      <c r="AU496" s="103"/>
      <c r="AV496" s="103"/>
    </row>
    <row r="497" spans="1:48" s="31" customFormat="1" ht="93" customHeight="1" x14ac:dyDescent="0.2">
      <c r="A497" s="33" t="s">
        <v>2125</v>
      </c>
      <c r="B497" s="33" t="s">
        <v>216</v>
      </c>
      <c r="C497" s="33" t="s">
        <v>745</v>
      </c>
      <c r="D497" s="33" t="s">
        <v>746</v>
      </c>
      <c r="E497" s="33"/>
      <c r="F497" s="33" t="s">
        <v>747</v>
      </c>
      <c r="G497" s="33" t="s">
        <v>1903</v>
      </c>
      <c r="H497" s="33" t="s">
        <v>71</v>
      </c>
      <c r="I497" s="33" t="str">
        <f>F497</f>
        <v>САСДТУ</v>
      </c>
      <c r="J497" s="33" t="s">
        <v>748</v>
      </c>
      <c r="K497" s="33" t="str">
        <f t="shared" si="78"/>
        <v>Оказание услуг связи (резервные спутниковые каналы диспетчерской связи) на площадках размещения мобильных ГТЭС</v>
      </c>
      <c r="L497" s="34" t="s">
        <v>2126</v>
      </c>
      <c r="M497" s="34" t="s">
        <v>320</v>
      </c>
      <c r="N497" s="33">
        <v>642</v>
      </c>
      <c r="O497" s="35" t="s">
        <v>924</v>
      </c>
      <c r="P497" s="36">
        <v>1</v>
      </c>
      <c r="Q497" s="36" t="s">
        <v>234</v>
      </c>
      <c r="R497" s="37" t="s">
        <v>1944</v>
      </c>
      <c r="S497" s="36">
        <v>1500</v>
      </c>
      <c r="T497" s="36">
        <v>1500</v>
      </c>
      <c r="U497" s="93">
        <f t="shared" si="79"/>
        <v>1500000</v>
      </c>
      <c r="V497" s="33">
        <v>2018</v>
      </c>
      <c r="W497" s="53" t="s">
        <v>146</v>
      </c>
      <c r="X497" s="39">
        <v>2018</v>
      </c>
      <c r="Y497" s="33" t="s">
        <v>109</v>
      </c>
      <c r="Z497" s="38" t="s">
        <v>2007</v>
      </c>
      <c r="AA497" s="38">
        <v>2018</v>
      </c>
      <c r="AB497" s="38" t="s">
        <v>109</v>
      </c>
      <c r="AC497" s="39">
        <v>2018</v>
      </c>
      <c r="AD497" s="39" t="s">
        <v>148</v>
      </c>
      <c r="AE497" s="39">
        <v>2018</v>
      </c>
      <c r="AF497" s="39" t="s">
        <v>148</v>
      </c>
      <c r="AG497" s="39" t="s">
        <v>273</v>
      </c>
      <c r="AH497" s="41" t="s">
        <v>119</v>
      </c>
      <c r="AI497" s="40" t="s">
        <v>223</v>
      </c>
      <c r="AJ497" s="41" t="s">
        <v>1335</v>
      </c>
      <c r="AK497" s="40">
        <v>1</v>
      </c>
      <c r="AL497" s="40">
        <v>31636</v>
      </c>
      <c r="AM497" s="38" t="s">
        <v>84</v>
      </c>
      <c r="AN497" s="33">
        <v>0</v>
      </c>
      <c r="AO497" s="38">
        <v>21</v>
      </c>
      <c r="AP497" s="33" t="s">
        <v>2127</v>
      </c>
      <c r="AQ497" s="33" t="s">
        <v>86</v>
      </c>
      <c r="AR497" s="33" t="s">
        <v>87</v>
      </c>
      <c r="AS497" s="33" t="s">
        <v>88</v>
      </c>
      <c r="AT497" s="38"/>
      <c r="AU497" s="103"/>
      <c r="AV497" s="103"/>
    </row>
    <row r="498" spans="1:48" ht="111" customHeight="1" x14ac:dyDescent="0.2">
      <c r="A498" s="33" t="s">
        <v>2128</v>
      </c>
      <c r="B498" s="33" t="s">
        <v>216</v>
      </c>
      <c r="C498" s="33" t="s">
        <v>762</v>
      </c>
      <c r="D498" s="33" t="s">
        <v>1408</v>
      </c>
      <c r="E498" s="33"/>
      <c r="F498" s="33" t="s">
        <v>747</v>
      </c>
      <c r="G498" s="33" t="s">
        <v>1903</v>
      </c>
      <c r="H498" s="33" t="s">
        <v>71</v>
      </c>
      <c r="I498" s="33" t="s">
        <v>747</v>
      </c>
      <c r="J498" s="33" t="s">
        <v>2129</v>
      </c>
      <c r="K498" s="33" t="str">
        <f t="shared" ref="K498:K517" si="80">J498</f>
        <v>Метрологическое обеспечение</v>
      </c>
      <c r="L498" s="34" t="s">
        <v>2130</v>
      </c>
      <c r="M498" s="34" t="s">
        <v>320</v>
      </c>
      <c r="N498" s="33">
        <v>642</v>
      </c>
      <c r="O498" s="35" t="s">
        <v>924</v>
      </c>
      <c r="P498" s="36">
        <v>1</v>
      </c>
      <c r="Q498" s="36" t="s">
        <v>96</v>
      </c>
      <c r="R498" s="37" t="s">
        <v>97</v>
      </c>
      <c r="S498" s="36">
        <v>236.57900000000001</v>
      </c>
      <c r="T498" s="36">
        <v>156.57900000000001</v>
      </c>
      <c r="U498" s="93">
        <f t="shared" ref="U498:U529" si="81">S498*1000</f>
        <v>236579</v>
      </c>
      <c r="V498" s="33">
        <v>2018</v>
      </c>
      <c r="W498" s="53" t="s">
        <v>148</v>
      </c>
      <c r="X498" s="39">
        <v>2018</v>
      </c>
      <c r="Y498" s="33" t="s">
        <v>119</v>
      </c>
      <c r="Z498" s="38" t="s">
        <v>2049</v>
      </c>
      <c r="AA498" s="38">
        <v>2018</v>
      </c>
      <c r="AB498" s="38" t="s">
        <v>120</v>
      </c>
      <c r="AC498" s="39">
        <v>2018</v>
      </c>
      <c r="AD498" s="39" t="s">
        <v>77</v>
      </c>
      <c r="AE498" s="39">
        <v>2018</v>
      </c>
      <c r="AF498" s="39" t="s">
        <v>78</v>
      </c>
      <c r="AG498" s="39" t="s">
        <v>273</v>
      </c>
      <c r="AH498" s="41" t="s">
        <v>77</v>
      </c>
      <c r="AI498" s="40" t="s">
        <v>247</v>
      </c>
      <c r="AJ498" s="41" t="s">
        <v>1335</v>
      </c>
      <c r="AK498" s="40">
        <v>1</v>
      </c>
      <c r="AL498" s="40">
        <v>31636</v>
      </c>
      <c r="AM498" s="38" t="s">
        <v>84</v>
      </c>
      <c r="AN498" s="33">
        <v>0</v>
      </c>
      <c r="AO498" s="38">
        <v>0</v>
      </c>
      <c r="AP498" s="33" t="s">
        <v>2131</v>
      </c>
      <c r="AQ498" s="33" t="s">
        <v>86</v>
      </c>
      <c r="AR498" s="33" t="s">
        <v>87</v>
      </c>
      <c r="AS498" s="33" t="s">
        <v>88</v>
      </c>
      <c r="AT498" s="38"/>
      <c r="AU498" s="103"/>
      <c r="AV498" s="103"/>
    </row>
    <row r="499" spans="1:48" ht="100.5" customHeight="1" x14ac:dyDescent="0.2">
      <c r="A499" s="33" t="s">
        <v>2132</v>
      </c>
      <c r="B499" s="33" t="s">
        <v>216</v>
      </c>
      <c r="C499" s="33" t="s">
        <v>745</v>
      </c>
      <c r="D499" s="33" t="s">
        <v>746</v>
      </c>
      <c r="E499" s="33"/>
      <c r="F499" s="33" t="s">
        <v>747</v>
      </c>
      <c r="G499" s="33" t="s">
        <v>1903</v>
      </c>
      <c r="H499" s="33" t="s">
        <v>71</v>
      </c>
      <c r="I499" s="33" t="s">
        <v>747</v>
      </c>
      <c r="J499" s="33" t="s">
        <v>2133</v>
      </c>
      <c r="K499" s="33" t="str">
        <f t="shared" si="80"/>
        <v>Оказание услуг связи на площадке размещения мобильных ГТЭС в г.Новороссийск (резервный канал диспетчерской связи г.Новороссийск - г.Краснодар)</v>
      </c>
      <c r="L499" s="34" t="s">
        <v>2126</v>
      </c>
      <c r="M499" s="34" t="s">
        <v>320</v>
      </c>
      <c r="N499" s="33">
        <v>642</v>
      </c>
      <c r="O499" s="35" t="s">
        <v>924</v>
      </c>
      <c r="P499" s="36">
        <v>1</v>
      </c>
      <c r="Q499" s="36" t="s">
        <v>403</v>
      </c>
      <c r="R499" s="37" t="s">
        <v>404</v>
      </c>
      <c r="S499" s="36">
        <v>840</v>
      </c>
      <c r="T499" s="36">
        <v>280</v>
      </c>
      <c r="U499" s="93">
        <f t="shared" si="81"/>
        <v>840000</v>
      </c>
      <c r="V499" s="33">
        <v>2018</v>
      </c>
      <c r="W499" s="53" t="s">
        <v>120</v>
      </c>
      <c r="X499" s="39">
        <v>2018</v>
      </c>
      <c r="Y499" s="33" t="s">
        <v>77</v>
      </c>
      <c r="Z499" s="38" t="s">
        <v>2134</v>
      </c>
      <c r="AA499" s="38">
        <v>2018</v>
      </c>
      <c r="AB499" s="38" t="s">
        <v>78</v>
      </c>
      <c r="AC499" s="39">
        <v>2018</v>
      </c>
      <c r="AD499" s="39" t="s">
        <v>80</v>
      </c>
      <c r="AE499" s="39">
        <v>2018</v>
      </c>
      <c r="AF499" s="39" t="s">
        <v>80</v>
      </c>
      <c r="AG499" s="39">
        <v>2019</v>
      </c>
      <c r="AH499" s="41" t="s">
        <v>78</v>
      </c>
      <c r="AI499" s="40" t="s">
        <v>79</v>
      </c>
      <c r="AJ499" s="41" t="s">
        <v>1335</v>
      </c>
      <c r="AK499" s="40">
        <v>1</v>
      </c>
      <c r="AL499" s="40">
        <v>31636</v>
      </c>
      <c r="AM499" s="38" t="s">
        <v>84</v>
      </c>
      <c r="AN499" s="33">
        <v>0</v>
      </c>
      <c r="AO499" s="38">
        <v>21</v>
      </c>
      <c r="AP499" s="33" t="s">
        <v>2135</v>
      </c>
      <c r="AQ499" s="33" t="s">
        <v>86</v>
      </c>
      <c r="AR499" s="33" t="s">
        <v>87</v>
      </c>
      <c r="AS499" s="33" t="s">
        <v>88</v>
      </c>
      <c r="AT499" s="38"/>
      <c r="AU499" s="103"/>
      <c r="AV499" s="103"/>
    </row>
    <row r="500" spans="1:48" ht="111.75" customHeight="1" x14ac:dyDescent="0.2">
      <c r="A500" s="33" t="s">
        <v>2136</v>
      </c>
      <c r="B500" s="33"/>
      <c r="C500" s="33" t="s">
        <v>2137</v>
      </c>
      <c r="D500" s="33" t="s">
        <v>721</v>
      </c>
      <c r="E500" s="33"/>
      <c r="F500" s="33" t="s">
        <v>2138</v>
      </c>
      <c r="G500" s="33" t="s">
        <v>1903</v>
      </c>
      <c r="H500" s="33" t="s">
        <v>71</v>
      </c>
      <c r="I500" s="33" t="s">
        <v>2138</v>
      </c>
      <c r="J500" s="33" t="s">
        <v>820</v>
      </c>
      <c r="K500" s="33" t="str">
        <f t="shared" si="80"/>
        <v>Продление регистрации доменов</v>
      </c>
      <c r="L500" s="34" t="s">
        <v>2139</v>
      </c>
      <c r="M500" s="34"/>
      <c r="N500" s="33">
        <v>642</v>
      </c>
      <c r="O500" s="35" t="s">
        <v>924</v>
      </c>
      <c r="P500" s="36">
        <v>1</v>
      </c>
      <c r="Q500" s="39">
        <v>45000000000</v>
      </c>
      <c r="R500" s="37" t="s">
        <v>97</v>
      </c>
      <c r="S500" s="36">
        <v>4.5</v>
      </c>
      <c r="T500" s="36">
        <v>4.5</v>
      </c>
      <c r="U500" s="93">
        <f t="shared" si="81"/>
        <v>4500</v>
      </c>
      <c r="V500" s="33">
        <v>2018</v>
      </c>
      <c r="W500" s="53" t="s">
        <v>80</v>
      </c>
      <c r="X500" s="39">
        <v>2018</v>
      </c>
      <c r="Y500" s="33" t="s">
        <v>80</v>
      </c>
      <c r="Z500" s="38" t="s">
        <v>2018</v>
      </c>
      <c r="AA500" s="38">
        <v>2018</v>
      </c>
      <c r="AB500" s="38" t="s">
        <v>80</v>
      </c>
      <c r="AC500" s="39">
        <v>2018</v>
      </c>
      <c r="AD500" s="39" t="s">
        <v>81</v>
      </c>
      <c r="AE500" s="39">
        <v>2018</v>
      </c>
      <c r="AF500" s="39" t="s">
        <v>81</v>
      </c>
      <c r="AG500" s="39">
        <v>2019</v>
      </c>
      <c r="AH500" s="41" t="s">
        <v>107</v>
      </c>
      <c r="AI500" s="40" t="s">
        <v>159</v>
      </c>
      <c r="AJ500" s="41" t="s">
        <v>151</v>
      </c>
      <c r="AK500" s="40">
        <v>0</v>
      </c>
      <c r="AL500" s="40">
        <v>3363</v>
      </c>
      <c r="AM500" s="38" t="s">
        <v>84</v>
      </c>
      <c r="AN500" s="33">
        <v>0</v>
      </c>
      <c r="AO500" s="38">
        <v>0</v>
      </c>
      <c r="AP500" s="33"/>
      <c r="AQ500" s="33"/>
      <c r="AR500" s="33" t="s">
        <v>87</v>
      </c>
      <c r="AS500" s="33" t="s">
        <v>88</v>
      </c>
      <c r="AT500" s="38"/>
      <c r="AU500" s="103"/>
      <c r="AV500" s="103"/>
    </row>
    <row r="501" spans="1:48" ht="115.5" customHeight="1" x14ac:dyDescent="0.2">
      <c r="A501" s="33" t="s">
        <v>2140</v>
      </c>
      <c r="B501" s="33"/>
      <c r="C501" s="33" t="s">
        <v>671</v>
      </c>
      <c r="D501" s="33" t="s">
        <v>671</v>
      </c>
      <c r="E501" s="33"/>
      <c r="F501" s="33" t="s">
        <v>824</v>
      </c>
      <c r="G501" s="33" t="s">
        <v>1903</v>
      </c>
      <c r="H501" s="33" t="s">
        <v>71</v>
      </c>
      <c r="I501" s="33" t="s">
        <v>1919</v>
      </c>
      <c r="J501" s="33" t="s">
        <v>825</v>
      </c>
      <c r="K501" s="33" t="str">
        <f t="shared" si="80"/>
        <v>Оказание услуг по информационному обслуживанию ИПС «КонсультантПлюс»</v>
      </c>
      <c r="L501" s="34" t="s">
        <v>2141</v>
      </c>
      <c r="M501" s="34" t="s">
        <v>826</v>
      </c>
      <c r="N501" s="33">
        <v>642</v>
      </c>
      <c r="O501" s="35" t="s">
        <v>924</v>
      </c>
      <c r="P501" s="36">
        <v>1</v>
      </c>
      <c r="Q501" s="36" t="s">
        <v>96</v>
      </c>
      <c r="R501" s="37" t="s">
        <v>97</v>
      </c>
      <c r="S501" s="36">
        <v>1934</v>
      </c>
      <c r="T501" s="36">
        <v>1934</v>
      </c>
      <c r="U501" s="93">
        <f t="shared" si="81"/>
        <v>1934000</v>
      </c>
      <c r="V501" s="33">
        <v>2018</v>
      </c>
      <c r="W501" s="53" t="s">
        <v>148</v>
      </c>
      <c r="X501" s="39" t="s">
        <v>1945</v>
      </c>
      <c r="Y501" s="33" t="s">
        <v>119</v>
      </c>
      <c r="Z501" s="38" t="s">
        <v>2049</v>
      </c>
      <c r="AA501" s="38">
        <v>2018</v>
      </c>
      <c r="AB501" s="38" t="s">
        <v>78</v>
      </c>
      <c r="AC501" s="39">
        <v>2018</v>
      </c>
      <c r="AD501" s="39" t="s">
        <v>80</v>
      </c>
      <c r="AE501" s="39">
        <v>2018</v>
      </c>
      <c r="AF501" s="39" t="s">
        <v>81</v>
      </c>
      <c r="AG501" s="39" t="s">
        <v>273</v>
      </c>
      <c r="AH501" s="41" t="s">
        <v>80</v>
      </c>
      <c r="AI501" s="40" t="s">
        <v>158</v>
      </c>
      <c r="AJ501" s="41" t="s">
        <v>1335</v>
      </c>
      <c r="AK501" s="40">
        <v>1</v>
      </c>
      <c r="AL501" s="40">
        <v>31636</v>
      </c>
      <c r="AM501" s="38" t="s">
        <v>84</v>
      </c>
      <c r="AN501" s="33">
        <v>0</v>
      </c>
      <c r="AO501" s="38">
        <v>0</v>
      </c>
      <c r="AP501" s="33" t="s">
        <v>2142</v>
      </c>
      <c r="AQ501" s="33" t="s">
        <v>86</v>
      </c>
      <c r="AR501" s="33" t="s">
        <v>87</v>
      </c>
      <c r="AS501" s="33" t="s">
        <v>88</v>
      </c>
      <c r="AT501" s="38"/>
      <c r="AU501" s="103"/>
      <c r="AV501" s="103"/>
    </row>
    <row r="502" spans="1:48" ht="141" customHeight="1" x14ac:dyDescent="0.2">
      <c r="A502" s="33" t="s">
        <v>2143</v>
      </c>
      <c r="B502" s="33"/>
      <c r="C502" s="33" t="s">
        <v>830</v>
      </c>
      <c r="D502" s="33" t="s">
        <v>836</v>
      </c>
      <c r="E502" s="33"/>
      <c r="F502" s="33" t="s">
        <v>824</v>
      </c>
      <c r="G502" s="33" t="s">
        <v>1903</v>
      </c>
      <c r="H502" s="33" t="s">
        <v>71</v>
      </c>
      <c r="I502" s="33" t="s">
        <v>824</v>
      </c>
      <c r="J502" s="33" t="s">
        <v>2144</v>
      </c>
      <c r="K502" s="33" t="str">
        <f t="shared" si="80"/>
        <v>Оказание услуг по проведению обязательного аудита бухгалтерской (финансовой) отчетности дочерний зависимых обществ ПАО "ФСК ЕЭС" за 2018 год</v>
      </c>
      <c r="L502" s="34" t="s">
        <v>2145</v>
      </c>
      <c r="M502" s="34" t="s">
        <v>826</v>
      </c>
      <c r="N502" s="33">
        <v>642</v>
      </c>
      <c r="O502" s="35" t="s">
        <v>924</v>
      </c>
      <c r="P502" s="36">
        <v>1</v>
      </c>
      <c r="Q502" s="36" t="s">
        <v>96</v>
      </c>
      <c r="R502" s="37" t="s">
        <v>97</v>
      </c>
      <c r="S502" s="36">
        <v>575</v>
      </c>
      <c r="T502" s="36">
        <v>575</v>
      </c>
      <c r="U502" s="93">
        <f t="shared" si="81"/>
        <v>575000</v>
      </c>
      <c r="V502" s="33">
        <v>2018</v>
      </c>
      <c r="W502" s="53" t="s">
        <v>148</v>
      </c>
      <c r="X502" s="39" t="s">
        <v>1945</v>
      </c>
      <c r="Y502" s="33" t="s">
        <v>119</v>
      </c>
      <c r="Z502" s="38" t="s">
        <v>2049</v>
      </c>
      <c r="AA502" s="38">
        <v>2018</v>
      </c>
      <c r="AB502" s="38" t="s">
        <v>77</v>
      </c>
      <c r="AC502" s="39">
        <v>2018</v>
      </c>
      <c r="AD502" s="39" t="s">
        <v>80</v>
      </c>
      <c r="AE502" s="39">
        <v>2018</v>
      </c>
      <c r="AF502" s="39" t="s">
        <v>107</v>
      </c>
      <c r="AG502" s="39" t="s">
        <v>273</v>
      </c>
      <c r="AH502" s="41" t="s">
        <v>109</v>
      </c>
      <c r="AI502" s="40" t="s">
        <v>147</v>
      </c>
      <c r="AJ502" s="41" t="s">
        <v>1335</v>
      </c>
      <c r="AK502" s="40">
        <v>1</v>
      </c>
      <c r="AL502" s="40">
        <v>31636</v>
      </c>
      <c r="AM502" s="38" t="s">
        <v>84</v>
      </c>
      <c r="AN502" s="33">
        <v>1</v>
      </c>
      <c r="AO502" s="38">
        <v>0</v>
      </c>
      <c r="AP502" s="33"/>
      <c r="AQ502" s="33" t="s">
        <v>86</v>
      </c>
      <c r="AR502" s="33" t="s">
        <v>840</v>
      </c>
      <c r="AS502" s="33" t="s">
        <v>841</v>
      </c>
      <c r="AT502" s="38"/>
      <c r="AU502" s="103"/>
      <c r="AV502" s="103"/>
    </row>
    <row r="503" spans="1:48" ht="76.5" customHeight="1" x14ac:dyDescent="0.2">
      <c r="A503" s="33" t="s">
        <v>2146</v>
      </c>
      <c r="B503" s="33" t="s">
        <v>216</v>
      </c>
      <c r="C503" s="33" t="s">
        <v>513</v>
      </c>
      <c r="D503" s="33" t="s">
        <v>863</v>
      </c>
      <c r="E503" s="33"/>
      <c r="F503" s="33" t="s">
        <v>824</v>
      </c>
      <c r="G503" s="33" t="s">
        <v>610</v>
      </c>
      <c r="H503" s="33" t="s">
        <v>71</v>
      </c>
      <c r="I503" s="33" t="s">
        <v>824</v>
      </c>
      <c r="J503" s="33" t="s">
        <v>2147</v>
      </c>
      <c r="K503" s="33" t="str">
        <f t="shared" si="80"/>
        <v>Оказание услуг по информационно-технологическому сопровождению программных продуктов системы «1С:Предприятие» на 2019 год</v>
      </c>
      <c r="L503" s="34" t="s">
        <v>1921</v>
      </c>
      <c r="M503" s="34" t="s">
        <v>826</v>
      </c>
      <c r="N503" s="33">
        <v>839</v>
      </c>
      <c r="O503" s="35" t="s">
        <v>847</v>
      </c>
      <c r="P503" s="36">
        <v>1</v>
      </c>
      <c r="Q503" s="36" t="s">
        <v>96</v>
      </c>
      <c r="R503" s="37" t="s">
        <v>97</v>
      </c>
      <c r="S503" s="36">
        <v>69.146000000000001</v>
      </c>
      <c r="T503" s="36">
        <f>S503</f>
        <v>69.146000000000001</v>
      </c>
      <c r="U503" s="93">
        <f t="shared" si="81"/>
        <v>69146</v>
      </c>
      <c r="V503" s="33">
        <v>2018</v>
      </c>
      <c r="W503" s="53" t="s">
        <v>81</v>
      </c>
      <c r="X503" s="39">
        <v>2018</v>
      </c>
      <c r="Y503" s="33" t="s">
        <v>107</v>
      </c>
      <c r="Z503" s="38" t="s">
        <v>2013</v>
      </c>
      <c r="AA503" s="38">
        <v>2018</v>
      </c>
      <c r="AB503" s="38" t="s">
        <v>107</v>
      </c>
      <c r="AC503" s="39">
        <v>2018</v>
      </c>
      <c r="AD503" s="39" t="s">
        <v>108</v>
      </c>
      <c r="AE503" s="39">
        <v>2019</v>
      </c>
      <c r="AF503" s="39" t="s">
        <v>109</v>
      </c>
      <c r="AG503" s="39" t="s">
        <v>149</v>
      </c>
      <c r="AH503" s="41" t="s">
        <v>146</v>
      </c>
      <c r="AI503" s="40" t="s">
        <v>330</v>
      </c>
      <c r="AJ503" s="41" t="s">
        <v>280</v>
      </c>
      <c r="AK503" s="40">
        <v>0</v>
      </c>
      <c r="AL503" s="40">
        <v>97259</v>
      </c>
      <c r="AM503" s="38" t="s">
        <v>84</v>
      </c>
      <c r="AN503" s="33">
        <v>0</v>
      </c>
      <c r="AO503" s="38">
        <v>0</v>
      </c>
      <c r="AP503" s="33" t="s">
        <v>2148</v>
      </c>
      <c r="AQ503" s="33"/>
      <c r="AR503" s="33" t="s">
        <v>87</v>
      </c>
      <c r="AS503" s="33" t="s">
        <v>88</v>
      </c>
      <c r="AT503" s="38"/>
      <c r="AU503" s="103"/>
      <c r="AV503" s="103"/>
    </row>
    <row r="504" spans="1:48" ht="80.25" customHeight="1" x14ac:dyDescent="0.2">
      <c r="A504" s="33" t="s">
        <v>2149</v>
      </c>
      <c r="B504" s="33"/>
      <c r="C504" s="33" t="s">
        <v>844</v>
      </c>
      <c r="D504" s="33" t="s">
        <v>845</v>
      </c>
      <c r="E504" s="33"/>
      <c r="F504" s="33" t="s">
        <v>824</v>
      </c>
      <c r="G504" s="33" t="s">
        <v>1903</v>
      </c>
      <c r="H504" s="33" t="s">
        <v>71</v>
      </c>
      <c r="I504" s="33" t="s">
        <v>824</v>
      </c>
      <c r="J504" s="33" t="s">
        <v>846</v>
      </c>
      <c r="K504" s="33" t="str">
        <f t="shared" si="80"/>
        <v>Поставка комплекта Бухгалтерской справочной системы «Система Главбух» (интернет-версия)</v>
      </c>
      <c r="L504" s="34" t="s">
        <v>2150</v>
      </c>
      <c r="M504" s="34" t="s">
        <v>826</v>
      </c>
      <c r="N504" s="33">
        <v>839</v>
      </c>
      <c r="O504" s="35" t="s">
        <v>847</v>
      </c>
      <c r="P504" s="36">
        <v>1</v>
      </c>
      <c r="Q504" s="36" t="s">
        <v>96</v>
      </c>
      <c r="R504" s="37" t="s">
        <v>97</v>
      </c>
      <c r="S504" s="36">
        <v>240.2</v>
      </c>
      <c r="T504" s="36">
        <v>240.2</v>
      </c>
      <c r="U504" s="93">
        <f t="shared" si="81"/>
        <v>240200</v>
      </c>
      <c r="V504" s="33">
        <v>2018</v>
      </c>
      <c r="W504" s="53" t="s">
        <v>148</v>
      </c>
      <c r="X504" s="39" t="s">
        <v>1945</v>
      </c>
      <c r="Y504" s="33" t="s">
        <v>120</v>
      </c>
      <c r="Z504" s="38" t="s">
        <v>2134</v>
      </c>
      <c r="AA504" s="38">
        <v>2018</v>
      </c>
      <c r="AB504" s="38" t="s">
        <v>77</v>
      </c>
      <c r="AC504" s="39">
        <v>2018</v>
      </c>
      <c r="AD504" s="39" t="s">
        <v>78</v>
      </c>
      <c r="AE504" s="39">
        <v>2018</v>
      </c>
      <c r="AF504" s="39" t="s">
        <v>78</v>
      </c>
      <c r="AG504" s="39" t="s">
        <v>273</v>
      </c>
      <c r="AH504" s="41" t="s">
        <v>78</v>
      </c>
      <c r="AI504" s="40" t="s">
        <v>79</v>
      </c>
      <c r="AJ504" s="41" t="s">
        <v>1335</v>
      </c>
      <c r="AK504" s="40">
        <v>1</v>
      </c>
      <c r="AL504" s="40">
        <v>31636</v>
      </c>
      <c r="AM504" s="38" t="s">
        <v>84</v>
      </c>
      <c r="AN504" s="33">
        <v>0</v>
      </c>
      <c r="AO504" s="38">
        <v>0</v>
      </c>
      <c r="AP504" s="33" t="s">
        <v>2151</v>
      </c>
      <c r="AQ504" s="33" t="s">
        <v>86</v>
      </c>
      <c r="AR504" s="33" t="s">
        <v>87</v>
      </c>
      <c r="AS504" s="33" t="s">
        <v>88</v>
      </c>
      <c r="AT504" s="38"/>
      <c r="AU504" s="103"/>
      <c r="AV504" s="103"/>
    </row>
    <row r="505" spans="1:48" ht="88.5" customHeight="1" x14ac:dyDescent="0.2">
      <c r="A505" s="33" t="s">
        <v>2152</v>
      </c>
      <c r="B505" s="33"/>
      <c r="C505" s="33" t="s">
        <v>358</v>
      </c>
      <c r="D505" s="33" t="s">
        <v>359</v>
      </c>
      <c r="E505" s="33"/>
      <c r="F505" s="33" t="s">
        <v>824</v>
      </c>
      <c r="G505" s="33" t="s">
        <v>1903</v>
      </c>
      <c r="H505" s="33" t="s">
        <v>71</v>
      </c>
      <c r="I505" s="33" t="s">
        <v>824</v>
      </c>
      <c r="J505" s="33" t="s">
        <v>2153</v>
      </c>
      <c r="K505" s="33" t="str">
        <f t="shared" si="80"/>
        <v>Право использования и абонентское обслуживание программы для ЭВМ Системы "Контур-Экстерн"</v>
      </c>
      <c r="L505" s="34" t="s">
        <v>2154</v>
      </c>
      <c r="M505" s="34" t="s">
        <v>826</v>
      </c>
      <c r="N505" s="33">
        <v>642</v>
      </c>
      <c r="O505" s="35" t="s">
        <v>924</v>
      </c>
      <c r="P505" s="36">
        <v>1</v>
      </c>
      <c r="Q505" s="36" t="s">
        <v>96</v>
      </c>
      <c r="R505" s="37" t="s">
        <v>97</v>
      </c>
      <c r="S505" s="36">
        <v>63.45</v>
      </c>
      <c r="T505" s="36">
        <v>63.45</v>
      </c>
      <c r="U505" s="93">
        <f t="shared" si="81"/>
        <v>63450</v>
      </c>
      <c r="V505" s="33">
        <v>2018</v>
      </c>
      <c r="W505" s="53" t="s">
        <v>146</v>
      </c>
      <c r="X505" s="39">
        <v>2018</v>
      </c>
      <c r="Y505" s="33" t="s">
        <v>146</v>
      </c>
      <c r="Z505" s="38" t="s">
        <v>2155</v>
      </c>
      <c r="AA505" s="38">
        <v>2018</v>
      </c>
      <c r="AB505" s="38" t="s">
        <v>146</v>
      </c>
      <c r="AC505" s="39">
        <v>2018</v>
      </c>
      <c r="AD505" s="39" t="s">
        <v>148</v>
      </c>
      <c r="AE505" s="39">
        <v>2018</v>
      </c>
      <c r="AF505" s="39" t="s">
        <v>148</v>
      </c>
      <c r="AG505" s="39" t="s">
        <v>273</v>
      </c>
      <c r="AH505" s="41" t="s">
        <v>148</v>
      </c>
      <c r="AI505" s="40" t="s">
        <v>228</v>
      </c>
      <c r="AJ505" s="41" t="s">
        <v>151</v>
      </c>
      <c r="AK505" s="40">
        <v>0</v>
      </c>
      <c r="AL505" s="40">
        <v>3363</v>
      </c>
      <c r="AM505" s="38" t="s">
        <v>84</v>
      </c>
      <c r="AN505" s="33">
        <v>0</v>
      </c>
      <c r="AO505" s="38">
        <v>0</v>
      </c>
      <c r="AP505" s="33"/>
      <c r="AQ505" s="33"/>
      <c r="AR505" s="33" t="s">
        <v>87</v>
      </c>
      <c r="AS505" s="33" t="s">
        <v>88</v>
      </c>
      <c r="AT505" s="38"/>
      <c r="AU505" s="103"/>
      <c r="AV505" s="103"/>
    </row>
    <row r="506" spans="1:48" ht="70.5" customHeight="1" x14ac:dyDescent="0.2">
      <c r="A506" s="33" t="s">
        <v>2156</v>
      </c>
      <c r="B506" s="33"/>
      <c r="C506" s="33" t="s">
        <v>615</v>
      </c>
      <c r="D506" s="33" t="s">
        <v>616</v>
      </c>
      <c r="E506" s="33"/>
      <c r="F506" s="33" t="s">
        <v>617</v>
      </c>
      <c r="G506" s="33" t="s">
        <v>617</v>
      </c>
      <c r="H506" s="33" t="s">
        <v>71</v>
      </c>
      <c r="I506" s="33" t="s">
        <v>617</v>
      </c>
      <c r="J506" s="33" t="s">
        <v>2157</v>
      </c>
      <c r="K506" s="33" t="str">
        <f t="shared" si="80"/>
        <v>Оказание услуг по субаренде земельного участка в г. Пушкино</v>
      </c>
      <c r="L506" s="34" t="s">
        <v>2158</v>
      </c>
      <c r="M506" s="34"/>
      <c r="N506" s="33">
        <v>642</v>
      </c>
      <c r="O506" s="35" t="s">
        <v>924</v>
      </c>
      <c r="P506" s="36">
        <v>1</v>
      </c>
      <c r="Q506" s="39">
        <v>46000000000</v>
      </c>
      <c r="R506" s="37" t="s">
        <v>619</v>
      </c>
      <c r="S506" s="36">
        <v>761.51400000000001</v>
      </c>
      <c r="T506" s="36">
        <v>484.59982000000002</v>
      </c>
      <c r="U506" s="93">
        <f t="shared" si="81"/>
        <v>761514</v>
      </c>
      <c r="V506" s="33">
        <v>2018</v>
      </c>
      <c r="W506" s="53" t="s">
        <v>120</v>
      </c>
      <c r="X506" s="39">
        <v>2018</v>
      </c>
      <c r="Y506" s="33" t="s">
        <v>120</v>
      </c>
      <c r="Z506" s="38" t="s">
        <v>2101</v>
      </c>
      <c r="AA506" s="38">
        <v>2018</v>
      </c>
      <c r="AB506" s="38" t="s">
        <v>120</v>
      </c>
      <c r="AC506" s="39">
        <v>2018</v>
      </c>
      <c r="AD506" s="39" t="s">
        <v>77</v>
      </c>
      <c r="AE506" s="39">
        <v>2018</v>
      </c>
      <c r="AF506" s="39" t="s">
        <v>77</v>
      </c>
      <c r="AG506" s="39">
        <v>2019</v>
      </c>
      <c r="AH506" s="41" t="s">
        <v>119</v>
      </c>
      <c r="AI506" s="40" t="s">
        <v>223</v>
      </c>
      <c r="AJ506" s="41" t="s">
        <v>151</v>
      </c>
      <c r="AK506" s="40">
        <v>0</v>
      </c>
      <c r="AL506" s="40">
        <v>3363</v>
      </c>
      <c r="AM506" s="38" t="s">
        <v>84</v>
      </c>
      <c r="AN506" s="33">
        <v>0</v>
      </c>
      <c r="AO506" s="38">
        <v>11</v>
      </c>
      <c r="AP506" s="33" t="s">
        <v>2159</v>
      </c>
      <c r="AQ506" s="33"/>
      <c r="AR506" s="33" t="s">
        <v>87</v>
      </c>
      <c r="AS506" s="33" t="s">
        <v>88</v>
      </c>
      <c r="AT506" s="38"/>
      <c r="AU506" s="103"/>
      <c r="AV506" s="103"/>
    </row>
    <row r="507" spans="1:48" ht="69" customHeight="1" x14ac:dyDescent="0.2">
      <c r="A507" s="33" t="s">
        <v>2160</v>
      </c>
      <c r="B507" s="33" t="s">
        <v>216</v>
      </c>
      <c r="C507" s="33" t="s">
        <v>615</v>
      </c>
      <c r="D507" s="33" t="s">
        <v>616</v>
      </c>
      <c r="E507" s="33"/>
      <c r="F507" s="33" t="s">
        <v>617</v>
      </c>
      <c r="G507" s="33" t="s">
        <v>617</v>
      </c>
      <c r="H507" s="33" t="s">
        <v>71</v>
      </c>
      <c r="I507" s="33" t="s">
        <v>617</v>
      </c>
      <c r="J507" s="33" t="s">
        <v>2161</v>
      </c>
      <c r="K507" s="33" t="str">
        <f t="shared" si="80"/>
        <v xml:space="preserve">Оказание услуг по субаренде земельного участка в пос. Рублево </v>
      </c>
      <c r="L507" s="34" t="s">
        <v>2162</v>
      </c>
      <c r="M507" s="34"/>
      <c r="N507" s="33">
        <v>642</v>
      </c>
      <c r="O507" s="35" t="s">
        <v>924</v>
      </c>
      <c r="P507" s="36">
        <v>1</v>
      </c>
      <c r="Q507" s="39">
        <v>46000000000</v>
      </c>
      <c r="R507" s="37" t="s">
        <v>619</v>
      </c>
      <c r="S507" s="36">
        <v>169.04499999999999</v>
      </c>
      <c r="T507" s="36">
        <v>169.04499999999999</v>
      </c>
      <c r="U507" s="93">
        <f t="shared" si="81"/>
        <v>169045</v>
      </c>
      <c r="V507" s="33">
        <v>2018</v>
      </c>
      <c r="W507" s="53" t="s">
        <v>146</v>
      </c>
      <c r="X507" s="39">
        <v>2018</v>
      </c>
      <c r="Y507" s="33" t="s">
        <v>148</v>
      </c>
      <c r="Z507" s="38" t="s">
        <v>2163</v>
      </c>
      <c r="AA507" s="38">
        <v>2018</v>
      </c>
      <c r="AB507" s="38" t="s">
        <v>148</v>
      </c>
      <c r="AC507" s="39">
        <v>2018</v>
      </c>
      <c r="AD507" s="39" t="s">
        <v>148</v>
      </c>
      <c r="AE507" s="39">
        <v>2018</v>
      </c>
      <c r="AF507" s="39" t="s">
        <v>146</v>
      </c>
      <c r="AG507" s="39">
        <v>2019</v>
      </c>
      <c r="AH507" s="41" t="s">
        <v>146</v>
      </c>
      <c r="AI507" s="40" t="s">
        <v>433</v>
      </c>
      <c r="AJ507" s="41" t="s">
        <v>151</v>
      </c>
      <c r="AK507" s="40">
        <v>0</v>
      </c>
      <c r="AL507" s="40">
        <v>3363</v>
      </c>
      <c r="AM507" s="38" t="s">
        <v>84</v>
      </c>
      <c r="AN507" s="33">
        <v>0</v>
      </c>
      <c r="AO507" s="38">
        <v>11</v>
      </c>
      <c r="AP507" s="33" t="s">
        <v>2164</v>
      </c>
      <c r="AQ507" s="33"/>
      <c r="AR507" s="33" t="s">
        <v>87</v>
      </c>
      <c r="AS507" s="33" t="s">
        <v>88</v>
      </c>
      <c r="AT507" s="38"/>
      <c r="AU507" s="103"/>
      <c r="AV507" s="103"/>
    </row>
    <row r="508" spans="1:48" ht="71.25" customHeight="1" x14ac:dyDescent="0.2">
      <c r="A508" s="33" t="s">
        <v>2165</v>
      </c>
      <c r="B508" s="33" t="s">
        <v>216</v>
      </c>
      <c r="C508" s="33" t="s">
        <v>615</v>
      </c>
      <c r="D508" s="33" t="s">
        <v>616</v>
      </c>
      <c r="E508" s="33"/>
      <c r="F508" s="33" t="s">
        <v>617</v>
      </c>
      <c r="G508" s="33" t="s">
        <v>617</v>
      </c>
      <c r="H508" s="33" t="s">
        <v>71</v>
      </c>
      <c r="I508" s="33" t="s">
        <v>617</v>
      </c>
      <c r="J508" s="33" t="s">
        <v>2166</v>
      </c>
      <c r="K508" s="33" t="str">
        <f t="shared" si="80"/>
        <v>Оказание услуг по аренде земельного участка в г. Новороссийск</v>
      </c>
      <c r="L508" s="34" t="s">
        <v>2167</v>
      </c>
      <c r="M508" s="34"/>
      <c r="N508" s="33">
        <v>642</v>
      </c>
      <c r="O508" s="35" t="s">
        <v>924</v>
      </c>
      <c r="P508" s="36">
        <v>1</v>
      </c>
      <c r="Q508" s="36" t="s">
        <v>1935</v>
      </c>
      <c r="R508" s="37" t="s">
        <v>2168</v>
      </c>
      <c r="S508" s="36">
        <v>18103.52133</v>
      </c>
      <c r="T508" s="36">
        <v>1410.664</v>
      </c>
      <c r="U508" s="93">
        <f t="shared" si="81"/>
        <v>18103521.329999998</v>
      </c>
      <c r="V508" s="33">
        <v>2018</v>
      </c>
      <c r="W508" s="53" t="s">
        <v>146</v>
      </c>
      <c r="X508" s="39">
        <v>2018</v>
      </c>
      <c r="Y508" s="33" t="s">
        <v>148</v>
      </c>
      <c r="Z508" s="38" t="s">
        <v>2163</v>
      </c>
      <c r="AA508" s="38">
        <v>2018</v>
      </c>
      <c r="AB508" s="38" t="s">
        <v>148</v>
      </c>
      <c r="AC508" s="39">
        <v>2018</v>
      </c>
      <c r="AD508" s="39" t="s">
        <v>148</v>
      </c>
      <c r="AE508" s="39">
        <v>2018</v>
      </c>
      <c r="AF508" s="39" t="s">
        <v>148</v>
      </c>
      <c r="AG508" s="39">
        <v>2030</v>
      </c>
      <c r="AH508" s="41" t="s">
        <v>107</v>
      </c>
      <c r="AI508" s="40" t="s">
        <v>2169</v>
      </c>
      <c r="AJ508" s="41" t="s">
        <v>151</v>
      </c>
      <c r="AK508" s="40">
        <v>0</v>
      </c>
      <c r="AL508" s="40">
        <v>3363</v>
      </c>
      <c r="AM508" s="38" t="s">
        <v>84</v>
      </c>
      <c r="AN508" s="33">
        <v>0</v>
      </c>
      <c r="AO508" s="38">
        <v>11</v>
      </c>
      <c r="AP508" s="33" t="s">
        <v>2170</v>
      </c>
      <c r="AQ508" s="33"/>
      <c r="AR508" s="33" t="s">
        <v>87</v>
      </c>
      <c r="AS508" s="33" t="s">
        <v>88</v>
      </c>
      <c r="AT508" s="38"/>
      <c r="AU508" s="103"/>
      <c r="AV508" s="103"/>
    </row>
    <row r="509" spans="1:48" ht="99.75" customHeight="1" x14ac:dyDescent="0.2">
      <c r="A509" s="33" t="s">
        <v>2171</v>
      </c>
      <c r="B509" s="33" t="s">
        <v>216</v>
      </c>
      <c r="C509" s="33" t="s">
        <v>615</v>
      </c>
      <c r="D509" s="33" t="s">
        <v>616</v>
      </c>
      <c r="E509" s="33"/>
      <c r="F509" s="33" t="s">
        <v>617</v>
      </c>
      <c r="G509" s="33" t="s">
        <v>617</v>
      </c>
      <c r="H509" s="33" t="s">
        <v>71</v>
      </c>
      <c r="I509" s="33" t="s">
        <v>617</v>
      </c>
      <c r="J509" s="33" t="s">
        <v>2172</v>
      </c>
      <c r="K509" s="33" t="str">
        <f t="shared" si="80"/>
        <v xml:space="preserve">Оказание услуг по аренде земельного участка в г. Севастополь </v>
      </c>
      <c r="L509" s="34" t="s">
        <v>2173</v>
      </c>
      <c r="M509" s="34"/>
      <c r="N509" s="33">
        <v>642</v>
      </c>
      <c r="O509" s="35" t="s">
        <v>924</v>
      </c>
      <c r="P509" s="36">
        <v>1</v>
      </c>
      <c r="Q509" s="36" t="s">
        <v>1899</v>
      </c>
      <c r="R509" s="37" t="s">
        <v>2174</v>
      </c>
      <c r="S509" s="36">
        <v>2421.9083999999998</v>
      </c>
      <c r="T509" s="36">
        <v>783.55859999999996</v>
      </c>
      <c r="U509" s="93">
        <f t="shared" si="81"/>
        <v>2421908.4</v>
      </c>
      <c r="V509" s="33">
        <v>2018</v>
      </c>
      <c r="W509" s="53" t="s">
        <v>109</v>
      </c>
      <c r="X509" s="39">
        <v>2018</v>
      </c>
      <c r="Y509" s="33" t="s">
        <v>148</v>
      </c>
      <c r="Z509" s="38" t="s">
        <v>2163</v>
      </c>
      <c r="AA509" s="38">
        <v>2018</v>
      </c>
      <c r="AB509" s="38" t="s">
        <v>109</v>
      </c>
      <c r="AC509" s="39">
        <v>2018</v>
      </c>
      <c r="AD509" s="39" t="s">
        <v>109</v>
      </c>
      <c r="AE509" s="39">
        <v>2018</v>
      </c>
      <c r="AF509" s="39" t="s">
        <v>109</v>
      </c>
      <c r="AG509" s="39">
        <v>2020</v>
      </c>
      <c r="AH509" s="41" t="s">
        <v>108</v>
      </c>
      <c r="AI509" s="40" t="s">
        <v>625</v>
      </c>
      <c r="AJ509" s="41" t="s">
        <v>151</v>
      </c>
      <c r="AK509" s="40">
        <v>0</v>
      </c>
      <c r="AL509" s="40">
        <v>3363</v>
      </c>
      <c r="AM509" s="38" t="s">
        <v>84</v>
      </c>
      <c r="AN509" s="33">
        <v>0</v>
      </c>
      <c r="AO509" s="38">
        <v>11</v>
      </c>
      <c r="AP509" s="33" t="s">
        <v>2175</v>
      </c>
      <c r="AQ509" s="33"/>
      <c r="AR509" s="33" t="s">
        <v>87</v>
      </c>
      <c r="AS509" s="33" t="s">
        <v>88</v>
      </c>
      <c r="AT509" s="38"/>
      <c r="AU509" s="103"/>
      <c r="AV509" s="103"/>
    </row>
    <row r="510" spans="1:48" s="31" customFormat="1" ht="90" customHeight="1" x14ac:dyDescent="0.2">
      <c r="A510" s="33" t="s">
        <v>2176</v>
      </c>
      <c r="B510" s="33"/>
      <c r="C510" s="33" t="s">
        <v>615</v>
      </c>
      <c r="D510" s="33" t="s">
        <v>616</v>
      </c>
      <c r="E510" s="33"/>
      <c r="F510" s="33" t="s">
        <v>617</v>
      </c>
      <c r="G510" s="33" t="s">
        <v>617</v>
      </c>
      <c r="H510" s="33" t="s">
        <v>71</v>
      </c>
      <c r="I510" s="33" t="s">
        <v>617</v>
      </c>
      <c r="J510" s="33" t="s">
        <v>2177</v>
      </c>
      <c r="K510" s="33" t="str">
        <f t="shared" si="80"/>
        <v>Оказание услуг по аренде земельного участка  в ЮФО</v>
      </c>
      <c r="L510" s="34" t="s">
        <v>2178</v>
      </c>
      <c r="M510" s="34"/>
      <c r="N510" s="33">
        <v>642</v>
      </c>
      <c r="O510" s="35" t="s">
        <v>924</v>
      </c>
      <c r="P510" s="36">
        <v>1</v>
      </c>
      <c r="Q510" s="36" t="s">
        <v>234</v>
      </c>
      <c r="R510" s="37" t="s">
        <v>1944</v>
      </c>
      <c r="S510" s="36">
        <v>70.031999999999996</v>
      </c>
      <c r="T510" s="36">
        <v>70.031999999999996</v>
      </c>
      <c r="U510" s="93">
        <f t="shared" si="81"/>
        <v>70032</v>
      </c>
      <c r="V510" s="33">
        <v>2018</v>
      </c>
      <c r="W510" s="53" t="s">
        <v>107</v>
      </c>
      <c r="X510" s="39">
        <v>2018</v>
      </c>
      <c r="Y510" s="33" t="s">
        <v>107</v>
      </c>
      <c r="Z510" s="38" t="s">
        <v>2013</v>
      </c>
      <c r="AA510" s="38">
        <v>2018</v>
      </c>
      <c r="AB510" s="38" t="s">
        <v>107</v>
      </c>
      <c r="AC510" s="39">
        <v>2018</v>
      </c>
      <c r="AD510" s="39" t="s">
        <v>108</v>
      </c>
      <c r="AE510" s="39">
        <v>2018</v>
      </c>
      <c r="AF510" s="39" t="s">
        <v>108</v>
      </c>
      <c r="AG510" s="39">
        <v>2019</v>
      </c>
      <c r="AH510" s="41" t="s">
        <v>108</v>
      </c>
      <c r="AI510" s="40" t="s">
        <v>304</v>
      </c>
      <c r="AJ510" s="41" t="s">
        <v>151</v>
      </c>
      <c r="AK510" s="40">
        <v>0</v>
      </c>
      <c r="AL510" s="40">
        <v>3363</v>
      </c>
      <c r="AM510" s="38" t="s">
        <v>84</v>
      </c>
      <c r="AN510" s="33">
        <v>0</v>
      </c>
      <c r="AO510" s="38">
        <v>11</v>
      </c>
      <c r="AP510" s="33"/>
      <c r="AQ510" s="33"/>
      <c r="AR510" s="33" t="s">
        <v>87</v>
      </c>
      <c r="AS510" s="33" t="s">
        <v>88</v>
      </c>
      <c r="AT510" s="38"/>
      <c r="AU510" s="103"/>
      <c r="AV510" s="103"/>
    </row>
    <row r="511" spans="1:48" s="31" customFormat="1" ht="85.5" customHeight="1" x14ac:dyDescent="0.2">
      <c r="A511" s="33" t="s">
        <v>2179</v>
      </c>
      <c r="B511" s="33"/>
      <c r="C511" s="33" t="s">
        <v>615</v>
      </c>
      <c r="D511" s="33" t="s">
        <v>616</v>
      </c>
      <c r="E511" s="33"/>
      <c r="F511" s="33" t="s">
        <v>617</v>
      </c>
      <c r="G511" s="33" t="s">
        <v>617</v>
      </c>
      <c r="H511" s="33" t="s">
        <v>71</v>
      </c>
      <c r="I511" s="33" t="s">
        <v>617</v>
      </c>
      <c r="J511" s="33" t="s">
        <v>2180</v>
      </c>
      <c r="K511" s="33" t="str">
        <f t="shared" si="80"/>
        <v>Оказание услуг по аренде земельного участка в ЮФО</v>
      </c>
      <c r="L511" s="34" t="s">
        <v>2181</v>
      </c>
      <c r="M511" s="34"/>
      <c r="N511" s="33">
        <v>642</v>
      </c>
      <c r="O511" s="35" t="s">
        <v>924</v>
      </c>
      <c r="P511" s="36">
        <v>1</v>
      </c>
      <c r="Q511" s="36" t="s">
        <v>234</v>
      </c>
      <c r="R511" s="37" t="s">
        <v>1944</v>
      </c>
      <c r="S511" s="36">
        <v>104.973</v>
      </c>
      <c r="T511" s="36">
        <v>104.973</v>
      </c>
      <c r="U511" s="93">
        <f t="shared" si="81"/>
        <v>104973</v>
      </c>
      <c r="V511" s="33">
        <v>2018</v>
      </c>
      <c r="W511" s="53" t="s">
        <v>107</v>
      </c>
      <c r="X511" s="39">
        <v>2018</v>
      </c>
      <c r="Y511" s="33" t="s">
        <v>107</v>
      </c>
      <c r="Z511" s="38" t="s">
        <v>2013</v>
      </c>
      <c r="AA511" s="38">
        <v>2018</v>
      </c>
      <c r="AB511" s="38" t="s">
        <v>107</v>
      </c>
      <c r="AC511" s="39">
        <v>2018</v>
      </c>
      <c r="AD511" s="39" t="s">
        <v>108</v>
      </c>
      <c r="AE511" s="39">
        <v>2018</v>
      </c>
      <c r="AF511" s="39" t="s">
        <v>108</v>
      </c>
      <c r="AG511" s="39">
        <v>2019</v>
      </c>
      <c r="AH511" s="41" t="s">
        <v>108</v>
      </c>
      <c r="AI511" s="40" t="s">
        <v>304</v>
      </c>
      <c r="AJ511" s="41" t="s">
        <v>151</v>
      </c>
      <c r="AK511" s="40">
        <v>0</v>
      </c>
      <c r="AL511" s="40">
        <v>3363</v>
      </c>
      <c r="AM511" s="38" t="s">
        <v>84</v>
      </c>
      <c r="AN511" s="33">
        <v>0</v>
      </c>
      <c r="AO511" s="38">
        <v>11</v>
      </c>
      <c r="AP511" s="33"/>
      <c r="AQ511" s="33"/>
      <c r="AR511" s="33" t="s">
        <v>87</v>
      </c>
      <c r="AS511" s="33" t="s">
        <v>88</v>
      </c>
      <c r="AT511" s="38"/>
      <c r="AU511" s="103"/>
      <c r="AV511" s="103"/>
    </row>
    <row r="512" spans="1:48" ht="80.25" customHeight="1" x14ac:dyDescent="0.2">
      <c r="A512" s="33" t="s">
        <v>2182</v>
      </c>
      <c r="B512" s="33" t="s">
        <v>216</v>
      </c>
      <c r="C512" s="33" t="s">
        <v>615</v>
      </c>
      <c r="D512" s="33" t="s">
        <v>2183</v>
      </c>
      <c r="E512" s="33"/>
      <c r="F512" s="33" t="s">
        <v>617</v>
      </c>
      <c r="G512" s="33" t="s">
        <v>617</v>
      </c>
      <c r="H512" s="33" t="s">
        <v>71</v>
      </c>
      <c r="I512" s="33" t="s">
        <v>617</v>
      </c>
      <c r="J512" s="33" t="s">
        <v>2184</v>
      </c>
      <c r="K512" s="33" t="str">
        <f t="shared" si="80"/>
        <v>Установление сервитутов на земельные участки под 2 площадки для размещения РИСЭ</v>
      </c>
      <c r="L512" s="34" t="s">
        <v>2185</v>
      </c>
      <c r="M512" s="34"/>
      <c r="N512" s="33">
        <v>642</v>
      </c>
      <c r="O512" s="35" t="s">
        <v>924</v>
      </c>
      <c r="P512" s="36">
        <v>1</v>
      </c>
      <c r="Q512" s="39">
        <v>5000000000</v>
      </c>
      <c r="R512" s="37" t="s">
        <v>2186</v>
      </c>
      <c r="S512" s="36">
        <v>7</v>
      </c>
      <c r="T512" s="36">
        <v>2.0416500000000002</v>
      </c>
      <c r="U512" s="93">
        <f t="shared" si="81"/>
        <v>7000</v>
      </c>
      <c r="V512" s="33">
        <v>2018</v>
      </c>
      <c r="W512" s="53" t="s">
        <v>81</v>
      </c>
      <c r="X512" s="39">
        <v>2018</v>
      </c>
      <c r="Y512" s="33" t="s">
        <v>81</v>
      </c>
      <c r="Z512" s="38" t="s">
        <v>2061</v>
      </c>
      <c r="AA512" s="38">
        <v>2018</v>
      </c>
      <c r="AB512" s="38" t="s">
        <v>81</v>
      </c>
      <c r="AC512" s="39">
        <v>2018</v>
      </c>
      <c r="AD512" s="39" t="s">
        <v>81</v>
      </c>
      <c r="AE512" s="39">
        <v>2018</v>
      </c>
      <c r="AF512" s="39" t="s">
        <v>81</v>
      </c>
      <c r="AG512" s="39" t="s">
        <v>149</v>
      </c>
      <c r="AH512" s="41" t="s">
        <v>77</v>
      </c>
      <c r="AI512" s="40" t="s">
        <v>396</v>
      </c>
      <c r="AJ512" s="41" t="s">
        <v>151</v>
      </c>
      <c r="AK512" s="40">
        <v>0</v>
      </c>
      <c r="AL512" s="40">
        <v>3363</v>
      </c>
      <c r="AM512" s="38" t="s">
        <v>84</v>
      </c>
      <c r="AN512" s="33">
        <v>0</v>
      </c>
      <c r="AO512" s="38">
        <v>11</v>
      </c>
      <c r="AP512" s="33" t="s">
        <v>2187</v>
      </c>
      <c r="AQ512" s="33"/>
      <c r="AR512" s="33" t="s">
        <v>87</v>
      </c>
      <c r="AS512" s="33" t="s">
        <v>88</v>
      </c>
      <c r="AT512" s="38"/>
      <c r="AU512" s="103"/>
      <c r="AV512" s="103"/>
    </row>
    <row r="513" spans="1:48" ht="114.75" customHeight="1" x14ac:dyDescent="0.2">
      <c r="A513" s="33" t="s">
        <v>2188</v>
      </c>
      <c r="B513" s="33"/>
      <c r="C513" s="33" t="s">
        <v>646</v>
      </c>
      <c r="D513" s="33" t="s">
        <v>647</v>
      </c>
      <c r="E513" s="33"/>
      <c r="F513" s="33" t="s">
        <v>617</v>
      </c>
      <c r="G513" s="33" t="s">
        <v>617</v>
      </c>
      <c r="H513" s="33" t="s">
        <v>71</v>
      </c>
      <c r="I513" s="33" t="s">
        <v>617</v>
      </c>
      <c r="J513" s="33" t="s">
        <v>2189</v>
      </c>
      <c r="K513" s="33" t="str">
        <f t="shared" si="80"/>
        <v>Информационные услуги по передаче сведений  в АСВД ЦИТТУ</v>
      </c>
      <c r="L513" s="34" t="s">
        <v>2190</v>
      </c>
      <c r="M513" s="34"/>
      <c r="N513" s="33">
        <v>642</v>
      </c>
      <c r="O513" s="35" t="s">
        <v>924</v>
      </c>
      <c r="P513" s="36">
        <v>1</v>
      </c>
      <c r="Q513" s="36" t="s">
        <v>96</v>
      </c>
      <c r="R513" s="37" t="s">
        <v>97</v>
      </c>
      <c r="S513" s="36">
        <v>70</v>
      </c>
      <c r="T513" s="36">
        <v>70</v>
      </c>
      <c r="U513" s="93">
        <f t="shared" si="81"/>
        <v>70000</v>
      </c>
      <c r="V513" s="33">
        <v>2018</v>
      </c>
      <c r="W513" s="53" t="s">
        <v>146</v>
      </c>
      <c r="X513" s="39">
        <v>2018</v>
      </c>
      <c r="Y513" s="33" t="s">
        <v>146</v>
      </c>
      <c r="Z513" s="38" t="s">
        <v>2155</v>
      </c>
      <c r="AA513" s="38">
        <v>2018</v>
      </c>
      <c r="AB513" s="38" t="s">
        <v>146</v>
      </c>
      <c r="AC513" s="39">
        <v>2018</v>
      </c>
      <c r="AD513" s="39" t="s">
        <v>109</v>
      </c>
      <c r="AE513" s="39">
        <v>2018</v>
      </c>
      <c r="AF513" s="39" t="s">
        <v>109</v>
      </c>
      <c r="AG513" s="39" t="s">
        <v>273</v>
      </c>
      <c r="AH513" s="41" t="s">
        <v>109</v>
      </c>
      <c r="AI513" s="40" t="s">
        <v>147</v>
      </c>
      <c r="AJ513" s="41" t="s">
        <v>151</v>
      </c>
      <c r="AK513" s="40">
        <v>0</v>
      </c>
      <c r="AL513" s="40">
        <v>3363</v>
      </c>
      <c r="AM513" s="38" t="s">
        <v>84</v>
      </c>
      <c r="AN513" s="33">
        <v>0</v>
      </c>
      <c r="AO513" s="38">
        <v>0</v>
      </c>
      <c r="AP513" s="33"/>
      <c r="AQ513" s="33"/>
      <c r="AR513" s="33" t="s">
        <v>87</v>
      </c>
      <c r="AS513" s="33" t="s">
        <v>88</v>
      </c>
      <c r="AT513" s="38"/>
      <c r="AU513" s="103"/>
      <c r="AV513" s="103"/>
    </row>
    <row r="514" spans="1:48" ht="92.25" customHeight="1" x14ac:dyDescent="0.2">
      <c r="A514" s="33" t="s">
        <v>2191</v>
      </c>
      <c r="B514" s="33" t="s">
        <v>216</v>
      </c>
      <c r="C514" s="33">
        <v>38</v>
      </c>
      <c r="D514" s="33" t="s">
        <v>565</v>
      </c>
      <c r="E514" s="33"/>
      <c r="F514" s="33" t="s">
        <v>554</v>
      </c>
      <c r="G514" s="33" t="s">
        <v>610</v>
      </c>
      <c r="H514" s="33" t="s">
        <v>71</v>
      </c>
      <c r="I514" s="33" t="s">
        <v>554</v>
      </c>
      <c r="J514" s="33" t="s">
        <v>566</v>
      </c>
      <c r="K514" s="33" t="str">
        <f t="shared" si="80"/>
        <v>Оказание услуг по сбору и транспортированию для дальнейшего размещения или обезвреживания отходов ТКО с ПС "Пушкино"</v>
      </c>
      <c r="L514" s="34" t="s">
        <v>2192</v>
      </c>
      <c r="M514" s="34"/>
      <c r="N514" s="33">
        <v>642</v>
      </c>
      <c r="O514" s="35" t="s">
        <v>924</v>
      </c>
      <c r="P514" s="36">
        <v>1</v>
      </c>
      <c r="Q514" s="36" t="s">
        <v>96</v>
      </c>
      <c r="R514" s="37" t="s">
        <v>97</v>
      </c>
      <c r="S514" s="36">
        <v>9.1999999999999993</v>
      </c>
      <c r="T514" s="36">
        <v>1.5333300000000001</v>
      </c>
      <c r="U514" s="93">
        <f t="shared" si="81"/>
        <v>9200</v>
      </c>
      <c r="V514" s="33">
        <v>2018</v>
      </c>
      <c r="W514" s="53" t="s">
        <v>80</v>
      </c>
      <c r="X514" s="39">
        <v>2018</v>
      </c>
      <c r="Y514" s="33" t="s">
        <v>81</v>
      </c>
      <c r="Z514" s="38" t="s">
        <v>2061</v>
      </c>
      <c r="AA514" s="38">
        <v>2018</v>
      </c>
      <c r="AB514" s="38" t="s">
        <v>108</v>
      </c>
      <c r="AC514" s="39">
        <v>2018</v>
      </c>
      <c r="AD514" s="39" t="s">
        <v>108</v>
      </c>
      <c r="AE514" s="39">
        <v>2018</v>
      </c>
      <c r="AF514" s="39" t="s">
        <v>108</v>
      </c>
      <c r="AG514" s="39">
        <v>2019</v>
      </c>
      <c r="AH514" s="41" t="s">
        <v>108</v>
      </c>
      <c r="AI514" s="40" t="s">
        <v>304</v>
      </c>
      <c r="AJ514" s="41" t="s">
        <v>280</v>
      </c>
      <c r="AK514" s="40">
        <v>0</v>
      </c>
      <c r="AL514" s="40">
        <v>97259</v>
      </c>
      <c r="AM514" s="38" t="s">
        <v>84</v>
      </c>
      <c r="AN514" s="33">
        <v>0</v>
      </c>
      <c r="AO514" s="38">
        <v>0</v>
      </c>
      <c r="AP514" s="33" t="s">
        <v>2193</v>
      </c>
      <c r="AQ514" s="33"/>
      <c r="AR514" s="33" t="s">
        <v>87</v>
      </c>
      <c r="AS514" s="33" t="s">
        <v>88</v>
      </c>
      <c r="AT514" s="38"/>
      <c r="AU514" s="103"/>
      <c r="AV514" s="103"/>
    </row>
    <row r="515" spans="1:48" ht="92.25" customHeight="1" x14ac:dyDescent="0.2">
      <c r="A515" s="33" t="s">
        <v>2194</v>
      </c>
      <c r="B515" s="33" t="s">
        <v>216</v>
      </c>
      <c r="C515" s="33" t="s">
        <v>570</v>
      </c>
      <c r="D515" s="33" t="s">
        <v>571</v>
      </c>
      <c r="E515" s="33"/>
      <c r="F515" s="33" t="s">
        <v>554</v>
      </c>
      <c r="G515" s="33" t="s">
        <v>1903</v>
      </c>
      <c r="H515" s="33" t="s">
        <v>71</v>
      </c>
      <c r="I515" s="33" t="s">
        <v>554</v>
      </c>
      <c r="J515" s="33" t="s">
        <v>2195</v>
      </c>
      <c r="K515" s="33" t="str">
        <f t="shared" si="80"/>
        <v>Оказание услуг по обслуживанию мобильной туалетной кабины (МТК) на ПС «Пушкино»</v>
      </c>
      <c r="L515" s="34" t="s">
        <v>2196</v>
      </c>
      <c r="M515" s="34"/>
      <c r="N515" s="33">
        <v>642</v>
      </c>
      <c r="O515" s="35" t="s">
        <v>924</v>
      </c>
      <c r="P515" s="36">
        <v>1</v>
      </c>
      <c r="Q515" s="36" t="s">
        <v>96</v>
      </c>
      <c r="R515" s="37" t="s">
        <v>97</v>
      </c>
      <c r="S515" s="36">
        <v>15.82</v>
      </c>
      <c r="T515" s="36">
        <v>0</v>
      </c>
      <c r="U515" s="93">
        <f t="shared" si="81"/>
        <v>15820</v>
      </c>
      <c r="V515" s="33">
        <v>2018</v>
      </c>
      <c r="W515" s="53" t="s">
        <v>107</v>
      </c>
      <c r="X515" s="39">
        <v>2018</v>
      </c>
      <c r="Y515" s="33" t="s">
        <v>108</v>
      </c>
      <c r="Z515" s="38" t="s">
        <v>2033</v>
      </c>
      <c r="AA515" s="38">
        <v>2018</v>
      </c>
      <c r="AB515" s="38" t="s">
        <v>108</v>
      </c>
      <c r="AC515" s="39">
        <v>2018</v>
      </c>
      <c r="AD515" s="39" t="s">
        <v>274</v>
      </c>
      <c r="AE515" s="39">
        <v>2019</v>
      </c>
      <c r="AF515" s="39" t="s">
        <v>148</v>
      </c>
      <c r="AG515" s="39">
        <v>2020</v>
      </c>
      <c r="AH515" s="41" t="s">
        <v>109</v>
      </c>
      <c r="AI515" s="40" t="s">
        <v>649</v>
      </c>
      <c r="AJ515" s="41" t="s">
        <v>280</v>
      </c>
      <c r="AK515" s="40">
        <v>0</v>
      </c>
      <c r="AL515" s="40">
        <v>97259</v>
      </c>
      <c r="AM515" s="38" t="s">
        <v>84</v>
      </c>
      <c r="AN515" s="33">
        <v>0</v>
      </c>
      <c r="AO515" s="38">
        <v>0</v>
      </c>
      <c r="AP515" s="33" t="s">
        <v>2197</v>
      </c>
      <c r="AQ515" s="33"/>
      <c r="AR515" s="33" t="s">
        <v>87</v>
      </c>
      <c r="AS515" s="33" t="s">
        <v>88</v>
      </c>
      <c r="AT515" s="38"/>
      <c r="AU515" s="103"/>
      <c r="AV515" s="103"/>
    </row>
    <row r="516" spans="1:48" s="31" customFormat="1" ht="104.25" customHeight="1" x14ac:dyDescent="0.2">
      <c r="A516" s="33" t="s">
        <v>2198</v>
      </c>
      <c r="B516" s="33" t="s">
        <v>216</v>
      </c>
      <c r="C516" s="33">
        <v>38</v>
      </c>
      <c r="D516" s="33" t="s">
        <v>578</v>
      </c>
      <c r="E516" s="33"/>
      <c r="F516" s="33" t="s">
        <v>554</v>
      </c>
      <c r="G516" s="33" t="s">
        <v>1903</v>
      </c>
      <c r="H516" s="33" t="s">
        <v>71</v>
      </c>
      <c r="I516" s="33" t="s">
        <v>554</v>
      </c>
      <c r="J516" s="33" t="s">
        <v>2199</v>
      </c>
      <c r="K516" s="33" t="str">
        <f t="shared" si="80"/>
        <v>Оказание услуг по сбору и транспортированию для дальнейшего обезвреживания, утилизации или обработки ртутьсодержащих отходов с ПС «Пушкино»</v>
      </c>
      <c r="L516" s="34" t="s">
        <v>2200</v>
      </c>
      <c r="M516" s="34"/>
      <c r="N516" s="33">
        <v>642</v>
      </c>
      <c r="O516" s="35" t="s">
        <v>924</v>
      </c>
      <c r="P516" s="36">
        <v>1</v>
      </c>
      <c r="Q516" s="36" t="s">
        <v>96</v>
      </c>
      <c r="R516" s="37" t="s">
        <v>97</v>
      </c>
      <c r="S516" s="36">
        <v>10.32</v>
      </c>
      <c r="T516" s="36">
        <v>0</v>
      </c>
      <c r="U516" s="93">
        <f t="shared" si="81"/>
        <v>10320</v>
      </c>
      <c r="V516" s="33">
        <v>2018</v>
      </c>
      <c r="W516" s="53" t="s">
        <v>107</v>
      </c>
      <c r="X516" s="39">
        <v>2018</v>
      </c>
      <c r="Y516" s="33" t="s">
        <v>108</v>
      </c>
      <c r="Z516" s="38" t="s">
        <v>2033</v>
      </c>
      <c r="AA516" s="38">
        <v>2018</v>
      </c>
      <c r="AB516" s="38" t="s">
        <v>274</v>
      </c>
      <c r="AC516" s="39">
        <v>2018</v>
      </c>
      <c r="AD516" s="39" t="s">
        <v>274</v>
      </c>
      <c r="AE516" s="39">
        <v>2019</v>
      </c>
      <c r="AF516" s="39" t="s">
        <v>119</v>
      </c>
      <c r="AG516" s="39">
        <v>2020</v>
      </c>
      <c r="AH516" s="41" t="s">
        <v>148</v>
      </c>
      <c r="AI516" s="40" t="s">
        <v>150</v>
      </c>
      <c r="AJ516" s="41" t="s">
        <v>280</v>
      </c>
      <c r="AK516" s="40">
        <v>0</v>
      </c>
      <c r="AL516" s="40">
        <v>97259</v>
      </c>
      <c r="AM516" s="38" t="s">
        <v>84</v>
      </c>
      <c r="AN516" s="33">
        <v>0</v>
      </c>
      <c r="AO516" s="38">
        <v>0</v>
      </c>
      <c r="AP516" s="33" t="s">
        <v>2201</v>
      </c>
      <c r="AQ516" s="33"/>
      <c r="AR516" s="33" t="s">
        <v>87</v>
      </c>
      <c r="AS516" s="33" t="s">
        <v>88</v>
      </c>
      <c r="AT516" s="38"/>
      <c r="AU516" s="103"/>
      <c r="AV516" s="103"/>
    </row>
    <row r="517" spans="1:48" s="31" customFormat="1" ht="104.25" customHeight="1" x14ac:dyDescent="0.2">
      <c r="A517" s="33" t="s">
        <v>2202</v>
      </c>
      <c r="B517" s="33" t="s">
        <v>216</v>
      </c>
      <c r="C517" s="33">
        <v>38</v>
      </c>
      <c r="D517" s="33" t="s">
        <v>584</v>
      </c>
      <c r="E517" s="33"/>
      <c r="F517" s="33" t="s">
        <v>554</v>
      </c>
      <c r="G517" s="33" t="s">
        <v>1903</v>
      </c>
      <c r="H517" s="33" t="s">
        <v>71</v>
      </c>
      <c r="I517" s="33" t="s">
        <v>554</v>
      </c>
      <c r="J517" s="33" t="s">
        <v>2203</v>
      </c>
      <c r="K517" s="33" t="str">
        <f t="shared" si="80"/>
        <v>Оказание услуг по вывозу и утилизации неисправной офисной техники</v>
      </c>
      <c r="L517" s="34" t="s">
        <v>2204</v>
      </c>
      <c r="M517" s="34"/>
      <c r="N517" s="33">
        <v>642</v>
      </c>
      <c r="O517" s="35" t="s">
        <v>924</v>
      </c>
      <c r="P517" s="36">
        <v>1</v>
      </c>
      <c r="Q517" s="36" t="s">
        <v>96</v>
      </c>
      <c r="R517" s="37" t="s">
        <v>97</v>
      </c>
      <c r="S517" s="36">
        <v>20.82</v>
      </c>
      <c r="T517" s="36">
        <v>6.952</v>
      </c>
      <c r="U517" s="93">
        <f t="shared" si="81"/>
        <v>20820</v>
      </c>
      <c r="V517" s="33">
        <v>2018</v>
      </c>
      <c r="W517" s="53" t="s">
        <v>77</v>
      </c>
      <c r="X517" s="39">
        <v>2018</v>
      </c>
      <c r="Y517" s="33" t="s">
        <v>80</v>
      </c>
      <c r="Z517" s="38" t="s">
        <v>2018</v>
      </c>
      <c r="AA517" s="38">
        <v>2018</v>
      </c>
      <c r="AB517" s="38" t="s">
        <v>81</v>
      </c>
      <c r="AC517" s="39">
        <v>2018</v>
      </c>
      <c r="AD517" s="39" t="s">
        <v>107</v>
      </c>
      <c r="AE517" s="39">
        <v>2018</v>
      </c>
      <c r="AF517" s="39" t="s">
        <v>107</v>
      </c>
      <c r="AG517" s="39">
        <v>2019</v>
      </c>
      <c r="AH517" s="41" t="s">
        <v>107</v>
      </c>
      <c r="AI517" s="40" t="s">
        <v>159</v>
      </c>
      <c r="AJ517" s="41" t="s">
        <v>280</v>
      </c>
      <c r="AK517" s="40">
        <v>0</v>
      </c>
      <c r="AL517" s="40">
        <v>97259</v>
      </c>
      <c r="AM517" s="38" t="s">
        <v>84</v>
      </c>
      <c r="AN517" s="33">
        <v>0</v>
      </c>
      <c r="AO517" s="38">
        <v>0</v>
      </c>
      <c r="AP517" s="33" t="s">
        <v>2205</v>
      </c>
      <c r="AQ517" s="33"/>
      <c r="AR517" s="33" t="s">
        <v>87</v>
      </c>
      <c r="AS517" s="33" t="s">
        <v>88</v>
      </c>
      <c r="AT517" s="38"/>
      <c r="AU517" s="103"/>
      <c r="AV517" s="103"/>
    </row>
    <row r="518" spans="1:48" s="31" customFormat="1" ht="104.25" customHeight="1" x14ac:dyDescent="0.2">
      <c r="A518" s="33" t="s">
        <v>2206</v>
      </c>
      <c r="B518" s="33" t="s">
        <v>216</v>
      </c>
      <c r="C518" s="33" t="s">
        <v>552</v>
      </c>
      <c r="D518" s="33" t="s">
        <v>553</v>
      </c>
      <c r="E518" s="33"/>
      <c r="F518" s="33" t="s">
        <v>554</v>
      </c>
      <c r="G518" s="33" t="s">
        <v>1903</v>
      </c>
      <c r="H518" s="33" t="s">
        <v>71</v>
      </c>
      <c r="I518" s="33" t="s">
        <v>554</v>
      </c>
      <c r="J518" s="33" t="s">
        <v>2207</v>
      </c>
      <c r="K518" s="33" t="s">
        <v>2207</v>
      </c>
      <c r="L518" s="34" t="s">
        <v>2208</v>
      </c>
      <c r="M518" s="34"/>
      <c r="N518" s="33">
        <v>642</v>
      </c>
      <c r="O518" s="35" t="s">
        <v>924</v>
      </c>
      <c r="P518" s="36">
        <v>1</v>
      </c>
      <c r="Q518" s="39">
        <v>45000000000</v>
      </c>
      <c r="R518" s="37" t="s">
        <v>97</v>
      </c>
      <c r="S518" s="36">
        <v>524.4</v>
      </c>
      <c r="T518" s="36">
        <v>0</v>
      </c>
      <c r="U518" s="93">
        <f t="shared" si="81"/>
        <v>524400</v>
      </c>
      <c r="V518" s="33">
        <v>2018</v>
      </c>
      <c r="W518" s="53" t="s">
        <v>107</v>
      </c>
      <c r="X518" s="39">
        <v>2018</v>
      </c>
      <c r="Y518" s="33" t="s">
        <v>107</v>
      </c>
      <c r="Z518" s="38" t="s">
        <v>2013</v>
      </c>
      <c r="AA518" s="38">
        <v>2018</v>
      </c>
      <c r="AB518" s="38" t="s">
        <v>108</v>
      </c>
      <c r="AC518" s="39">
        <v>2018</v>
      </c>
      <c r="AD518" s="39" t="s">
        <v>274</v>
      </c>
      <c r="AE518" s="39">
        <v>2019</v>
      </c>
      <c r="AF518" s="39" t="s">
        <v>146</v>
      </c>
      <c r="AG518" s="39">
        <v>2019</v>
      </c>
      <c r="AH518" s="41" t="s">
        <v>274</v>
      </c>
      <c r="AI518" s="40" t="s">
        <v>275</v>
      </c>
      <c r="AJ518" s="41" t="s">
        <v>1335</v>
      </c>
      <c r="AK518" s="40">
        <v>1</v>
      </c>
      <c r="AL518" s="40">
        <v>31636</v>
      </c>
      <c r="AM518" s="38" t="s">
        <v>84</v>
      </c>
      <c r="AN518" s="33">
        <v>0</v>
      </c>
      <c r="AO518" s="38">
        <v>0</v>
      </c>
      <c r="AP518" s="33" t="s">
        <v>2209</v>
      </c>
      <c r="AQ518" s="33" t="s">
        <v>2210</v>
      </c>
      <c r="AR518" s="33" t="s">
        <v>87</v>
      </c>
      <c r="AS518" s="33" t="s">
        <v>88</v>
      </c>
      <c r="AT518" s="38"/>
      <c r="AU518" s="103"/>
      <c r="AV518" s="103"/>
    </row>
    <row r="519" spans="1:48" s="31" customFormat="1" ht="104.25" customHeight="1" x14ac:dyDescent="0.2">
      <c r="A519" s="33" t="s">
        <v>2211</v>
      </c>
      <c r="B519" s="33" t="s">
        <v>216</v>
      </c>
      <c r="C519" s="33" t="s">
        <v>2212</v>
      </c>
      <c r="D519" s="33" t="s">
        <v>2213</v>
      </c>
      <c r="E519" s="33"/>
      <c r="F519" s="33" t="s">
        <v>554</v>
      </c>
      <c r="G519" s="33" t="s">
        <v>610</v>
      </c>
      <c r="H519" s="33" t="s">
        <v>71</v>
      </c>
      <c r="I519" s="33" t="s">
        <v>554</v>
      </c>
      <c r="J519" s="33" t="s">
        <v>2214</v>
      </c>
      <c r="K519" s="33" t="str">
        <f t="shared" ref="K519:K561" si="82">J519</f>
        <v>Оказание услуг по оперативно-диспетчерскому управлению в электроэнергетике</v>
      </c>
      <c r="L519" s="34" t="s">
        <v>2215</v>
      </c>
      <c r="M519" s="34"/>
      <c r="N519" s="33">
        <v>642</v>
      </c>
      <c r="O519" s="35" t="s">
        <v>924</v>
      </c>
      <c r="P519" s="36">
        <v>1</v>
      </c>
      <c r="Q519" s="36" t="s">
        <v>96</v>
      </c>
      <c r="R519" s="37" t="s">
        <v>97</v>
      </c>
      <c r="S519" s="36">
        <v>66381.123300000007</v>
      </c>
      <c r="T519" s="36">
        <v>0</v>
      </c>
      <c r="U519" s="93">
        <f t="shared" si="81"/>
        <v>66381123.300000004</v>
      </c>
      <c r="V519" s="33">
        <v>2018</v>
      </c>
      <c r="W519" s="53" t="s">
        <v>81</v>
      </c>
      <c r="X519" s="39">
        <v>2018</v>
      </c>
      <c r="Y519" s="33" t="s">
        <v>107</v>
      </c>
      <c r="Z519" s="38" t="s">
        <v>2013</v>
      </c>
      <c r="AA519" s="38">
        <v>2018</v>
      </c>
      <c r="AB519" s="38" t="s">
        <v>274</v>
      </c>
      <c r="AC519" s="39">
        <v>2018</v>
      </c>
      <c r="AD519" s="39" t="s">
        <v>274</v>
      </c>
      <c r="AE519" s="39">
        <v>2019</v>
      </c>
      <c r="AF519" s="39" t="s">
        <v>146</v>
      </c>
      <c r="AG519" s="39">
        <v>2019</v>
      </c>
      <c r="AH519" s="41" t="s">
        <v>274</v>
      </c>
      <c r="AI519" s="40" t="s">
        <v>275</v>
      </c>
      <c r="AJ519" s="41" t="s">
        <v>151</v>
      </c>
      <c r="AK519" s="40">
        <v>0</v>
      </c>
      <c r="AL519" s="40">
        <v>3363</v>
      </c>
      <c r="AM519" s="38" t="s">
        <v>84</v>
      </c>
      <c r="AN519" s="33">
        <v>0</v>
      </c>
      <c r="AO519" s="38">
        <v>3</v>
      </c>
      <c r="AP519" s="33" t="s">
        <v>2216</v>
      </c>
      <c r="AQ519" s="33"/>
      <c r="AR519" s="33" t="s">
        <v>87</v>
      </c>
      <c r="AS519" s="33" t="s">
        <v>88</v>
      </c>
      <c r="AT519" s="38"/>
      <c r="AU519" s="103"/>
      <c r="AV519" s="103"/>
    </row>
    <row r="520" spans="1:48" s="31" customFormat="1" ht="69" customHeight="1" x14ac:dyDescent="0.2">
      <c r="A520" s="33" t="s">
        <v>2217</v>
      </c>
      <c r="B520" s="33" t="s">
        <v>216</v>
      </c>
      <c r="C520" s="33" t="s">
        <v>552</v>
      </c>
      <c r="D520" s="33" t="s">
        <v>553</v>
      </c>
      <c r="E520" s="33"/>
      <c r="F520" s="33" t="s">
        <v>554</v>
      </c>
      <c r="G520" s="33" t="s">
        <v>1903</v>
      </c>
      <c r="H520" s="33" t="s">
        <v>71</v>
      </c>
      <c r="I520" s="33" t="s">
        <v>554</v>
      </c>
      <c r="J520" s="33" t="s">
        <v>555</v>
      </c>
      <c r="K520" s="33" t="str">
        <f t="shared" si="82"/>
        <v>Оказание услуг по технической поддержке ПО "АльфаЦентр"</v>
      </c>
      <c r="L520" s="34" t="s">
        <v>2218</v>
      </c>
      <c r="M520" s="34"/>
      <c r="N520" s="33">
        <v>642</v>
      </c>
      <c r="O520" s="35" t="s">
        <v>924</v>
      </c>
      <c r="P520" s="36">
        <v>1</v>
      </c>
      <c r="Q520" s="36" t="s">
        <v>96</v>
      </c>
      <c r="R520" s="37" t="s">
        <v>97</v>
      </c>
      <c r="S520" s="36">
        <v>36.933999999999997</v>
      </c>
      <c r="T520" s="36">
        <f>S520</f>
        <v>36.933999999999997</v>
      </c>
      <c r="U520" s="93">
        <f t="shared" si="81"/>
        <v>36934</v>
      </c>
      <c r="V520" s="33">
        <v>2018</v>
      </c>
      <c r="W520" s="53" t="s">
        <v>120</v>
      </c>
      <c r="X520" s="39">
        <v>2018</v>
      </c>
      <c r="Y520" s="33" t="s">
        <v>77</v>
      </c>
      <c r="Z520" s="38" t="s">
        <v>2134</v>
      </c>
      <c r="AA520" s="38">
        <v>2018</v>
      </c>
      <c r="AB520" s="38" t="s">
        <v>78</v>
      </c>
      <c r="AC520" s="39">
        <v>2018</v>
      </c>
      <c r="AD520" s="39" t="s">
        <v>80</v>
      </c>
      <c r="AE520" s="39">
        <v>2018</v>
      </c>
      <c r="AF520" s="39" t="s">
        <v>80</v>
      </c>
      <c r="AG520" s="39">
        <v>2019</v>
      </c>
      <c r="AH520" s="41" t="s">
        <v>80</v>
      </c>
      <c r="AI520" s="40" t="s">
        <v>158</v>
      </c>
      <c r="AJ520" s="41" t="s">
        <v>151</v>
      </c>
      <c r="AK520" s="40">
        <v>0</v>
      </c>
      <c r="AL520" s="40">
        <v>3363</v>
      </c>
      <c r="AM520" s="38" t="s">
        <v>84</v>
      </c>
      <c r="AN520" s="33">
        <v>0</v>
      </c>
      <c r="AO520" s="38">
        <v>0</v>
      </c>
      <c r="AP520" s="33" t="s">
        <v>2219</v>
      </c>
      <c r="AQ520" s="33"/>
      <c r="AR520" s="33" t="s">
        <v>87</v>
      </c>
      <c r="AS520" s="33" t="s">
        <v>88</v>
      </c>
      <c r="AT520" s="38"/>
      <c r="AU520" s="103"/>
      <c r="AV520" s="103"/>
    </row>
    <row r="521" spans="1:48" s="31" customFormat="1" ht="88.5" customHeight="1" x14ac:dyDescent="0.2">
      <c r="A521" s="33" t="s">
        <v>2220</v>
      </c>
      <c r="B521" s="33" t="s">
        <v>216</v>
      </c>
      <c r="C521" s="33" t="s">
        <v>2221</v>
      </c>
      <c r="D521" s="33" t="s">
        <v>964</v>
      </c>
      <c r="E521" s="33"/>
      <c r="F521" s="33" t="s">
        <v>965</v>
      </c>
      <c r="G521" s="33" t="s">
        <v>1903</v>
      </c>
      <c r="H521" s="33" t="s">
        <v>71</v>
      </c>
      <c r="I521" s="33" t="s">
        <v>965</v>
      </c>
      <c r="J521" s="33" t="s">
        <v>970</v>
      </c>
      <c r="K521" s="33" t="str">
        <f t="shared" si="82"/>
        <v xml:space="preserve">Поставка бумаги А4 и А3 </v>
      </c>
      <c r="L521" s="34" t="s">
        <v>2222</v>
      </c>
      <c r="M521" s="34"/>
      <c r="N521" s="33">
        <v>642</v>
      </c>
      <c r="O521" s="35" t="s">
        <v>924</v>
      </c>
      <c r="P521" s="36">
        <v>1</v>
      </c>
      <c r="Q521" s="36" t="s">
        <v>96</v>
      </c>
      <c r="R521" s="37" t="s">
        <v>97</v>
      </c>
      <c r="S521" s="36">
        <v>500</v>
      </c>
      <c r="T521" s="36">
        <v>500</v>
      </c>
      <c r="U521" s="93">
        <f t="shared" si="81"/>
        <v>500000</v>
      </c>
      <c r="V521" s="33">
        <v>2018</v>
      </c>
      <c r="W521" s="53" t="s">
        <v>120</v>
      </c>
      <c r="X521" s="39">
        <v>2018</v>
      </c>
      <c r="Y521" s="33" t="s">
        <v>77</v>
      </c>
      <c r="Z521" s="38" t="s">
        <v>2134</v>
      </c>
      <c r="AA521" s="38">
        <v>2018</v>
      </c>
      <c r="AB521" s="38" t="s">
        <v>78</v>
      </c>
      <c r="AC521" s="39">
        <v>2018</v>
      </c>
      <c r="AD521" s="39" t="s">
        <v>78</v>
      </c>
      <c r="AE521" s="39">
        <v>2018</v>
      </c>
      <c r="AF521" s="39" t="s">
        <v>78</v>
      </c>
      <c r="AG521" s="39" t="s">
        <v>273</v>
      </c>
      <c r="AH521" s="41" t="s">
        <v>78</v>
      </c>
      <c r="AI521" s="40" t="s">
        <v>79</v>
      </c>
      <c r="AJ521" s="41" t="s">
        <v>1335</v>
      </c>
      <c r="AK521" s="40">
        <v>1</v>
      </c>
      <c r="AL521" s="40">
        <v>31636</v>
      </c>
      <c r="AM521" s="38" t="s">
        <v>84</v>
      </c>
      <c r="AN521" s="33">
        <v>1</v>
      </c>
      <c r="AO521" s="38">
        <v>0</v>
      </c>
      <c r="AP521" s="33" t="s">
        <v>2223</v>
      </c>
      <c r="AQ521" s="33" t="s">
        <v>86</v>
      </c>
      <c r="AR521" s="33" t="s">
        <v>87</v>
      </c>
      <c r="AS521" s="33" t="s">
        <v>88</v>
      </c>
      <c r="AT521" s="38"/>
      <c r="AU521" s="103"/>
      <c r="AV521" s="103"/>
    </row>
    <row r="522" spans="1:48" s="31" customFormat="1" ht="102" customHeight="1" x14ac:dyDescent="0.2">
      <c r="A522" s="33" t="s">
        <v>2224</v>
      </c>
      <c r="B522" s="33" t="s">
        <v>216</v>
      </c>
      <c r="C522" s="33" t="s">
        <v>974</v>
      </c>
      <c r="D522" s="33" t="s">
        <v>975</v>
      </c>
      <c r="E522" s="33"/>
      <c r="F522" s="33" t="s">
        <v>965</v>
      </c>
      <c r="G522" s="33" t="s">
        <v>1903</v>
      </c>
      <c r="H522" s="33" t="s">
        <v>71</v>
      </c>
      <c r="I522" s="33" t="s">
        <v>965</v>
      </c>
      <c r="J522" s="33" t="s">
        <v>976</v>
      </c>
      <c r="K522" s="33" t="str">
        <f t="shared" si="82"/>
        <v xml:space="preserve">Поставка  хозяйственных товаров </v>
      </c>
      <c r="L522" s="34" t="s">
        <v>2225</v>
      </c>
      <c r="M522" s="34"/>
      <c r="N522" s="33">
        <v>642</v>
      </c>
      <c r="O522" s="35" t="s">
        <v>924</v>
      </c>
      <c r="P522" s="36">
        <v>1</v>
      </c>
      <c r="Q522" s="36" t="s">
        <v>96</v>
      </c>
      <c r="R522" s="37" t="s">
        <v>97</v>
      </c>
      <c r="S522" s="36">
        <v>1659.29</v>
      </c>
      <c r="T522" s="36">
        <v>0</v>
      </c>
      <c r="U522" s="93">
        <f t="shared" si="81"/>
        <v>1659290</v>
      </c>
      <c r="V522" s="33">
        <v>2018</v>
      </c>
      <c r="W522" s="53" t="s">
        <v>274</v>
      </c>
      <c r="X522" s="39">
        <v>2018</v>
      </c>
      <c r="Y522" s="33" t="s">
        <v>274</v>
      </c>
      <c r="Z522" s="38" t="s">
        <v>2226</v>
      </c>
      <c r="AA522" s="38">
        <v>2018</v>
      </c>
      <c r="AB522" s="38" t="s">
        <v>274</v>
      </c>
      <c r="AC522" s="39">
        <v>2018</v>
      </c>
      <c r="AD522" s="39" t="s">
        <v>274</v>
      </c>
      <c r="AE522" s="39" t="s">
        <v>273</v>
      </c>
      <c r="AF522" s="39" t="s">
        <v>109</v>
      </c>
      <c r="AG522" s="39" t="s">
        <v>273</v>
      </c>
      <c r="AH522" s="41" t="s">
        <v>109</v>
      </c>
      <c r="AI522" s="40" t="s">
        <v>147</v>
      </c>
      <c r="AJ522" s="41" t="s">
        <v>1335</v>
      </c>
      <c r="AK522" s="40">
        <v>1</v>
      </c>
      <c r="AL522" s="40">
        <v>31636</v>
      </c>
      <c r="AM522" s="38" t="s">
        <v>84</v>
      </c>
      <c r="AN522" s="33">
        <v>1</v>
      </c>
      <c r="AO522" s="38">
        <v>0</v>
      </c>
      <c r="AP522" s="33" t="s">
        <v>2227</v>
      </c>
      <c r="AQ522" s="33" t="s">
        <v>86</v>
      </c>
      <c r="AR522" s="33" t="s">
        <v>87</v>
      </c>
      <c r="AS522" s="33" t="s">
        <v>88</v>
      </c>
      <c r="AT522" s="38"/>
      <c r="AU522" s="103"/>
      <c r="AV522" s="103"/>
    </row>
    <row r="523" spans="1:48" s="3" customFormat="1" ht="82.5" customHeight="1" x14ac:dyDescent="0.2">
      <c r="A523" s="33" t="s">
        <v>2228</v>
      </c>
      <c r="B523" s="33" t="s">
        <v>216</v>
      </c>
      <c r="C523" s="33" t="s">
        <v>974</v>
      </c>
      <c r="D523" s="33" t="s">
        <v>988</v>
      </c>
      <c r="E523" s="33"/>
      <c r="F523" s="33" t="s">
        <v>965</v>
      </c>
      <c r="G523" s="33" t="s">
        <v>1903</v>
      </c>
      <c r="H523" s="33" t="s">
        <v>71</v>
      </c>
      <c r="I523" s="33" t="s">
        <v>965</v>
      </c>
      <c r="J523" s="33" t="s">
        <v>989</v>
      </c>
      <c r="K523" s="33" t="str">
        <f t="shared" si="82"/>
        <v>Поставка смывающих и (или) обезвреживающих средств</v>
      </c>
      <c r="L523" s="34" t="s">
        <v>2229</v>
      </c>
      <c r="M523" s="34"/>
      <c r="N523" s="33">
        <v>796</v>
      </c>
      <c r="O523" s="35" t="s">
        <v>220</v>
      </c>
      <c r="P523" s="36">
        <v>9141</v>
      </c>
      <c r="Q523" s="36" t="s">
        <v>96</v>
      </c>
      <c r="R523" s="37" t="s">
        <v>97</v>
      </c>
      <c r="S523" s="36">
        <v>505</v>
      </c>
      <c r="T523" s="36">
        <v>0</v>
      </c>
      <c r="U523" s="93">
        <f t="shared" si="81"/>
        <v>505000</v>
      </c>
      <c r="V523" s="33">
        <v>2018</v>
      </c>
      <c r="W523" s="53" t="s">
        <v>107</v>
      </c>
      <c r="X523" s="39">
        <v>2018</v>
      </c>
      <c r="Y523" s="33" t="s">
        <v>274</v>
      </c>
      <c r="Z523" s="38" t="s">
        <v>2230</v>
      </c>
      <c r="AA523" s="38">
        <v>2018</v>
      </c>
      <c r="AB523" s="38" t="s">
        <v>274</v>
      </c>
      <c r="AC523" s="39">
        <v>2018</v>
      </c>
      <c r="AD523" s="39" t="s">
        <v>274</v>
      </c>
      <c r="AE523" s="39">
        <v>2018</v>
      </c>
      <c r="AF523" s="39" t="s">
        <v>274</v>
      </c>
      <c r="AG523" s="39" t="s">
        <v>273</v>
      </c>
      <c r="AH523" s="41" t="s">
        <v>146</v>
      </c>
      <c r="AI523" s="40" t="s">
        <v>433</v>
      </c>
      <c r="AJ523" s="41" t="s">
        <v>1335</v>
      </c>
      <c r="AK523" s="40">
        <v>1</v>
      </c>
      <c r="AL523" s="40">
        <v>31636</v>
      </c>
      <c r="AM523" s="38" t="s">
        <v>84</v>
      </c>
      <c r="AN523" s="33">
        <v>1</v>
      </c>
      <c r="AO523" s="38">
        <v>0</v>
      </c>
      <c r="AP523" s="33" t="s">
        <v>2231</v>
      </c>
      <c r="AQ523" s="33" t="s">
        <v>86</v>
      </c>
      <c r="AR523" s="33" t="s">
        <v>87</v>
      </c>
      <c r="AS523" s="33" t="s">
        <v>88</v>
      </c>
      <c r="AT523" s="38"/>
      <c r="AU523" s="103"/>
      <c r="AV523" s="103"/>
    </row>
    <row r="524" spans="1:48" s="3" customFormat="1" ht="88.5" customHeight="1" x14ac:dyDescent="0.2">
      <c r="A524" s="33" t="s">
        <v>2232</v>
      </c>
      <c r="B524" s="33" t="s">
        <v>216</v>
      </c>
      <c r="C524" s="33" t="s">
        <v>996</v>
      </c>
      <c r="D524" s="33" t="s">
        <v>997</v>
      </c>
      <c r="E524" s="33"/>
      <c r="F524" s="33" t="s">
        <v>965</v>
      </c>
      <c r="G524" s="33" t="s">
        <v>1903</v>
      </c>
      <c r="H524" s="33" t="s">
        <v>71</v>
      </c>
      <c r="I524" s="33" t="s">
        <v>965</v>
      </c>
      <c r="J524" s="33" t="s">
        <v>998</v>
      </c>
      <c r="K524" s="33" t="str">
        <f t="shared" si="82"/>
        <v xml:space="preserve">Поставка питьевой бутилированной воды </v>
      </c>
      <c r="L524" s="34" t="s">
        <v>2233</v>
      </c>
      <c r="M524" s="34"/>
      <c r="N524" s="33">
        <v>642</v>
      </c>
      <c r="O524" s="35" t="s">
        <v>924</v>
      </c>
      <c r="P524" s="36">
        <v>1</v>
      </c>
      <c r="Q524" s="36" t="s">
        <v>96</v>
      </c>
      <c r="R524" s="37" t="s">
        <v>97</v>
      </c>
      <c r="S524" s="36">
        <v>400</v>
      </c>
      <c r="T524" s="36">
        <v>0</v>
      </c>
      <c r="U524" s="93">
        <f t="shared" si="81"/>
        <v>400000</v>
      </c>
      <c r="V524" s="33">
        <v>2018</v>
      </c>
      <c r="W524" s="53" t="s">
        <v>108</v>
      </c>
      <c r="X524" s="39">
        <v>2018</v>
      </c>
      <c r="Y524" s="33" t="s">
        <v>274</v>
      </c>
      <c r="Z524" s="38" t="s">
        <v>2226</v>
      </c>
      <c r="AA524" s="38">
        <v>2018</v>
      </c>
      <c r="AB524" s="38" t="s">
        <v>274</v>
      </c>
      <c r="AC524" s="39">
        <v>2018</v>
      </c>
      <c r="AD524" s="39" t="s">
        <v>274</v>
      </c>
      <c r="AE524" s="39" t="s">
        <v>273</v>
      </c>
      <c r="AF524" s="39" t="s">
        <v>146</v>
      </c>
      <c r="AG524" s="39" t="s">
        <v>149</v>
      </c>
      <c r="AH524" s="41" t="s">
        <v>146</v>
      </c>
      <c r="AI524" s="40" t="s">
        <v>330</v>
      </c>
      <c r="AJ524" s="41" t="s">
        <v>1960</v>
      </c>
      <c r="AK524" s="40">
        <v>1</v>
      </c>
      <c r="AL524" s="40">
        <v>65355</v>
      </c>
      <c r="AM524" s="38" t="s">
        <v>84</v>
      </c>
      <c r="AN524" s="33">
        <v>1</v>
      </c>
      <c r="AO524" s="38">
        <v>0</v>
      </c>
      <c r="AP524" s="33" t="s">
        <v>2234</v>
      </c>
      <c r="AQ524" s="33" t="s">
        <v>86</v>
      </c>
      <c r="AR524" s="33" t="s">
        <v>87</v>
      </c>
      <c r="AS524" s="33" t="s">
        <v>88</v>
      </c>
      <c r="AT524" s="38"/>
      <c r="AU524" s="103"/>
      <c r="AV524" s="103"/>
    </row>
    <row r="525" spans="1:48" s="3" customFormat="1" ht="114" customHeight="1" x14ac:dyDescent="0.2">
      <c r="A525" s="33" t="s">
        <v>2235</v>
      </c>
      <c r="B525" s="33" t="s">
        <v>216</v>
      </c>
      <c r="C525" s="33" t="s">
        <v>1003</v>
      </c>
      <c r="D525" s="33" t="s">
        <v>1004</v>
      </c>
      <c r="E525" s="33"/>
      <c r="F525" s="33" t="s">
        <v>965</v>
      </c>
      <c r="G525" s="33" t="s">
        <v>1903</v>
      </c>
      <c r="H525" s="33" t="s">
        <v>71</v>
      </c>
      <c r="I525" s="33" t="s">
        <v>965</v>
      </c>
      <c r="J525" s="33" t="s">
        <v>1005</v>
      </c>
      <c r="K525" s="33" t="str">
        <f t="shared" si="82"/>
        <v xml:space="preserve">Оказание услуг по подписке на периодические издания </v>
      </c>
      <c r="L525" s="34" t="s">
        <v>2236</v>
      </c>
      <c r="M525" s="34"/>
      <c r="N525" s="33">
        <v>642</v>
      </c>
      <c r="O525" s="35" t="s">
        <v>924</v>
      </c>
      <c r="P525" s="36">
        <v>1</v>
      </c>
      <c r="Q525" s="36" t="s">
        <v>96</v>
      </c>
      <c r="R525" s="37" t="s">
        <v>97</v>
      </c>
      <c r="S525" s="36">
        <v>393.7</v>
      </c>
      <c r="T525" s="36">
        <v>0</v>
      </c>
      <c r="U525" s="93">
        <f t="shared" si="81"/>
        <v>393700</v>
      </c>
      <c r="V525" s="33">
        <v>2018</v>
      </c>
      <c r="W525" s="53" t="s">
        <v>108</v>
      </c>
      <c r="X525" s="39">
        <v>2018</v>
      </c>
      <c r="Y525" s="33" t="s">
        <v>274</v>
      </c>
      <c r="Z525" s="38" t="s">
        <v>2226</v>
      </c>
      <c r="AA525" s="38">
        <v>2018</v>
      </c>
      <c r="AB525" s="38" t="s">
        <v>274</v>
      </c>
      <c r="AC525" s="39">
        <v>2018</v>
      </c>
      <c r="AD525" s="39" t="s">
        <v>274</v>
      </c>
      <c r="AE525" s="39" t="s">
        <v>273</v>
      </c>
      <c r="AF525" s="39" t="s">
        <v>146</v>
      </c>
      <c r="AG525" s="39" t="s">
        <v>273</v>
      </c>
      <c r="AH525" s="41" t="s">
        <v>274</v>
      </c>
      <c r="AI525" s="40" t="s">
        <v>275</v>
      </c>
      <c r="AJ525" s="41" t="s">
        <v>1960</v>
      </c>
      <c r="AK525" s="40">
        <v>1</v>
      </c>
      <c r="AL525" s="40">
        <v>65355</v>
      </c>
      <c r="AM525" s="38" t="s">
        <v>84</v>
      </c>
      <c r="AN525" s="33">
        <v>1</v>
      </c>
      <c r="AO525" s="38">
        <v>0</v>
      </c>
      <c r="AP525" s="33" t="s">
        <v>2237</v>
      </c>
      <c r="AQ525" s="33" t="s">
        <v>86</v>
      </c>
      <c r="AR525" s="33" t="s">
        <v>87</v>
      </c>
      <c r="AS525" s="33" t="s">
        <v>88</v>
      </c>
      <c r="AT525" s="38"/>
      <c r="AU525" s="103"/>
      <c r="AV525" s="103"/>
    </row>
    <row r="526" spans="1:48" s="3" customFormat="1" ht="90.75" customHeight="1" x14ac:dyDescent="0.2">
      <c r="A526" s="33" t="s">
        <v>2238</v>
      </c>
      <c r="B526" s="33" t="s">
        <v>216</v>
      </c>
      <c r="C526" s="33" t="s">
        <v>1039</v>
      </c>
      <c r="D526" s="33" t="s">
        <v>1040</v>
      </c>
      <c r="E526" s="33"/>
      <c r="F526" s="33" t="s">
        <v>965</v>
      </c>
      <c r="G526" s="33" t="s">
        <v>1903</v>
      </c>
      <c r="H526" s="33" t="s">
        <v>71</v>
      </c>
      <c r="I526" s="33" t="s">
        <v>965</v>
      </c>
      <c r="J526" s="33" t="s">
        <v>1041</v>
      </c>
      <c r="K526" s="33" t="str">
        <f t="shared" si="82"/>
        <v xml:space="preserve">Поставка пищевых продуктов </v>
      </c>
      <c r="L526" s="34" t="s">
        <v>2239</v>
      </c>
      <c r="M526" s="34"/>
      <c r="N526" s="33">
        <v>642</v>
      </c>
      <c r="O526" s="35" t="s">
        <v>924</v>
      </c>
      <c r="P526" s="36">
        <v>1</v>
      </c>
      <c r="Q526" s="36" t="s">
        <v>96</v>
      </c>
      <c r="R526" s="37" t="s">
        <v>97</v>
      </c>
      <c r="S526" s="36">
        <v>117.5</v>
      </c>
      <c r="T526" s="36">
        <v>58.75</v>
      </c>
      <c r="U526" s="93">
        <f t="shared" si="81"/>
        <v>117500</v>
      </c>
      <c r="V526" s="33">
        <v>2018</v>
      </c>
      <c r="W526" s="53" t="s">
        <v>119</v>
      </c>
      <c r="X526" s="39">
        <v>2018</v>
      </c>
      <c r="Y526" s="33" t="s">
        <v>120</v>
      </c>
      <c r="Z526" s="38" t="s">
        <v>2101</v>
      </c>
      <c r="AA526" s="38">
        <v>2018</v>
      </c>
      <c r="AB526" s="38" t="s">
        <v>120</v>
      </c>
      <c r="AC526" s="39">
        <v>2018</v>
      </c>
      <c r="AD526" s="39" t="s">
        <v>77</v>
      </c>
      <c r="AE526" s="39">
        <v>2018</v>
      </c>
      <c r="AF526" s="39" t="s">
        <v>78</v>
      </c>
      <c r="AG526" s="39" t="s">
        <v>273</v>
      </c>
      <c r="AH526" s="41" t="s">
        <v>78</v>
      </c>
      <c r="AI526" s="40" t="s">
        <v>79</v>
      </c>
      <c r="AJ526" s="41" t="s">
        <v>1960</v>
      </c>
      <c r="AK526" s="40">
        <v>1</v>
      </c>
      <c r="AL526" s="40">
        <v>65355</v>
      </c>
      <c r="AM526" s="38" t="s">
        <v>84</v>
      </c>
      <c r="AN526" s="33">
        <v>1</v>
      </c>
      <c r="AO526" s="38">
        <v>0</v>
      </c>
      <c r="AP526" s="33" t="s">
        <v>2240</v>
      </c>
      <c r="AQ526" s="33" t="s">
        <v>86</v>
      </c>
      <c r="AR526" s="33" t="s">
        <v>87</v>
      </c>
      <c r="AS526" s="33" t="s">
        <v>88</v>
      </c>
      <c r="AT526" s="38"/>
      <c r="AU526" s="103"/>
      <c r="AV526" s="103"/>
    </row>
    <row r="527" spans="1:48" s="3" customFormat="1" ht="96" customHeight="1" x14ac:dyDescent="0.2">
      <c r="A527" s="33" t="s">
        <v>2241</v>
      </c>
      <c r="B527" s="33" t="s">
        <v>216</v>
      </c>
      <c r="C527" s="33" t="s">
        <v>513</v>
      </c>
      <c r="D527" s="33" t="s">
        <v>779</v>
      </c>
      <c r="E527" s="33"/>
      <c r="F527" s="33" t="s">
        <v>872</v>
      </c>
      <c r="G527" s="33" t="s">
        <v>610</v>
      </c>
      <c r="H527" s="33" t="s">
        <v>71</v>
      </c>
      <c r="I527" s="33" t="s">
        <v>872</v>
      </c>
      <c r="J527" s="33" t="s">
        <v>902</v>
      </c>
      <c r="K527" s="33" t="str">
        <f t="shared" si="82"/>
        <v>Приобретение права пользования антивирусного программного обеспечения</v>
      </c>
      <c r="L527" s="34" t="s">
        <v>2242</v>
      </c>
      <c r="M527" s="34"/>
      <c r="N527" s="33">
        <v>642</v>
      </c>
      <c r="O527" s="35" t="s">
        <v>74</v>
      </c>
      <c r="P527" s="36">
        <v>1</v>
      </c>
      <c r="Q527" s="39">
        <v>45000000000</v>
      </c>
      <c r="R527" s="37" t="s">
        <v>97</v>
      </c>
      <c r="S527" s="36">
        <v>330</v>
      </c>
      <c r="T527" s="36">
        <f>S527</f>
        <v>330</v>
      </c>
      <c r="U527" s="93">
        <f t="shared" si="81"/>
        <v>330000</v>
      </c>
      <c r="V527" s="33">
        <v>2018</v>
      </c>
      <c r="W527" s="53" t="s">
        <v>78</v>
      </c>
      <c r="X527" s="39">
        <v>2018</v>
      </c>
      <c r="Y527" s="33" t="s">
        <v>80</v>
      </c>
      <c r="Z527" s="38" t="s">
        <v>2018</v>
      </c>
      <c r="AA527" s="38">
        <v>2018</v>
      </c>
      <c r="AB527" s="38" t="s">
        <v>80</v>
      </c>
      <c r="AC527" s="39">
        <v>2018</v>
      </c>
      <c r="AD527" s="39" t="s">
        <v>80</v>
      </c>
      <c r="AE527" s="39">
        <v>2018</v>
      </c>
      <c r="AF527" s="39" t="s">
        <v>81</v>
      </c>
      <c r="AG527" s="39">
        <v>2019</v>
      </c>
      <c r="AH527" s="41" t="s">
        <v>80</v>
      </c>
      <c r="AI527" s="40" t="s">
        <v>158</v>
      </c>
      <c r="AJ527" s="41" t="s">
        <v>1960</v>
      </c>
      <c r="AK527" s="40">
        <v>1</v>
      </c>
      <c r="AL527" s="40">
        <v>65355</v>
      </c>
      <c r="AM527" s="38" t="s">
        <v>84</v>
      </c>
      <c r="AN527" s="33">
        <v>1</v>
      </c>
      <c r="AO527" s="38" t="s">
        <v>1946</v>
      </c>
      <c r="AP527" s="33" t="s">
        <v>2243</v>
      </c>
      <c r="AQ527" s="33" t="s">
        <v>86</v>
      </c>
      <c r="AR527" s="33" t="s">
        <v>87</v>
      </c>
      <c r="AS527" s="33" t="s">
        <v>88</v>
      </c>
      <c r="AT527" s="38"/>
      <c r="AU527" s="103"/>
      <c r="AV527" s="103"/>
    </row>
    <row r="528" spans="1:48" s="3" customFormat="1" ht="109.5" customHeight="1" x14ac:dyDescent="0.2">
      <c r="A528" s="33" t="s">
        <v>2244</v>
      </c>
      <c r="B528" s="33" t="s">
        <v>216</v>
      </c>
      <c r="C528" s="33" t="s">
        <v>513</v>
      </c>
      <c r="D528" s="33" t="s">
        <v>779</v>
      </c>
      <c r="E528" s="33"/>
      <c r="F528" s="33" t="s">
        <v>872</v>
      </c>
      <c r="G528" s="33" t="s">
        <v>1903</v>
      </c>
      <c r="H528" s="33" t="s">
        <v>71</v>
      </c>
      <c r="I528" s="33" t="s">
        <v>872</v>
      </c>
      <c r="J528" s="33" t="s">
        <v>905</v>
      </c>
      <c r="K528" s="33" t="str">
        <f t="shared" si="82"/>
        <v>Оказание услуг по проведению ежемесячных регламентных работ по мониторингу и сопровождению АСУД</v>
      </c>
      <c r="L528" s="34" t="s">
        <v>2245</v>
      </c>
      <c r="M528" s="34"/>
      <c r="N528" s="33">
        <v>642</v>
      </c>
      <c r="O528" s="35" t="s">
        <v>74</v>
      </c>
      <c r="P528" s="36">
        <v>1</v>
      </c>
      <c r="Q528" s="39">
        <v>45000000000</v>
      </c>
      <c r="R528" s="37" t="s">
        <v>97</v>
      </c>
      <c r="S528" s="36">
        <v>3324</v>
      </c>
      <c r="T528" s="36">
        <v>1176</v>
      </c>
      <c r="U528" s="93">
        <f t="shared" si="81"/>
        <v>3324000</v>
      </c>
      <c r="V528" s="33">
        <v>2018</v>
      </c>
      <c r="W528" s="53" t="s">
        <v>107</v>
      </c>
      <c r="X528" s="39">
        <v>2018</v>
      </c>
      <c r="Y528" s="33" t="s">
        <v>107</v>
      </c>
      <c r="Z528" s="38" t="s">
        <v>2013</v>
      </c>
      <c r="AA528" s="38">
        <v>2018</v>
      </c>
      <c r="AB528" s="38" t="s">
        <v>108</v>
      </c>
      <c r="AC528" s="39">
        <v>2018</v>
      </c>
      <c r="AD528" s="39" t="s">
        <v>108</v>
      </c>
      <c r="AE528" s="39">
        <v>2018</v>
      </c>
      <c r="AF528" s="39" t="s">
        <v>108</v>
      </c>
      <c r="AG528" s="39">
        <v>2019</v>
      </c>
      <c r="AH528" s="41" t="s">
        <v>107</v>
      </c>
      <c r="AI528" s="40" t="s">
        <v>159</v>
      </c>
      <c r="AJ528" s="41" t="s">
        <v>1335</v>
      </c>
      <c r="AK528" s="40">
        <v>1</v>
      </c>
      <c r="AL528" s="40">
        <v>31636</v>
      </c>
      <c r="AM528" s="38" t="s">
        <v>84</v>
      </c>
      <c r="AN528" s="33" t="s">
        <v>272</v>
      </c>
      <c r="AO528" s="38" t="s">
        <v>1946</v>
      </c>
      <c r="AP528" s="33" t="s">
        <v>2246</v>
      </c>
      <c r="AQ528" s="33" t="s">
        <v>86</v>
      </c>
      <c r="AR528" s="33" t="s">
        <v>87</v>
      </c>
      <c r="AS528" s="33" t="s">
        <v>88</v>
      </c>
      <c r="AT528" s="38"/>
      <c r="AU528" s="103"/>
      <c r="AV528" s="103"/>
    </row>
    <row r="529" spans="1:16322" s="3" customFormat="1" ht="91.5" customHeight="1" x14ac:dyDescent="0.2">
      <c r="A529" s="33" t="s">
        <v>2247</v>
      </c>
      <c r="B529" s="33" t="s">
        <v>216</v>
      </c>
      <c r="C529" s="33" t="s">
        <v>143</v>
      </c>
      <c r="D529" s="33" t="s">
        <v>875</v>
      </c>
      <c r="E529" s="33"/>
      <c r="F529" s="33" t="s">
        <v>872</v>
      </c>
      <c r="G529" s="33" t="s">
        <v>1903</v>
      </c>
      <c r="H529" s="33" t="s">
        <v>71</v>
      </c>
      <c r="I529" s="33" t="s">
        <v>872</v>
      </c>
      <c r="J529" s="33" t="s">
        <v>877</v>
      </c>
      <c r="K529" s="33" t="str">
        <f t="shared" si="82"/>
        <v>Техническое обслуживание и ремонт копировальной техники</v>
      </c>
      <c r="L529" s="34" t="s">
        <v>2248</v>
      </c>
      <c r="M529" s="34"/>
      <c r="N529" s="33">
        <v>642</v>
      </c>
      <c r="O529" s="35" t="s">
        <v>74</v>
      </c>
      <c r="P529" s="36">
        <v>1</v>
      </c>
      <c r="Q529" s="39">
        <v>45000000000</v>
      </c>
      <c r="R529" s="37" t="s">
        <v>97</v>
      </c>
      <c r="S529" s="36">
        <v>1675</v>
      </c>
      <c r="T529" s="36">
        <v>0</v>
      </c>
      <c r="U529" s="93">
        <f t="shared" si="81"/>
        <v>1675000</v>
      </c>
      <c r="V529" s="33">
        <v>2018</v>
      </c>
      <c r="W529" s="53" t="s">
        <v>108</v>
      </c>
      <c r="X529" s="39">
        <v>2018</v>
      </c>
      <c r="Y529" s="33" t="s">
        <v>274</v>
      </c>
      <c r="Z529" s="38" t="s">
        <v>2230</v>
      </c>
      <c r="AA529" s="38">
        <v>2018</v>
      </c>
      <c r="AB529" s="38" t="s">
        <v>274</v>
      </c>
      <c r="AC529" s="39" t="s">
        <v>1945</v>
      </c>
      <c r="AD529" s="39" t="s">
        <v>274</v>
      </c>
      <c r="AE529" s="39">
        <v>2019</v>
      </c>
      <c r="AF529" s="39" t="s">
        <v>146</v>
      </c>
      <c r="AG529" s="39">
        <v>2019</v>
      </c>
      <c r="AH529" s="41" t="s">
        <v>274</v>
      </c>
      <c r="AI529" s="40" t="s">
        <v>275</v>
      </c>
      <c r="AJ529" s="41" t="s">
        <v>1335</v>
      </c>
      <c r="AK529" s="40">
        <v>1</v>
      </c>
      <c r="AL529" s="40">
        <v>31636</v>
      </c>
      <c r="AM529" s="38" t="s">
        <v>84</v>
      </c>
      <c r="AN529" s="33" t="s">
        <v>272</v>
      </c>
      <c r="AO529" s="38" t="s">
        <v>1946</v>
      </c>
      <c r="AP529" s="33" t="s">
        <v>2249</v>
      </c>
      <c r="AQ529" s="33" t="s">
        <v>86</v>
      </c>
      <c r="AR529" s="33" t="s">
        <v>87</v>
      </c>
      <c r="AS529" s="33" t="s">
        <v>88</v>
      </c>
      <c r="AT529" s="38"/>
      <c r="AU529" s="103"/>
      <c r="AV529" s="103"/>
    </row>
    <row r="530" spans="1:16322" s="3" customFormat="1" ht="109.5" customHeight="1" x14ac:dyDescent="0.2">
      <c r="A530" s="33" t="s">
        <v>2250</v>
      </c>
      <c r="B530" s="33"/>
      <c r="C530" s="33" t="s">
        <v>67</v>
      </c>
      <c r="D530" s="33" t="s">
        <v>68</v>
      </c>
      <c r="E530" s="33"/>
      <c r="F530" s="33" t="s">
        <v>69</v>
      </c>
      <c r="G530" s="33" t="s">
        <v>1903</v>
      </c>
      <c r="H530" s="33" t="s">
        <v>71</v>
      </c>
      <c r="I530" s="33" t="s">
        <v>69</v>
      </c>
      <c r="J530" s="33" t="s">
        <v>2251</v>
      </c>
      <c r="K530" s="33" t="str">
        <f t="shared" si="82"/>
        <v>Оказание услуг по проведению анализа технологического масла  ГТУ</v>
      </c>
      <c r="L530" s="34" t="s">
        <v>2252</v>
      </c>
      <c r="M530" s="34" t="s">
        <v>320</v>
      </c>
      <c r="N530" s="33">
        <v>642</v>
      </c>
      <c r="O530" s="35" t="s">
        <v>924</v>
      </c>
      <c r="P530" s="36">
        <v>1</v>
      </c>
      <c r="Q530" s="36" t="s">
        <v>2253</v>
      </c>
      <c r="R530" s="37" t="s">
        <v>2254</v>
      </c>
      <c r="S530" s="36">
        <v>1500</v>
      </c>
      <c r="T530" s="36">
        <v>400</v>
      </c>
      <c r="U530" s="93">
        <f t="shared" ref="U530:U561" si="83">S530*1000</f>
        <v>1500000</v>
      </c>
      <c r="V530" s="33">
        <v>2018</v>
      </c>
      <c r="W530" s="53" t="s">
        <v>77</v>
      </c>
      <c r="X530" s="39">
        <v>2018</v>
      </c>
      <c r="Y530" s="33" t="s">
        <v>78</v>
      </c>
      <c r="Z530" s="38" t="s">
        <v>2255</v>
      </c>
      <c r="AA530" s="38">
        <v>2018</v>
      </c>
      <c r="AB530" s="38" t="s">
        <v>80</v>
      </c>
      <c r="AC530" s="39">
        <v>2018</v>
      </c>
      <c r="AD530" s="39" t="s">
        <v>81</v>
      </c>
      <c r="AE530" s="39">
        <v>2018</v>
      </c>
      <c r="AF530" s="39" t="s">
        <v>81</v>
      </c>
      <c r="AG530" s="39">
        <v>2019</v>
      </c>
      <c r="AH530" s="41" t="s">
        <v>81</v>
      </c>
      <c r="AI530" s="40" t="s">
        <v>2256</v>
      </c>
      <c r="AJ530" s="41" t="s">
        <v>1335</v>
      </c>
      <c r="AK530" s="40">
        <v>1</v>
      </c>
      <c r="AL530" s="40">
        <v>31636</v>
      </c>
      <c r="AM530" s="38" t="s">
        <v>84</v>
      </c>
      <c r="AN530" s="33">
        <v>1</v>
      </c>
      <c r="AO530" s="38" t="s">
        <v>1946</v>
      </c>
      <c r="AP530" s="33"/>
      <c r="AQ530" s="33" t="s">
        <v>86</v>
      </c>
      <c r="AR530" s="33" t="s">
        <v>87</v>
      </c>
      <c r="AS530" s="33" t="s">
        <v>88</v>
      </c>
      <c r="AT530" s="38"/>
      <c r="AU530" s="103"/>
      <c r="AV530" s="103"/>
    </row>
    <row r="531" spans="1:16322" s="3" customFormat="1" ht="109.5" customHeight="1" x14ac:dyDescent="0.2">
      <c r="A531" s="33" t="s">
        <v>2257</v>
      </c>
      <c r="B531" s="33" t="s">
        <v>216</v>
      </c>
      <c r="C531" s="33" t="s">
        <v>92</v>
      </c>
      <c r="D531" s="33" t="s">
        <v>93</v>
      </c>
      <c r="E531" s="33"/>
      <c r="F531" s="33" t="s">
        <v>69</v>
      </c>
      <c r="G531" s="33" t="s">
        <v>1903</v>
      </c>
      <c r="H531" s="33" t="s">
        <v>71</v>
      </c>
      <c r="I531" s="33" t="s">
        <v>69</v>
      </c>
      <c r="J531" s="33" t="s">
        <v>95</v>
      </c>
      <c r="K531" s="33" t="str">
        <f t="shared" si="82"/>
        <v>Поставка технологических рукавов для ГТУ</v>
      </c>
      <c r="L531" s="34" t="s">
        <v>2258</v>
      </c>
      <c r="M531" s="34" t="s">
        <v>320</v>
      </c>
      <c r="N531" s="33">
        <v>642</v>
      </c>
      <c r="O531" s="35" t="s">
        <v>924</v>
      </c>
      <c r="P531" s="36">
        <v>1</v>
      </c>
      <c r="Q531" s="36" t="s">
        <v>96</v>
      </c>
      <c r="R531" s="37" t="s">
        <v>97</v>
      </c>
      <c r="S531" s="36">
        <v>3000</v>
      </c>
      <c r="T531" s="36">
        <v>2700</v>
      </c>
      <c r="U531" s="93">
        <f t="shared" si="83"/>
        <v>3000000</v>
      </c>
      <c r="V531" s="33">
        <v>2018</v>
      </c>
      <c r="W531" s="53" t="s">
        <v>148</v>
      </c>
      <c r="X531" s="39">
        <v>2018</v>
      </c>
      <c r="Y531" s="33" t="s">
        <v>148</v>
      </c>
      <c r="Z531" s="38" t="s">
        <v>2163</v>
      </c>
      <c r="AA531" s="38">
        <v>2018</v>
      </c>
      <c r="AB531" s="38" t="s">
        <v>148</v>
      </c>
      <c r="AC531" s="39">
        <v>2018</v>
      </c>
      <c r="AD531" s="39" t="s">
        <v>119</v>
      </c>
      <c r="AE531" s="39">
        <v>2018</v>
      </c>
      <c r="AF531" s="39" t="s">
        <v>119</v>
      </c>
      <c r="AG531" s="39">
        <v>2019</v>
      </c>
      <c r="AH531" s="41" t="s">
        <v>119</v>
      </c>
      <c r="AI531" s="40" t="s">
        <v>2259</v>
      </c>
      <c r="AJ531" s="41" t="s">
        <v>1335</v>
      </c>
      <c r="AK531" s="40">
        <v>1</v>
      </c>
      <c r="AL531" s="40">
        <v>31636</v>
      </c>
      <c r="AM531" s="38" t="s">
        <v>84</v>
      </c>
      <c r="AN531" s="33">
        <v>1</v>
      </c>
      <c r="AO531" s="38">
        <v>0</v>
      </c>
      <c r="AP531" s="33" t="s">
        <v>2260</v>
      </c>
      <c r="AQ531" s="33" t="s">
        <v>86</v>
      </c>
      <c r="AR531" s="33" t="s">
        <v>87</v>
      </c>
      <c r="AS531" s="33" t="s">
        <v>88</v>
      </c>
      <c r="AT531" s="38"/>
      <c r="AU531" s="103"/>
      <c r="AV531" s="103"/>
    </row>
    <row r="532" spans="1:16322" s="3" customFormat="1" ht="69" customHeight="1" x14ac:dyDescent="0.2">
      <c r="A532" s="33" t="s">
        <v>2261</v>
      </c>
      <c r="B532" s="33" t="s">
        <v>216</v>
      </c>
      <c r="C532" s="33" t="s">
        <v>1159</v>
      </c>
      <c r="D532" s="33" t="s">
        <v>2262</v>
      </c>
      <c r="E532" s="33"/>
      <c r="F532" s="33" t="s">
        <v>69</v>
      </c>
      <c r="G532" s="33" t="s">
        <v>1903</v>
      </c>
      <c r="H532" s="33" t="s">
        <v>71</v>
      </c>
      <c r="I532" s="33" t="s">
        <v>69</v>
      </c>
      <c r="J532" s="33" t="s">
        <v>1161</v>
      </c>
      <c r="K532" s="33" t="str">
        <f t="shared" si="82"/>
        <v>Аренда спецтехники с экипажем</v>
      </c>
      <c r="L532" s="34" t="s">
        <v>2263</v>
      </c>
      <c r="M532" s="34" t="s">
        <v>320</v>
      </c>
      <c r="N532" s="33" t="s">
        <v>118</v>
      </c>
      <c r="O532" s="35" t="s">
        <v>924</v>
      </c>
      <c r="P532" s="36">
        <v>1</v>
      </c>
      <c r="Q532" s="36" t="s">
        <v>2264</v>
      </c>
      <c r="R532" s="37" t="s">
        <v>2265</v>
      </c>
      <c r="S532" s="36">
        <v>400</v>
      </c>
      <c r="T532" s="36">
        <v>400</v>
      </c>
      <c r="U532" s="93">
        <f t="shared" si="83"/>
        <v>400000</v>
      </c>
      <c r="V532" s="33">
        <v>2018</v>
      </c>
      <c r="W532" s="53" t="s">
        <v>109</v>
      </c>
      <c r="X532" s="39">
        <v>2018</v>
      </c>
      <c r="Y532" s="33" t="s">
        <v>109</v>
      </c>
      <c r="Z532" s="38" t="s">
        <v>2266</v>
      </c>
      <c r="AA532" s="38">
        <v>2018</v>
      </c>
      <c r="AB532" s="38" t="s">
        <v>148</v>
      </c>
      <c r="AC532" s="39">
        <v>2018</v>
      </c>
      <c r="AD532" s="39" t="s">
        <v>119</v>
      </c>
      <c r="AE532" s="39">
        <v>2018</v>
      </c>
      <c r="AF532" s="39" t="s">
        <v>119</v>
      </c>
      <c r="AG532" s="39">
        <v>2019</v>
      </c>
      <c r="AH532" s="41" t="s">
        <v>119</v>
      </c>
      <c r="AI532" s="40" t="s">
        <v>2259</v>
      </c>
      <c r="AJ532" s="41" t="s">
        <v>1335</v>
      </c>
      <c r="AK532" s="40">
        <v>1</v>
      </c>
      <c r="AL532" s="40">
        <v>31636</v>
      </c>
      <c r="AM532" s="38" t="s">
        <v>84</v>
      </c>
      <c r="AN532" s="33">
        <v>1</v>
      </c>
      <c r="AO532" s="38">
        <v>0</v>
      </c>
      <c r="AP532" s="33"/>
      <c r="AQ532" s="33" t="s">
        <v>86</v>
      </c>
      <c r="AR532" s="33" t="s">
        <v>87</v>
      </c>
      <c r="AS532" s="33" t="s">
        <v>88</v>
      </c>
      <c r="AT532" s="38"/>
      <c r="AU532" s="103"/>
      <c r="AV532" s="103"/>
    </row>
    <row r="533" spans="1:16322" s="22" customFormat="1" ht="100.5" customHeight="1" x14ac:dyDescent="0.2">
      <c r="A533" s="33" t="s">
        <v>2267</v>
      </c>
      <c r="B533" s="33"/>
      <c r="C533" s="33" t="s">
        <v>687</v>
      </c>
      <c r="D533" s="33" t="s">
        <v>688</v>
      </c>
      <c r="E533" s="33"/>
      <c r="F533" s="33" t="s">
        <v>2268</v>
      </c>
      <c r="G533" s="33" t="s">
        <v>1903</v>
      </c>
      <c r="H533" s="33" t="s">
        <v>71</v>
      </c>
      <c r="I533" s="33" t="s">
        <v>2268</v>
      </c>
      <c r="J533" s="33" t="s">
        <v>690</v>
      </c>
      <c r="K533" s="33" t="str">
        <f t="shared" si="82"/>
        <v>Оказание услуг по ведению реестра акционеров</v>
      </c>
      <c r="L533" s="34" t="s">
        <v>2269</v>
      </c>
      <c r="M533" s="34" t="s">
        <v>320</v>
      </c>
      <c r="N533" s="33">
        <v>642</v>
      </c>
      <c r="O533" s="35" t="s">
        <v>924</v>
      </c>
      <c r="P533" s="36">
        <v>1</v>
      </c>
      <c r="Q533" s="36" t="s">
        <v>96</v>
      </c>
      <c r="R533" s="37" t="s">
        <v>97</v>
      </c>
      <c r="S533" s="36">
        <v>30</v>
      </c>
      <c r="T533" s="36">
        <v>8</v>
      </c>
      <c r="U533" s="93">
        <f t="shared" si="83"/>
        <v>30000</v>
      </c>
      <c r="V533" s="33">
        <v>2018</v>
      </c>
      <c r="W533" s="53" t="s">
        <v>1006</v>
      </c>
      <c r="X533" s="39">
        <v>2018</v>
      </c>
      <c r="Y533" s="33" t="s">
        <v>81</v>
      </c>
      <c r="Z533" s="38" t="s">
        <v>2061</v>
      </c>
      <c r="AA533" s="38">
        <v>2018</v>
      </c>
      <c r="AB533" s="38" t="s">
        <v>81</v>
      </c>
      <c r="AC533" s="39">
        <v>2018</v>
      </c>
      <c r="AD533" s="39" t="s">
        <v>81</v>
      </c>
      <c r="AE533" s="39">
        <v>2018</v>
      </c>
      <c r="AF533" s="39" t="s">
        <v>107</v>
      </c>
      <c r="AG533" s="39">
        <v>2019</v>
      </c>
      <c r="AH533" s="41" t="s">
        <v>81</v>
      </c>
      <c r="AI533" s="40" t="s">
        <v>127</v>
      </c>
      <c r="AJ533" s="41" t="s">
        <v>151</v>
      </c>
      <c r="AK533" s="40">
        <v>0</v>
      </c>
      <c r="AL533" s="40">
        <v>3363</v>
      </c>
      <c r="AM533" s="38" t="s">
        <v>84</v>
      </c>
      <c r="AN533" s="33">
        <v>0</v>
      </c>
      <c r="AO533" s="38">
        <v>0</v>
      </c>
      <c r="AP533" s="33"/>
      <c r="AQ533" s="33" t="s">
        <v>320</v>
      </c>
      <c r="AR533" s="33" t="s">
        <v>87</v>
      </c>
      <c r="AS533" s="33" t="s">
        <v>88</v>
      </c>
      <c r="AT533" s="38"/>
      <c r="AU533" s="103"/>
      <c r="AV533" s="103"/>
    </row>
    <row r="534" spans="1:16322" s="22" customFormat="1" ht="75.75" customHeight="1" x14ac:dyDescent="0.2">
      <c r="A534" s="33" t="s">
        <v>2270</v>
      </c>
      <c r="B534" s="33" t="s">
        <v>216</v>
      </c>
      <c r="C534" s="33" t="s">
        <v>671</v>
      </c>
      <c r="D534" s="33" t="s">
        <v>671</v>
      </c>
      <c r="E534" s="33"/>
      <c r="F534" s="33" t="s">
        <v>2268</v>
      </c>
      <c r="G534" s="33" t="s">
        <v>1903</v>
      </c>
      <c r="H534" s="33" t="s">
        <v>71</v>
      </c>
      <c r="I534" s="33" t="s">
        <v>2268</v>
      </c>
      <c r="J534" s="33" t="s">
        <v>694</v>
      </c>
      <c r="K534" s="33" t="str">
        <f t="shared" si="82"/>
        <v>Оказание информационных услуг с использованием Юридической справочной системы «Система Юрист»</v>
      </c>
      <c r="L534" s="34" t="s">
        <v>2271</v>
      </c>
      <c r="M534" s="34" t="s">
        <v>320</v>
      </c>
      <c r="N534" s="33">
        <v>642</v>
      </c>
      <c r="O534" s="35" t="s">
        <v>924</v>
      </c>
      <c r="P534" s="36">
        <v>1</v>
      </c>
      <c r="Q534" s="36" t="s">
        <v>96</v>
      </c>
      <c r="R534" s="37" t="s">
        <v>97</v>
      </c>
      <c r="S534" s="36">
        <v>250</v>
      </c>
      <c r="T534" s="36">
        <v>250</v>
      </c>
      <c r="U534" s="93">
        <f t="shared" si="83"/>
        <v>250000</v>
      </c>
      <c r="V534" s="33">
        <v>2018</v>
      </c>
      <c r="W534" s="53" t="s">
        <v>77</v>
      </c>
      <c r="X534" s="39">
        <v>2018</v>
      </c>
      <c r="Y534" s="33" t="s">
        <v>78</v>
      </c>
      <c r="Z534" s="38" t="s">
        <v>2002</v>
      </c>
      <c r="AA534" s="38">
        <v>2018</v>
      </c>
      <c r="AB534" s="38" t="s">
        <v>80</v>
      </c>
      <c r="AC534" s="39">
        <v>2018</v>
      </c>
      <c r="AD534" s="39" t="s">
        <v>81</v>
      </c>
      <c r="AE534" s="39">
        <v>2018</v>
      </c>
      <c r="AF534" s="39" t="s">
        <v>81</v>
      </c>
      <c r="AG534" s="39">
        <v>2019</v>
      </c>
      <c r="AH534" s="41" t="s">
        <v>80</v>
      </c>
      <c r="AI534" s="40" t="s">
        <v>158</v>
      </c>
      <c r="AJ534" s="41" t="s">
        <v>1960</v>
      </c>
      <c r="AK534" s="40">
        <v>1</v>
      </c>
      <c r="AL534" s="40">
        <v>65355</v>
      </c>
      <c r="AM534" s="38" t="s">
        <v>84</v>
      </c>
      <c r="AN534" s="33">
        <v>0</v>
      </c>
      <c r="AO534" s="38">
        <v>0</v>
      </c>
      <c r="AP534" s="33" t="s">
        <v>2272</v>
      </c>
      <c r="AQ534" s="33" t="s">
        <v>86</v>
      </c>
      <c r="AR534" s="33" t="s">
        <v>87</v>
      </c>
      <c r="AS534" s="33" t="s">
        <v>88</v>
      </c>
      <c r="AT534" s="38"/>
      <c r="AU534" s="103"/>
      <c r="AV534" s="103"/>
    </row>
    <row r="535" spans="1:16322" s="22" customFormat="1" ht="90.75" customHeight="1" x14ac:dyDescent="0.2">
      <c r="A535" s="33" t="s">
        <v>2273</v>
      </c>
      <c r="B535" s="33" t="s">
        <v>216</v>
      </c>
      <c r="C535" s="33" t="s">
        <v>2274</v>
      </c>
      <c r="D535" s="33" t="s">
        <v>2275</v>
      </c>
      <c r="E535" s="33"/>
      <c r="F535" s="33" t="s">
        <v>2268</v>
      </c>
      <c r="G535" s="33" t="s">
        <v>1903</v>
      </c>
      <c r="H535" s="33" t="s">
        <v>71</v>
      </c>
      <c r="I535" s="33" t="s">
        <v>2268</v>
      </c>
      <c r="J535" s="33" t="s">
        <v>2276</v>
      </c>
      <c r="K535" s="33" t="str">
        <f t="shared" si="82"/>
        <v>Раскрытие информации в СМИ</v>
      </c>
      <c r="L535" s="34" t="s">
        <v>2277</v>
      </c>
      <c r="M535" s="34" t="s">
        <v>320</v>
      </c>
      <c r="N535" s="33">
        <v>642</v>
      </c>
      <c r="O535" s="35" t="s">
        <v>924</v>
      </c>
      <c r="P535" s="36">
        <v>1</v>
      </c>
      <c r="Q535" s="36" t="s">
        <v>96</v>
      </c>
      <c r="R535" s="37" t="s">
        <v>97</v>
      </c>
      <c r="S535" s="36">
        <v>1200</v>
      </c>
      <c r="T535" s="36">
        <v>100</v>
      </c>
      <c r="U535" s="93">
        <f t="shared" si="83"/>
        <v>1200000</v>
      </c>
      <c r="V535" s="33">
        <v>2018</v>
      </c>
      <c r="W535" s="53" t="s">
        <v>77</v>
      </c>
      <c r="X535" s="39">
        <v>2018</v>
      </c>
      <c r="Y535" s="33" t="s">
        <v>78</v>
      </c>
      <c r="Z535" s="38" t="s">
        <v>2002</v>
      </c>
      <c r="AA535" s="38">
        <v>2018</v>
      </c>
      <c r="AB535" s="38" t="s">
        <v>80</v>
      </c>
      <c r="AC535" s="39">
        <v>2018</v>
      </c>
      <c r="AD535" s="39" t="s">
        <v>81</v>
      </c>
      <c r="AE535" s="39">
        <v>2018</v>
      </c>
      <c r="AF535" s="39" t="s">
        <v>81</v>
      </c>
      <c r="AG535" s="39">
        <v>2020</v>
      </c>
      <c r="AH535" s="41" t="s">
        <v>80</v>
      </c>
      <c r="AI535" s="40" t="s">
        <v>443</v>
      </c>
      <c r="AJ535" s="41" t="s">
        <v>1335</v>
      </c>
      <c r="AK535" s="40">
        <v>1</v>
      </c>
      <c r="AL535" s="40">
        <v>31636</v>
      </c>
      <c r="AM535" s="38" t="s">
        <v>84</v>
      </c>
      <c r="AN535" s="33">
        <v>0</v>
      </c>
      <c r="AO535" s="38">
        <v>0</v>
      </c>
      <c r="AP535" s="33" t="s">
        <v>2278</v>
      </c>
      <c r="AQ535" s="33" t="s">
        <v>86</v>
      </c>
      <c r="AR535" s="33" t="s">
        <v>87</v>
      </c>
      <c r="AS535" s="33" t="s">
        <v>88</v>
      </c>
      <c r="AT535" s="38"/>
      <c r="AU535" s="103"/>
      <c r="AV535" s="103"/>
    </row>
    <row r="536" spans="1:16322" s="22" customFormat="1" ht="60" customHeight="1" x14ac:dyDescent="0.2">
      <c r="A536" s="33" t="s">
        <v>2279</v>
      </c>
      <c r="B536" s="33" t="s">
        <v>216</v>
      </c>
      <c r="C536" s="33" t="s">
        <v>991</v>
      </c>
      <c r="D536" s="33" t="s">
        <v>2280</v>
      </c>
      <c r="E536" s="33"/>
      <c r="F536" s="33" t="s">
        <v>965</v>
      </c>
      <c r="G536" s="33" t="s">
        <v>1903</v>
      </c>
      <c r="H536" s="33" t="s">
        <v>71</v>
      </c>
      <c r="I536" s="33" t="s">
        <v>965</v>
      </c>
      <c r="J536" s="33" t="s">
        <v>2281</v>
      </c>
      <c r="K536" s="33" t="str">
        <f t="shared" si="82"/>
        <v>Оказание услуг по предоставлению спутниковой связи</v>
      </c>
      <c r="L536" s="34" t="s">
        <v>2282</v>
      </c>
      <c r="M536" s="34"/>
      <c r="N536" s="33">
        <v>642</v>
      </c>
      <c r="O536" s="35" t="s">
        <v>924</v>
      </c>
      <c r="P536" s="36">
        <v>1</v>
      </c>
      <c r="Q536" s="36" t="s">
        <v>96</v>
      </c>
      <c r="R536" s="37" t="s">
        <v>97</v>
      </c>
      <c r="S536" s="36">
        <v>260</v>
      </c>
      <c r="T536" s="36">
        <v>260</v>
      </c>
      <c r="U536" s="93">
        <f t="shared" si="83"/>
        <v>260000</v>
      </c>
      <c r="V536" s="33">
        <v>2018</v>
      </c>
      <c r="W536" s="53" t="s">
        <v>120</v>
      </c>
      <c r="X536" s="39">
        <v>2018</v>
      </c>
      <c r="Y536" s="33" t="s">
        <v>77</v>
      </c>
      <c r="Z536" s="38" t="s">
        <v>2134</v>
      </c>
      <c r="AA536" s="38">
        <v>2018</v>
      </c>
      <c r="AB536" s="38" t="s">
        <v>77</v>
      </c>
      <c r="AC536" s="39">
        <v>2018</v>
      </c>
      <c r="AD536" s="39" t="s">
        <v>78</v>
      </c>
      <c r="AE536" s="39">
        <v>2018</v>
      </c>
      <c r="AF536" s="39" t="s">
        <v>80</v>
      </c>
      <c r="AG536" s="39" t="s">
        <v>273</v>
      </c>
      <c r="AH536" s="41" t="s">
        <v>80</v>
      </c>
      <c r="AI536" s="40" t="s">
        <v>158</v>
      </c>
      <c r="AJ536" s="41" t="s">
        <v>151</v>
      </c>
      <c r="AK536" s="40">
        <v>0</v>
      </c>
      <c r="AL536" s="40">
        <v>3363</v>
      </c>
      <c r="AM536" s="38" t="s">
        <v>84</v>
      </c>
      <c r="AN536" s="33">
        <v>0</v>
      </c>
      <c r="AO536" s="38">
        <v>21</v>
      </c>
      <c r="AP536" s="33" t="s">
        <v>2283</v>
      </c>
      <c r="AQ536" s="33"/>
      <c r="AR536" s="33" t="s">
        <v>87</v>
      </c>
      <c r="AS536" s="33" t="s">
        <v>88</v>
      </c>
      <c r="AT536" s="38"/>
      <c r="AU536" s="103"/>
      <c r="AV536" s="103"/>
    </row>
    <row r="537" spans="1:16322" s="22" customFormat="1" ht="63.75" customHeight="1" x14ac:dyDescent="0.2">
      <c r="A537" s="33" t="s">
        <v>2284</v>
      </c>
      <c r="B537" s="33" t="s">
        <v>216</v>
      </c>
      <c r="C537" s="33" t="s">
        <v>1010</v>
      </c>
      <c r="D537" s="33" t="s">
        <v>1011</v>
      </c>
      <c r="E537" s="33"/>
      <c r="F537" s="33" t="s">
        <v>1231</v>
      </c>
      <c r="G537" s="33" t="s">
        <v>1903</v>
      </c>
      <c r="H537" s="33" t="s">
        <v>71</v>
      </c>
      <c r="I537" s="33" t="str">
        <f>F537</f>
        <v>ОП Крым</v>
      </c>
      <c r="J537" s="33" t="s">
        <v>1012</v>
      </c>
      <c r="K537" s="33" t="str">
        <f t="shared" si="82"/>
        <v xml:space="preserve">Оказание услуг мобильной сотовой связи </v>
      </c>
      <c r="L537" s="34" t="s">
        <v>1926</v>
      </c>
      <c r="M537" s="34"/>
      <c r="N537" s="33">
        <v>642</v>
      </c>
      <c r="O537" s="35" t="s">
        <v>924</v>
      </c>
      <c r="P537" s="36">
        <v>1</v>
      </c>
      <c r="Q537" s="36" t="s">
        <v>96</v>
      </c>
      <c r="R537" s="37" t="s">
        <v>97</v>
      </c>
      <c r="S537" s="36">
        <v>6600</v>
      </c>
      <c r="T537" s="36">
        <v>4000</v>
      </c>
      <c r="U537" s="93">
        <f t="shared" si="83"/>
        <v>6600000</v>
      </c>
      <c r="V537" s="33">
        <v>2018</v>
      </c>
      <c r="W537" s="53" t="s">
        <v>109</v>
      </c>
      <c r="X537" s="39">
        <v>2018</v>
      </c>
      <c r="Y537" s="33" t="s">
        <v>119</v>
      </c>
      <c r="Z537" s="38" t="s">
        <v>2049</v>
      </c>
      <c r="AA537" s="38">
        <v>2018</v>
      </c>
      <c r="AB537" s="38" t="s">
        <v>119</v>
      </c>
      <c r="AC537" s="39">
        <v>2018</v>
      </c>
      <c r="AD537" s="39" t="s">
        <v>120</v>
      </c>
      <c r="AE537" s="39">
        <v>2018</v>
      </c>
      <c r="AF537" s="39" t="s">
        <v>77</v>
      </c>
      <c r="AG537" s="39" t="s">
        <v>273</v>
      </c>
      <c r="AH537" s="41" t="s">
        <v>120</v>
      </c>
      <c r="AI537" s="40" t="s">
        <v>138</v>
      </c>
      <c r="AJ537" s="41" t="s">
        <v>1335</v>
      </c>
      <c r="AK537" s="40">
        <v>1</v>
      </c>
      <c r="AL537" s="40">
        <v>31636</v>
      </c>
      <c r="AM537" s="38" t="s">
        <v>84</v>
      </c>
      <c r="AN537" s="33">
        <v>0</v>
      </c>
      <c r="AO537" s="38">
        <v>21</v>
      </c>
      <c r="AP537" s="33" t="s">
        <v>2285</v>
      </c>
      <c r="AQ537" s="33" t="s">
        <v>86</v>
      </c>
      <c r="AR537" s="33" t="s">
        <v>87</v>
      </c>
      <c r="AS537" s="33" t="s">
        <v>88</v>
      </c>
      <c r="AT537" s="38"/>
      <c r="AU537" s="103"/>
      <c r="AV537" s="103"/>
    </row>
    <row r="538" spans="1:16322" s="22" customFormat="1" ht="78" customHeight="1" x14ac:dyDescent="0.2">
      <c r="A538" s="33" t="s">
        <v>2286</v>
      </c>
      <c r="B538" s="33" t="s">
        <v>216</v>
      </c>
      <c r="C538" s="33" t="s">
        <v>1027</v>
      </c>
      <c r="D538" s="33" t="s">
        <v>1028</v>
      </c>
      <c r="E538" s="33"/>
      <c r="F538" s="33" t="s">
        <v>965</v>
      </c>
      <c r="G538" s="33" t="s">
        <v>1903</v>
      </c>
      <c r="H538" s="33" t="s">
        <v>71</v>
      </c>
      <c r="I538" s="33" t="s">
        <v>965</v>
      </c>
      <c r="J538" s="33" t="s">
        <v>1029</v>
      </c>
      <c r="K538" s="33" t="str">
        <f t="shared" si="82"/>
        <v>Аренда движимого имущества</v>
      </c>
      <c r="L538" s="34" t="s">
        <v>2287</v>
      </c>
      <c r="M538" s="34"/>
      <c r="N538" s="33">
        <v>642</v>
      </c>
      <c r="O538" s="35" t="s">
        <v>924</v>
      </c>
      <c r="P538" s="36">
        <v>1</v>
      </c>
      <c r="Q538" s="36" t="s">
        <v>96</v>
      </c>
      <c r="R538" s="37" t="s">
        <v>97</v>
      </c>
      <c r="S538" s="36">
        <v>4120.3100400000003</v>
      </c>
      <c r="T538" s="36">
        <v>738.90060000000005</v>
      </c>
      <c r="U538" s="93">
        <f t="shared" si="83"/>
        <v>4120310.0400000005</v>
      </c>
      <c r="V538" s="33">
        <v>2018</v>
      </c>
      <c r="W538" s="53" t="s">
        <v>107</v>
      </c>
      <c r="X538" s="39">
        <v>2018</v>
      </c>
      <c r="Y538" s="33" t="s">
        <v>108</v>
      </c>
      <c r="Z538" s="38" t="s">
        <v>2033</v>
      </c>
      <c r="AA538" s="38">
        <v>2018</v>
      </c>
      <c r="AB538" s="38" t="s">
        <v>108</v>
      </c>
      <c r="AC538" s="39">
        <v>2018</v>
      </c>
      <c r="AD538" s="39" t="s">
        <v>107</v>
      </c>
      <c r="AE538" s="39">
        <v>2019</v>
      </c>
      <c r="AF538" s="39" t="s">
        <v>108</v>
      </c>
      <c r="AG538" s="39" t="s">
        <v>273</v>
      </c>
      <c r="AH538" s="41" t="s">
        <v>107</v>
      </c>
      <c r="AI538" s="40" t="s">
        <v>159</v>
      </c>
      <c r="AJ538" s="41" t="s">
        <v>151</v>
      </c>
      <c r="AK538" s="40">
        <v>0</v>
      </c>
      <c r="AL538" s="40">
        <v>3363</v>
      </c>
      <c r="AM538" s="38" t="s">
        <v>84</v>
      </c>
      <c r="AN538" s="33">
        <v>0</v>
      </c>
      <c r="AO538" s="38">
        <v>0</v>
      </c>
      <c r="AP538" s="33" t="s">
        <v>2288</v>
      </c>
      <c r="AQ538" s="33"/>
      <c r="AR538" s="33" t="s">
        <v>87</v>
      </c>
      <c r="AS538" s="33" t="s">
        <v>88</v>
      </c>
      <c r="AT538" s="38"/>
      <c r="AU538" s="103"/>
      <c r="AV538" s="103"/>
    </row>
    <row r="539" spans="1:16322" s="97" customFormat="1" ht="90.75" customHeight="1" x14ac:dyDescent="0.2">
      <c r="A539" s="33" t="s">
        <v>2289</v>
      </c>
      <c r="B539" s="33" t="s">
        <v>216</v>
      </c>
      <c r="C539" s="33" t="s">
        <v>1033</v>
      </c>
      <c r="D539" s="33" t="s">
        <v>616</v>
      </c>
      <c r="E539" s="33"/>
      <c r="F539" s="33" t="s">
        <v>965</v>
      </c>
      <c r="G539" s="33" t="s">
        <v>1903</v>
      </c>
      <c r="H539" s="33" t="s">
        <v>71</v>
      </c>
      <c r="I539" s="33" t="s">
        <v>965</v>
      </c>
      <c r="J539" s="33" t="s">
        <v>2290</v>
      </c>
      <c r="K539" s="33" t="str">
        <f t="shared" si="82"/>
        <v xml:space="preserve"> Аренда офисного помещения </v>
      </c>
      <c r="L539" s="34" t="s">
        <v>2291</v>
      </c>
      <c r="M539" s="34"/>
      <c r="N539" s="33">
        <v>642</v>
      </c>
      <c r="O539" s="35" t="s">
        <v>924</v>
      </c>
      <c r="P539" s="36">
        <v>1</v>
      </c>
      <c r="Q539" s="36" t="s">
        <v>96</v>
      </c>
      <c r="R539" s="37" t="s">
        <v>97</v>
      </c>
      <c r="S539" s="36">
        <v>70000</v>
      </c>
      <c r="T539" s="36">
        <v>18000</v>
      </c>
      <c r="U539" s="93">
        <f t="shared" si="83"/>
        <v>70000000</v>
      </c>
      <c r="V539" s="33">
        <v>2018</v>
      </c>
      <c r="W539" s="53" t="s">
        <v>107</v>
      </c>
      <c r="X539" s="39">
        <v>2018</v>
      </c>
      <c r="Y539" s="33" t="s">
        <v>108</v>
      </c>
      <c r="Z539" s="38" t="s">
        <v>2033</v>
      </c>
      <c r="AA539" s="38">
        <v>2018</v>
      </c>
      <c r="AB539" s="38" t="s">
        <v>108</v>
      </c>
      <c r="AC539" s="39">
        <v>2018</v>
      </c>
      <c r="AD539" s="39" t="s">
        <v>107</v>
      </c>
      <c r="AE539" s="39" t="s">
        <v>273</v>
      </c>
      <c r="AF539" s="39" t="s">
        <v>107</v>
      </c>
      <c r="AG539" s="39" t="s">
        <v>273</v>
      </c>
      <c r="AH539" s="41" t="s">
        <v>81</v>
      </c>
      <c r="AI539" s="40" t="s">
        <v>127</v>
      </c>
      <c r="AJ539" s="41" t="s">
        <v>151</v>
      </c>
      <c r="AK539" s="40">
        <v>0</v>
      </c>
      <c r="AL539" s="40">
        <v>3363</v>
      </c>
      <c r="AM539" s="38" t="s">
        <v>84</v>
      </c>
      <c r="AN539" s="33">
        <v>0</v>
      </c>
      <c r="AO539" s="38">
        <v>11</v>
      </c>
      <c r="AP539" s="33" t="s">
        <v>2292</v>
      </c>
      <c r="AQ539" s="33"/>
      <c r="AR539" s="33" t="s">
        <v>87</v>
      </c>
      <c r="AS539" s="33" t="s">
        <v>88</v>
      </c>
      <c r="AT539" s="38"/>
      <c r="AU539" s="103"/>
      <c r="AV539" s="103"/>
    </row>
    <row r="540" spans="1:16322" s="97" customFormat="1" ht="85.5" customHeight="1" x14ac:dyDescent="0.2">
      <c r="A540" s="33" t="s">
        <v>2293</v>
      </c>
      <c r="B540" s="33" t="s">
        <v>216</v>
      </c>
      <c r="C540" s="33" t="s">
        <v>894</v>
      </c>
      <c r="D540" s="33" t="s">
        <v>2294</v>
      </c>
      <c r="E540" s="33"/>
      <c r="F540" s="33" t="s">
        <v>872</v>
      </c>
      <c r="G540" s="33" t="s">
        <v>610</v>
      </c>
      <c r="H540" s="33" t="s">
        <v>71</v>
      </c>
      <c r="I540" s="33" t="s">
        <v>872</v>
      </c>
      <c r="J540" s="33" t="s">
        <v>896</v>
      </c>
      <c r="K540" s="33" t="str">
        <f t="shared" si="82"/>
        <v>Оказание услуг по обслуживанию и наполнению корпоративного сайта</v>
      </c>
      <c r="L540" s="34" t="s">
        <v>2295</v>
      </c>
      <c r="M540" s="34"/>
      <c r="N540" s="33">
        <v>642</v>
      </c>
      <c r="O540" s="35" t="s">
        <v>74</v>
      </c>
      <c r="P540" s="36">
        <v>1</v>
      </c>
      <c r="Q540" s="39">
        <v>45000000000</v>
      </c>
      <c r="R540" s="37" t="s">
        <v>97</v>
      </c>
      <c r="S540" s="36">
        <v>400</v>
      </c>
      <c r="T540" s="36">
        <v>166.66499999999999</v>
      </c>
      <c r="U540" s="93">
        <f t="shared" si="83"/>
        <v>400000</v>
      </c>
      <c r="V540" s="33">
        <v>2018</v>
      </c>
      <c r="W540" s="53" t="s">
        <v>81</v>
      </c>
      <c r="X540" s="39">
        <v>2018</v>
      </c>
      <c r="Y540" s="33" t="s">
        <v>81</v>
      </c>
      <c r="Z540" s="38" t="s">
        <v>2061</v>
      </c>
      <c r="AA540" s="38">
        <v>2018</v>
      </c>
      <c r="AB540" s="38" t="s">
        <v>81</v>
      </c>
      <c r="AC540" s="39">
        <v>2018</v>
      </c>
      <c r="AD540" s="39" t="s">
        <v>81</v>
      </c>
      <c r="AE540" s="39">
        <v>2018</v>
      </c>
      <c r="AF540" s="39" t="s">
        <v>107</v>
      </c>
      <c r="AG540" s="39">
        <v>2019</v>
      </c>
      <c r="AH540" s="41" t="s">
        <v>81</v>
      </c>
      <c r="AI540" s="40" t="s">
        <v>127</v>
      </c>
      <c r="AJ540" s="41" t="s">
        <v>1335</v>
      </c>
      <c r="AK540" s="40">
        <v>1</v>
      </c>
      <c r="AL540" s="40">
        <v>31636</v>
      </c>
      <c r="AM540" s="38" t="s">
        <v>84</v>
      </c>
      <c r="AN540" s="33">
        <v>0</v>
      </c>
      <c r="AO540" s="38" t="s">
        <v>1946</v>
      </c>
      <c r="AP540" s="33" t="s">
        <v>2296</v>
      </c>
      <c r="AQ540" s="33" t="s">
        <v>86</v>
      </c>
      <c r="AR540" s="33" t="s">
        <v>87</v>
      </c>
      <c r="AS540" s="33" t="s">
        <v>88</v>
      </c>
      <c r="AT540" s="38"/>
      <c r="AU540" s="103"/>
      <c r="AV540" s="103"/>
    </row>
    <row r="541" spans="1:16322" s="97" customFormat="1" ht="90.75" customHeight="1" x14ac:dyDescent="0.2">
      <c r="A541" s="33" t="s">
        <v>2297</v>
      </c>
      <c r="B541" s="33" t="s">
        <v>216</v>
      </c>
      <c r="C541" s="33" t="s">
        <v>881</v>
      </c>
      <c r="D541" s="33" t="s">
        <v>882</v>
      </c>
      <c r="E541" s="33"/>
      <c r="F541" s="33" t="s">
        <v>872</v>
      </c>
      <c r="G541" s="33" t="s">
        <v>1903</v>
      </c>
      <c r="H541" s="33" t="s">
        <v>71</v>
      </c>
      <c r="I541" s="33" t="s">
        <v>872</v>
      </c>
      <c r="J541" s="33" t="s">
        <v>2298</v>
      </c>
      <c r="K541" s="33" t="str">
        <f t="shared" si="82"/>
        <v xml:space="preserve">Оказание услуг по стационарной телефонной связи </v>
      </c>
      <c r="L541" s="34" t="s">
        <v>2299</v>
      </c>
      <c r="M541" s="34"/>
      <c r="N541" s="33">
        <v>642</v>
      </c>
      <c r="O541" s="35" t="s">
        <v>74</v>
      </c>
      <c r="P541" s="36">
        <v>1</v>
      </c>
      <c r="Q541" s="39">
        <v>45000000000</v>
      </c>
      <c r="R541" s="37" t="s">
        <v>97</v>
      </c>
      <c r="S541" s="36">
        <v>396.8</v>
      </c>
      <c r="T541" s="36">
        <v>0</v>
      </c>
      <c r="U541" s="93">
        <f t="shared" si="83"/>
        <v>396800</v>
      </c>
      <c r="V541" s="33">
        <v>2018</v>
      </c>
      <c r="W541" s="53" t="s">
        <v>274</v>
      </c>
      <c r="X541" s="39" t="s">
        <v>1945</v>
      </c>
      <c r="Y541" s="33" t="s">
        <v>274</v>
      </c>
      <c r="Z541" s="38" t="s">
        <v>2230</v>
      </c>
      <c r="AA541" s="38" t="s">
        <v>1945</v>
      </c>
      <c r="AB541" s="38" t="s">
        <v>274</v>
      </c>
      <c r="AC541" s="39" t="s">
        <v>1945</v>
      </c>
      <c r="AD541" s="39" t="s">
        <v>274</v>
      </c>
      <c r="AE541" s="39">
        <v>2019</v>
      </c>
      <c r="AF541" s="39" t="s">
        <v>146</v>
      </c>
      <c r="AG541" s="39">
        <v>2019</v>
      </c>
      <c r="AH541" s="41" t="s">
        <v>274</v>
      </c>
      <c r="AI541" s="40" t="s">
        <v>275</v>
      </c>
      <c r="AJ541" s="41" t="s">
        <v>1960</v>
      </c>
      <c r="AK541" s="40">
        <v>1</v>
      </c>
      <c r="AL541" s="40">
        <v>65355</v>
      </c>
      <c r="AM541" s="38" t="s">
        <v>84</v>
      </c>
      <c r="AN541" s="33" t="s">
        <v>1946</v>
      </c>
      <c r="AO541" s="38" t="s">
        <v>1946</v>
      </c>
      <c r="AP541" s="33" t="s">
        <v>2300</v>
      </c>
      <c r="AQ541" s="33" t="s">
        <v>86</v>
      </c>
      <c r="AR541" s="33" t="s">
        <v>87</v>
      </c>
      <c r="AS541" s="33" t="s">
        <v>88</v>
      </c>
      <c r="AT541" s="38"/>
      <c r="AU541" s="103"/>
      <c r="AV541" s="103"/>
    </row>
    <row r="542" spans="1:16322" s="97" customFormat="1" ht="96.75" customHeight="1" x14ac:dyDescent="0.2">
      <c r="A542" s="33" t="s">
        <v>2301</v>
      </c>
      <c r="B542" s="33" t="s">
        <v>216</v>
      </c>
      <c r="C542" s="33" t="s">
        <v>881</v>
      </c>
      <c r="D542" s="33" t="s">
        <v>882</v>
      </c>
      <c r="E542" s="33"/>
      <c r="F542" s="33" t="s">
        <v>872</v>
      </c>
      <c r="G542" s="33" t="s">
        <v>1903</v>
      </c>
      <c r="H542" s="33" t="s">
        <v>71</v>
      </c>
      <c r="I542" s="33" t="s">
        <v>872</v>
      </c>
      <c r="J542" s="33" t="s">
        <v>2302</v>
      </c>
      <c r="K542" s="33" t="str">
        <f t="shared" si="82"/>
        <v xml:space="preserve">Оказание услуг  по организации доступа к сети Интернет офисных помещений </v>
      </c>
      <c r="L542" s="34" t="s">
        <v>2303</v>
      </c>
      <c r="M542" s="34"/>
      <c r="N542" s="33">
        <v>642</v>
      </c>
      <c r="O542" s="35" t="s">
        <v>74</v>
      </c>
      <c r="P542" s="36">
        <v>1</v>
      </c>
      <c r="Q542" s="39">
        <v>45000000000</v>
      </c>
      <c r="R542" s="37" t="s">
        <v>97</v>
      </c>
      <c r="S542" s="36">
        <v>319.60000000000002</v>
      </c>
      <c r="T542" s="36">
        <v>0</v>
      </c>
      <c r="U542" s="93">
        <f t="shared" si="83"/>
        <v>319600</v>
      </c>
      <c r="V542" s="33">
        <v>2018</v>
      </c>
      <c r="W542" s="53" t="s">
        <v>274</v>
      </c>
      <c r="X542" s="39" t="s">
        <v>1945</v>
      </c>
      <c r="Y542" s="33" t="s">
        <v>274</v>
      </c>
      <c r="Z542" s="38" t="s">
        <v>2230</v>
      </c>
      <c r="AA542" s="38" t="s">
        <v>1945</v>
      </c>
      <c r="AB542" s="38" t="s">
        <v>274</v>
      </c>
      <c r="AC542" s="39" t="s">
        <v>1945</v>
      </c>
      <c r="AD542" s="39" t="s">
        <v>274</v>
      </c>
      <c r="AE542" s="39">
        <v>2019</v>
      </c>
      <c r="AF542" s="39" t="s">
        <v>146</v>
      </c>
      <c r="AG542" s="39">
        <v>2019</v>
      </c>
      <c r="AH542" s="41" t="s">
        <v>274</v>
      </c>
      <c r="AI542" s="40" t="s">
        <v>275</v>
      </c>
      <c r="AJ542" s="41" t="s">
        <v>1960</v>
      </c>
      <c r="AK542" s="40">
        <v>1</v>
      </c>
      <c r="AL542" s="40">
        <v>65355</v>
      </c>
      <c r="AM542" s="38" t="s">
        <v>84</v>
      </c>
      <c r="AN542" s="33" t="s">
        <v>1946</v>
      </c>
      <c r="AO542" s="38" t="s">
        <v>1946</v>
      </c>
      <c r="AP542" s="33" t="s">
        <v>2304</v>
      </c>
      <c r="AQ542" s="33" t="s">
        <v>86</v>
      </c>
      <c r="AR542" s="33" t="s">
        <v>87</v>
      </c>
      <c r="AS542" s="33" t="s">
        <v>88</v>
      </c>
      <c r="AT542" s="38"/>
      <c r="AU542" s="103"/>
      <c r="AV542" s="103"/>
    </row>
    <row r="543" spans="1:16322" s="97" customFormat="1" ht="104.25" customHeight="1" x14ac:dyDescent="0.2">
      <c r="A543" s="33" t="s">
        <v>2305</v>
      </c>
      <c r="B543" s="33" t="s">
        <v>216</v>
      </c>
      <c r="C543" s="33" t="s">
        <v>922</v>
      </c>
      <c r="D543" s="33" t="s">
        <v>804</v>
      </c>
      <c r="E543" s="33"/>
      <c r="F543" s="33" t="s">
        <v>71</v>
      </c>
      <c r="G543" s="33" t="s">
        <v>71</v>
      </c>
      <c r="H543" s="33" t="s">
        <v>71</v>
      </c>
      <c r="I543" s="33" t="s">
        <v>71</v>
      </c>
      <c r="J543" s="33" t="s">
        <v>923</v>
      </c>
      <c r="K543" s="33" t="str">
        <f t="shared" si="82"/>
        <v>Добровольное страхование от несчастных случаев и болезней (НСиБ)</v>
      </c>
      <c r="L543" s="34" t="s">
        <v>2037</v>
      </c>
      <c r="M543" s="34"/>
      <c r="N543" s="33">
        <v>642</v>
      </c>
      <c r="O543" s="35" t="s">
        <v>924</v>
      </c>
      <c r="P543" s="36">
        <v>1</v>
      </c>
      <c r="Q543" s="36" t="s">
        <v>96</v>
      </c>
      <c r="R543" s="37" t="s">
        <v>97</v>
      </c>
      <c r="S543" s="36">
        <v>1000</v>
      </c>
      <c r="T543" s="36">
        <v>800</v>
      </c>
      <c r="U543" s="93">
        <f t="shared" si="83"/>
        <v>1000000</v>
      </c>
      <c r="V543" s="33">
        <v>2018</v>
      </c>
      <c r="W543" s="53" t="s">
        <v>108</v>
      </c>
      <c r="X543" s="39">
        <v>2018</v>
      </c>
      <c r="Y543" s="33" t="s">
        <v>108</v>
      </c>
      <c r="Z543" s="38" t="s">
        <v>2038</v>
      </c>
      <c r="AA543" s="38">
        <v>2018</v>
      </c>
      <c r="AB543" s="38" t="s">
        <v>108</v>
      </c>
      <c r="AC543" s="39">
        <v>2018</v>
      </c>
      <c r="AD543" s="39" t="s">
        <v>274</v>
      </c>
      <c r="AE543" s="39" t="s">
        <v>273</v>
      </c>
      <c r="AF543" s="39" t="s">
        <v>146</v>
      </c>
      <c r="AG543" s="39">
        <v>2019</v>
      </c>
      <c r="AH543" s="41" t="s">
        <v>274</v>
      </c>
      <c r="AI543" s="40" t="s">
        <v>275</v>
      </c>
      <c r="AJ543" s="41" t="s">
        <v>2039</v>
      </c>
      <c r="AK543" s="40">
        <v>1</v>
      </c>
      <c r="AL543" s="40">
        <v>40796</v>
      </c>
      <c r="AM543" s="38" t="s">
        <v>84</v>
      </c>
      <c r="AN543" s="33">
        <v>0</v>
      </c>
      <c r="AO543" s="38" t="s">
        <v>2306</v>
      </c>
      <c r="AP543" s="33" t="s">
        <v>2307</v>
      </c>
      <c r="AQ543" s="33" t="s">
        <v>86</v>
      </c>
      <c r="AR543" s="33" t="s">
        <v>87</v>
      </c>
      <c r="AS543" s="33" t="s">
        <v>88</v>
      </c>
      <c r="AT543" s="38"/>
      <c r="AU543" s="103"/>
      <c r="AV543" s="103"/>
    </row>
    <row r="544" spans="1:16322" s="99" customFormat="1" ht="120" customHeight="1" x14ac:dyDescent="0.2">
      <c r="A544" s="33" t="s">
        <v>2308</v>
      </c>
      <c r="B544" s="33" t="s">
        <v>216</v>
      </c>
      <c r="C544" s="33" t="s">
        <v>928</v>
      </c>
      <c r="D544" s="33" t="s">
        <v>929</v>
      </c>
      <c r="E544" s="33"/>
      <c r="F544" s="33" t="s">
        <v>71</v>
      </c>
      <c r="G544" s="33" t="s">
        <v>71</v>
      </c>
      <c r="H544" s="33" t="s">
        <v>71</v>
      </c>
      <c r="I544" s="33" t="s">
        <v>71</v>
      </c>
      <c r="J544" s="33" t="s">
        <v>930</v>
      </c>
      <c r="K544" s="33" t="str">
        <f t="shared" si="82"/>
        <v>Добровольное страхование автотранспортных средств (КАСКО)</v>
      </c>
      <c r="L544" s="34" t="s">
        <v>2037</v>
      </c>
      <c r="M544" s="34"/>
      <c r="N544" s="33">
        <v>642</v>
      </c>
      <c r="O544" s="35" t="s">
        <v>924</v>
      </c>
      <c r="P544" s="36">
        <v>1</v>
      </c>
      <c r="Q544" s="36" t="s">
        <v>96</v>
      </c>
      <c r="R544" s="37" t="s">
        <v>97</v>
      </c>
      <c r="S544" s="36">
        <v>7640</v>
      </c>
      <c r="T544" s="36">
        <v>0</v>
      </c>
      <c r="U544" s="93">
        <f t="shared" si="83"/>
        <v>7640000</v>
      </c>
      <c r="V544" s="33">
        <v>2018</v>
      </c>
      <c r="W544" s="53" t="s">
        <v>108</v>
      </c>
      <c r="X544" s="39">
        <v>2018</v>
      </c>
      <c r="Y544" s="33" t="s">
        <v>108</v>
      </c>
      <c r="Z544" s="38" t="s">
        <v>2038</v>
      </c>
      <c r="AA544" s="38">
        <v>2018</v>
      </c>
      <c r="AB544" s="38" t="s">
        <v>108</v>
      </c>
      <c r="AC544" s="39">
        <v>2018</v>
      </c>
      <c r="AD544" s="39" t="s">
        <v>274</v>
      </c>
      <c r="AE544" s="39" t="s">
        <v>273</v>
      </c>
      <c r="AF544" s="39" t="s">
        <v>146</v>
      </c>
      <c r="AG544" s="39">
        <v>2019</v>
      </c>
      <c r="AH544" s="41" t="s">
        <v>274</v>
      </c>
      <c r="AI544" s="40" t="s">
        <v>275</v>
      </c>
      <c r="AJ544" s="41" t="s">
        <v>2039</v>
      </c>
      <c r="AK544" s="40">
        <v>1</v>
      </c>
      <c r="AL544" s="40">
        <v>40796</v>
      </c>
      <c r="AM544" s="38" t="s">
        <v>84</v>
      </c>
      <c r="AN544" s="33">
        <v>0</v>
      </c>
      <c r="AO544" s="38" t="s">
        <v>2306</v>
      </c>
      <c r="AP544" s="33" t="s">
        <v>2309</v>
      </c>
      <c r="AQ544" s="33" t="s">
        <v>86</v>
      </c>
      <c r="AR544" s="33" t="s">
        <v>87</v>
      </c>
      <c r="AS544" s="33" t="s">
        <v>88</v>
      </c>
      <c r="AT544" s="38"/>
      <c r="AU544" s="103"/>
      <c r="AV544" s="103"/>
      <c r="AW544" s="98"/>
      <c r="AX544" s="98"/>
      <c r="AY544" s="98"/>
      <c r="AZ544" s="98"/>
      <c r="BA544" s="98"/>
      <c r="BB544" s="98"/>
      <c r="BC544" s="98"/>
      <c r="BD544" s="98"/>
      <c r="BE544" s="98"/>
      <c r="BF544" s="98"/>
      <c r="BG544" s="98"/>
      <c r="BH544" s="98"/>
      <c r="BI544" s="98"/>
      <c r="BJ544" s="98"/>
      <c r="BK544" s="98"/>
      <c r="BL544" s="98"/>
      <c r="BM544" s="98"/>
      <c r="BN544" s="98"/>
      <c r="BO544" s="98"/>
      <c r="BP544" s="98"/>
      <c r="BQ544" s="98"/>
      <c r="BR544" s="98"/>
      <c r="BS544" s="98"/>
      <c r="BT544" s="98"/>
      <c r="BU544" s="98"/>
      <c r="BV544" s="98"/>
      <c r="BW544" s="98"/>
      <c r="BX544" s="98"/>
      <c r="BY544" s="98"/>
      <c r="BZ544" s="98"/>
      <c r="CA544" s="98"/>
      <c r="CB544" s="98"/>
      <c r="CC544" s="98"/>
      <c r="CD544" s="98"/>
      <c r="CE544" s="98"/>
      <c r="CF544" s="98"/>
      <c r="CG544" s="98"/>
      <c r="CH544" s="98"/>
      <c r="CI544" s="98"/>
      <c r="CJ544" s="98"/>
      <c r="CK544" s="98"/>
      <c r="CL544" s="98"/>
      <c r="CM544" s="98"/>
      <c r="CN544" s="98"/>
      <c r="CO544" s="98"/>
      <c r="CP544" s="98"/>
      <c r="CQ544" s="98"/>
      <c r="CR544" s="98"/>
      <c r="CS544" s="98"/>
      <c r="CT544" s="98"/>
      <c r="CU544" s="98"/>
      <c r="CV544" s="98"/>
      <c r="CW544" s="98"/>
      <c r="CX544" s="98"/>
      <c r="CY544" s="98"/>
      <c r="CZ544" s="98"/>
      <c r="DA544" s="98"/>
      <c r="DB544" s="98"/>
      <c r="DC544" s="98"/>
      <c r="DD544" s="98"/>
      <c r="DE544" s="98"/>
      <c r="DF544" s="98"/>
      <c r="DG544" s="98"/>
      <c r="DH544" s="98"/>
      <c r="DI544" s="98"/>
      <c r="DJ544" s="98"/>
      <c r="DK544" s="98"/>
      <c r="DL544" s="98"/>
      <c r="DM544" s="98"/>
      <c r="DN544" s="98"/>
      <c r="DO544" s="98"/>
      <c r="DP544" s="98"/>
      <c r="DQ544" s="98"/>
      <c r="DR544" s="98"/>
      <c r="DS544" s="98"/>
      <c r="DT544" s="98"/>
      <c r="DU544" s="98"/>
      <c r="DV544" s="98"/>
      <c r="DW544" s="98"/>
      <c r="DX544" s="98"/>
      <c r="DY544" s="98"/>
      <c r="DZ544" s="98"/>
      <c r="EA544" s="98"/>
      <c r="EB544" s="98"/>
      <c r="EC544" s="98"/>
      <c r="ED544" s="98"/>
      <c r="EE544" s="98"/>
      <c r="EF544" s="98"/>
      <c r="EG544" s="98"/>
      <c r="EH544" s="98"/>
      <c r="EI544" s="98"/>
      <c r="EJ544" s="98"/>
      <c r="EK544" s="98"/>
      <c r="EL544" s="98"/>
      <c r="EM544" s="98"/>
      <c r="EN544" s="98"/>
      <c r="EO544" s="98"/>
      <c r="EP544" s="98"/>
      <c r="EQ544" s="98"/>
      <c r="ER544" s="98"/>
      <c r="ES544" s="98"/>
      <c r="ET544" s="98"/>
      <c r="EU544" s="98"/>
      <c r="EV544" s="98"/>
      <c r="EW544" s="98"/>
      <c r="EX544" s="98"/>
      <c r="EY544" s="98"/>
      <c r="EZ544" s="98"/>
      <c r="FA544" s="98"/>
      <c r="FB544" s="98"/>
      <c r="FC544" s="98"/>
      <c r="FD544" s="98"/>
      <c r="FE544" s="98"/>
      <c r="FF544" s="98"/>
      <c r="FG544" s="98"/>
      <c r="FH544" s="98"/>
      <c r="FI544" s="98"/>
      <c r="FJ544" s="98"/>
      <c r="FK544" s="98"/>
      <c r="FL544" s="98"/>
      <c r="FM544" s="98"/>
      <c r="FN544" s="98"/>
      <c r="FO544" s="98"/>
      <c r="FP544" s="98"/>
      <c r="FQ544" s="98"/>
      <c r="FR544" s="98"/>
      <c r="FS544" s="98"/>
      <c r="FT544" s="98"/>
      <c r="FU544" s="98"/>
      <c r="FV544" s="98"/>
      <c r="FW544" s="98"/>
      <c r="FX544" s="98"/>
      <c r="FY544" s="98"/>
      <c r="FZ544" s="98"/>
      <c r="GA544" s="98"/>
      <c r="GB544" s="98"/>
      <c r="GC544" s="98"/>
      <c r="GD544" s="98"/>
      <c r="GE544" s="98"/>
      <c r="GF544" s="98"/>
      <c r="GG544" s="98"/>
      <c r="GH544" s="98"/>
      <c r="GI544" s="98"/>
      <c r="GJ544" s="98"/>
      <c r="GK544" s="98"/>
      <c r="GL544" s="98"/>
      <c r="GM544" s="98"/>
      <c r="GN544" s="98"/>
      <c r="GO544" s="98"/>
      <c r="GP544" s="98"/>
      <c r="GQ544" s="98"/>
      <c r="GR544" s="98"/>
      <c r="GS544" s="98"/>
      <c r="GT544" s="98"/>
      <c r="GU544" s="98"/>
      <c r="GV544" s="98"/>
      <c r="GW544" s="98"/>
      <c r="GX544" s="98"/>
      <c r="GY544" s="98"/>
      <c r="GZ544" s="98"/>
      <c r="HA544" s="98"/>
      <c r="HB544" s="98"/>
      <c r="HC544" s="98"/>
      <c r="HD544" s="98"/>
      <c r="HE544" s="98"/>
      <c r="HF544" s="98"/>
      <c r="HG544" s="98"/>
      <c r="HH544" s="98"/>
      <c r="HI544" s="98"/>
      <c r="HJ544" s="98"/>
      <c r="HK544" s="98"/>
      <c r="HL544" s="98"/>
      <c r="HM544" s="98"/>
      <c r="HN544" s="98"/>
      <c r="HO544" s="98"/>
      <c r="HP544" s="98"/>
      <c r="HQ544" s="98"/>
      <c r="HR544" s="98"/>
      <c r="HS544" s="98"/>
      <c r="HT544" s="98"/>
      <c r="HU544" s="98"/>
      <c r="HV544" s="98"/>
      <c r="HW544" s="98"/>
      <c r="HX544" s="98"/>
      <c r="HY544" s="98"/>
      <c r="HZ544" s="98"/>
      <c r="IA544" s="98"/>
      <c r="IB544" s="98"/>
      <c r="IC544" s="98"/>
      <c r="ID544" s="98"/>
      <c r="IE544" s="98"/>
      <c r="IF544" s="98"/>
      <c r="IG544" s="98"/>
      <c r="IH544" s="98"/>
      <c r="II544" s="98"/>
      <c r="IJ544" s="98"/>
      <c r="IK544" s="98"/>
      <c r="IL544" s="98"/>
      <c r="IM544" s="98"/>
      <c r="IN544" s="98"/>
      <c r="IO544" s="98"/>
      <c r="IP544" s="98"/>
      <c r="IQ544" s="98"/>
      <c r="IR544" s="98"/>
      <c r="IS544" s="98"/>
      <c r="IT544" s="98"/>
      <c r="IU544" s="98"/>
      <c r="IV544" s="98"/>
      <c r="IW544" s="98"/>
      <c r="IX544" s="98"/>
      <c r="IY544" s="98"/>
      <c r="IZ544" s="98"/>
      <c r="JA544" s="98"/>
      <c r="JB544" s="98"/>
      <c r="JC544" s="98"/>
      <c r="JD544" s="98"/>
      <c r="JE544" s="98"/>
      <c r="JF544" s="98"/>
      <c r="JG544" s="98"/>
      <c r="JH544" s="98"/>
      <c r="JI544" s="98"/>
      <c r="JJ544" s="98"/>
      <c r="JK544" s="98"/>
      <c r="JL544" s="98"/>
      <c r="JM544" s="98"/>
      <c r="JN544" s="98"/>
      <c r="JO544" s="98"/>
      <c r="JP544" s="98"/>
      <c r="JQ544" s="98"/>
      <c r="JR544" s="98"/>
      <c r="JS544" s="98"/>
      <c r="JT544" s="98"/>
      <c r="JU544" s="98"/>
      <c r="JV544" s="98"/>
      <c r="JW544" s="98"/>
      <c r="JX544" s="98"/>
      <c r="JY544" s="98"/>
      <c r="JZ544" s="98"/>
      <c r="KA544" s="98"/>
      <c r="KB544" s="98"/>
      <c r="KC544" s="98"/>
      <c r="KD544" s="98"/>
      <c r="KE544" s="98"/>
      <c r="KF544" s="98"/>
      <c r="KG544" s="98"/>
      <c r="KH544" s="98"/>
      <c r="KI544" s="98"/>
      <c r="KJ544" s="98"/>
      <c r="KK544" s="98"/>
      <c r="KL544" s="98"/>
      <c r="KM544" s="98"/>
      <c r="KN544" s="98"/>
      <c r="KO544" s="98"/>
      <c r="KP544" s="98"/>
      <c r="KQ544" s="98"/>
      <c r="KR544" s="98"/>
      <c r="KS544" s="98"/>
      <c r="KT544" s="98"/>
      <c r="KU544" s="98"/>
      <c r="KV544" s="98"/>
      <c r="KW544" s="98"/>
      <c r="KX544" s="98"/>
      <c r="KY544" s="98"/>
      <c r="KZ544" s="98"/>
      <c r="LA544" s="98"/>
      <c r="LB544" s="98"/>
      <c r="LC544" s="98"/>
      <c r="LD544" s="98"/>
      <c r="LE544" s="98"/>
      <c r="LF544" s="98"/>
      <c r="LG544" s="98"/>
      <c r="LH544" s="98"/>
      <c r="LI544" s="98"/>
      <c r="LJ544" s="98"/>
      <c r="LK544" s="98"/>
      <c r="LL544" s="98"/>
      <c r="LM544" s="98"/>
      <c r="LN544" s="98"/>
      <c r="LO544" s="98"/>
      <c r="LP544" s="98"/>
      <c r="LQ544" s="98"/>
      <c r="LR544" s="98"/>
      <c r="LS544" s="98"/>
      <c r="LT544" s="98"/>
      <c r="LU544" s="98"/>
      <c r="LV544" s="98"/>
      <c r="LW544" s="98"/>
      <c r="LX544" s="98"/>
      <c r="LY544" s="98"/>
      <c r="LZ544" s="98"/>
      <c r="MA544" s="98"/>
      <c r="MB544" s="98"/>
      <c r="MC544" s="98"/>
      <c r="MD544" s="98"/>
      <c r="ME544" s="98"/>
      <c r="MF544" s="98"/>
      <c r="MG544" s="98"/>
      <c r="MH544" s="98"/>
      <c r="MI544" s="98"/>
      <c r="MJ544" s="98"/>
      <c r="MK544" s="98"/>
      <c r="ML544" s="98"/>
      <c r="MM544" s="98"/>
      <c r="MN544" s="98"/>
      <c r="MO544" s="98"/>
      <c r="MP544" s="98"/>
      <c r="MQ544" s="98"/>
      <c r="MR544" s="98"/>
      <c r="MS544" s="98"/>
      <c r="MT544" s="98"/>
      <c r="MU544" s="98"/>
      <c r="MV544" s="98"/>
      <c r="MW544" s="98"/>
      <c r="MX544" s="98"/>
      <c r="MY544" s="98"/>
      <c r="MZ544" s="98"/>
      <c r="NA544" s="98"/>
      <c r="NB544" s="98"/>
      <c r="NC544" s="98"/>
      <c r="ND544" s="98"/>
      <c r="NE544" s="98"/>
      <c r="NF544" s="98"/>
      <c r="NG544" s="98"/>
      <c r="NH544" s="98"/>
      <c r="NI544" s="98"/>
      <c r="NJ544" s="98"/>
      <c r="NK544" s="98"/>
      <c r="NL544" s="98"/>
      <c r="NM544" s="98"/>
      <c r="NN544" s="98"/>
      <c r="NO544" s="98"/>
      <c r="NP544" s="98"/>
      <c r="NQ544" s="98"/>
      <c r="NR544" s="98"/>
      <c r="NS544" s="98"/>
      <c r="NT544" s="98"/>
      <c r="NU544" s="98"/>
      <c r="NV544" s="98"/>
      <c r="NW544" s="98"/>
      <c r="NX544" s="98"/>
      <c r="NY544" s="98"/>
      <c r="NZ544" s="98"/>
      <c r="OA544" s="98"/>
      <c r="OB544" s="98"/>
      <c r="OC544" s="98"/>
      <c r="OD544" s="98"/>
      <c r="OE544" s="98"/>
      <c r="OF544" s="98"/>
      <c r="OG544" s="98"/>
      <c r="OH544" s="98"/>
      <c r="OI544" s="98"/>
      <c r="OJ544" s="98"/>
      <c r="OK544" s="98"/>
      <c r="OL544" s="98"/>
      <c r="OM544" s="98"/>
      <c r="ON544" s="98"/>
      <c r="OO544" s="98"/>
      <c r="OP544" s="98"/>
      <c r="OQ544" s="98"/>
      <c r="OR544" s="98"/>
      <c r="OS544" s="98"/>
      <c r="OT544" s="98"/>
      <c r="OU544" s="98"/>
      <c r="OV544" s="98"/>
      <c r="OW544" s="98"/>
      <c r="OX544" s="98"/>
      <c r="OY544" s="98"/>
      <c r="OZ544" s="98"/>
      <c r="PA544" s="98"/>
      <c r="PB544" s="98"/>
      <c r="PC544" s="98"/>
      <c r="PD544" s="98"/>
      <c r="PE544" s="98"/>
      <c r="PF544" s="98"/>
      <c r="PG544" s="98"/>
      <c r="PH544" s="98"/>
      <c r="PI544" s="98"/>
      <c r="PJ544" s="98"/>
      <c r="PK544" s="98"/>
      <c r="PL544" s="98"/>
      <c r="PM544" s="98"/>
      <c r="PN544" s="98"/>
      <c r="PO544" s="98"/>
      <c r="PP544" s="98"/>
      <c r="PQ544" s="98"/>
      <c r="PR544" s="98"/>
      <c r="PS544" s="98"/>
      <c r="PT544" s="98"/>
      <c r="PU544" s="98"/>
      <c r="PV544" s="98"/>
      <c r="PW544" s="98"/>
      <c r="PX544" s="98"/>
      <c r="PY544" s="98"/>
      <c r="PZ544" s="98"/>
      <c r="QA544" s="98"/>
      <c r="QB544" s="98"/>
      <c r="QC544" s="98"/>
      <c r="QD544" s="98"/>
      <c r="QE544" s="98"/>
      <c r="QF544" s="98"/>
      <c r="QG544" s="98"/>
      <c r="QH544" s="98"/>
      <c r="QI544" s="98"/>
      <c r="QJ544" s="98"/>
      <c r="QK544" s="98"/>
      <c r="QL544" s="98"/>
      <c r="QM544" s="98"/>
      <c r="QN544" s="98"/>
      <c r="QO544" s="98"/>
      <c r="QP544" s="98"/>
      <c r="QQ544" s="98"/>
      <c r="QR544" s="98"/>
      <c r="QS544" s="98"/>
      <c r="QT544" s="98"/>
      <c r="QU544" s="98"/>
      <c r="QV544" s="98"/>
      <c r="QW544" s="98"/>
      <c r="QX544" s="98"/>
      <c r="QY544" s="98"/>
      <c r="QZ544" s="98"/>
      <c r="RA544" s="98"/>
      <c r="RB544" s="98"/>
      <c r="RC544" s="98"/>
      <c r="RD544" s="98"/>
      <c r="RE544" s="98"/>
      <c r="RF544" s="98"/>
      <c r="RG544" s="98"/>
      <c r="RH544" s="98"/>
      <c r="RI544" s="98"/>
      <c r="RJ544" s="98"/>
      <c r="RK544" s="98"/>
      <c r="RL544" s="98"/>
      <c r="RM544" s="98"/>
      <c r="RN544" s="98"/>
      <c r="RO544" s="98"/>
      <c r="RP544" s="98"/>
      <c r="RQ544" s="98"/>
      <c r="RR544" s="98"/>
      <c r="RS544" s="98"/>
      <c r="RT544" s="98"/>
      <c r="RU544" s="98"/>
      <c r="RV544" s="98"/>
      <c r="RW544" s="98"/>
      <c r="RX544" s="98"/>
      <c r="RY544" s="98"/>
      <c r="RZ544" s="98"/>
      <c r="SA544" s="98"/>
      <c r="SB544" s="98"/>
      <c r="SC544" s="98"/>
      <c r="SD544" s="98"/>
      <c r="SE544" s="98"/>
      <c r="SF544" s="98"/>
      <c r="SG544" s="98"/>
      <c r="SH544" s="98"/>
      <c r="SI544" s="98"/>
      <c r="SJ544" s="98"/>
      <c r="SK544" s="98"/>
      <c r="SL544" s="98"/>
      <c r="SM544" s="98"/>
      <c r="SN544" s="98"/>
      <c r="SO544" s="98"/>
      <c r="SP544" s="98"/>
      <c r="SQ544" s="98"/>
      <c r="SR544" s="98"/>
      <c r="SS544" s="98"/>
      <c r="ST544" s="98"/>
      <c r="SU544" s="98"/>
      <c r="SV544" s="98"/>
      <c r="SW544" s="98"/>
      <c r="SX544" s="98"/>
      <c r="SY544" s="98"/>
      <c r="SZ544" s="98"/>
      <c r="TA544" s="98"/>
      <c r="TB544" s="98"/>
      <c r="TC544" s="98"/>
      <c r="TD544" s="98"/>
      <c r="TE544" s="98"/>
      <c r="TF544" s="98"/>
      <c r="TG544" s="98"/>
      <c r="TH544" s="98"/>
      <c r="TI544" s="98"/>
      <c r="TJ544" s="98"/>
      <c r="TK544" s="98"/>
      <c r="TL544" s="98"/>
      <c r="TM544" s="98"/>
      <c r="TN544" s="98"/>
      <c r="TO544" s="98"/>
      <c r="TP544" s="98"/>
      <c r="TQ544" s="98"/>
      <c r="TR544" s="98"/>
      <c r="TS544" s="98"/>
      <c r="TT544" s="98"/>
      <c r="TU544" s="98"/>
      <c r="TV544" s="98"/>
      <c r="TW544" s="98"/>
      <c r="TX544" s="98"/>
      <c r="TY544" s="98"/>
      <c r="TZ544" s="98"/>
      <c r="UA544" s="98"/>
      <c r="UB544" s="98"/>
      <c r="UC544" s="98"/>
      <c r="UD544" s="98"/>
      <c r="UE544" s="98"/>
      <c r="UF544" s="98"/>
      <c r="UG544" s="98"/>
      <c r="UH544" s="98"/>
      <c r="UI544" s="98"/>
      <c r="UJ544" s="98"/>
      <c r="UK544" s="98"/>
      <c r="UL544" s="98"/>
      <c r="UM544" s="98"/>
      <c r="UN544" s="98"/>
      <c r="UO544" s="98"/>
      <c r="UP544" s="98"/>
      <c r="UQ544" s="98"/>
      <c r="UR544" s="98"/>
      <c r="US544" s="98"/>
      <c r="UT544" s="98"/>
      <c r="UU544" s="98"/>
      <c r="UV544" s="98"/>
      <c r="UW544" s="98"/>
      <c r="UX544" s="98"/>
      <c r="UY544" s="98"/>
      <c r="UZ544" s="98"/>
      <c r="VA544" s="98"/>
      <c r="VB544" s="98"/>
      <c r="VC544" s="98"/>
      <c r="VD544" s="98"/>
      <c r="VE544" s="98"/>
      <c r="VF544" s="98"/>
      <c r="VG544" s="98"/>
      <c r="VH544" s="98"/>
      <c r="VI544" s="98"/>
      <c r="VJ544" s="98"/>
      <c r="VK544" s="98"/>
      <c r="VL544" s="98"/>
      <c r="VM544" s="98"/>
      <c r="VN544" s="98"/>
      <c r="VO544" s="98"/>
      <c r="VP544" s="98"/>
      <c r="VQ544" s="98"/>
      <c r="VR544" s="98"/>
      <c r="VS544" s="98"/>
      <c r="VT544" s="98"/>
      <c r="VU544" s="98"/>
      <c r="VV544" s="98"/>
      <c r="VW544" s="98"/>
      <c r="VX544" s="98"/>
      <c r="VY544" s="98"/>
      <c r="VZ544" s="98"/>
      <c r="WA544" s="98"/>
      <c r="WB544" s="98"/>
      <c r="WC544" s="98"/>
      <c r="WD544" s="98"/>
      <c r="WE544" s="98"/>
      <c r="WF544" s="98"/>
      <c r="WG544" s="98"/>
      <c r="WH544" s="98"/>
      <c r="WI544" s="98"/>
      <c r="WJ544" s="98"/>
      <c r="WK544" s="98"/>
      <c r="WL544" s="98"/>
      <c r="WM544" s="98"/>
      <c r="WN544" s="98"/>
      <c r="WO544" s="98"/>
      <c r="WP544" s="98"/>
      <c r="WQ544" s="98"/>
      <c r="WR544" s="98"/>
      <c r="WS544" s="98"/>
      <c r="WT544" s="98"/>
      <c r="WU544" s="98"/>
      <c r="WV544" s="98"/>
      <c r="WW544" s="98"/>
      <c r="WX544" s="98"/>
      <c r="WY544" s="98"/>
      <c r="WZ544" s="98"/>
      <c r="XA544" s="98"/>
      <c r="XB544" s="98"/>
      <c r="XC544" s="98"/>
      <c r="XD544" s="98"/>
      <c r="XE544" s="98"/>
      <c r="XF544" s="98"/>
      <c r="XG544" s="98"/>
      <c r="XH544" s="98"/>
      <c r="XI544" s="98"/>
      <c r="XJ544" s="98"/>
      <c r="XK544" s="98"/>
      <c r="XL544" s="98"/>
      <c r="XM544" s="98"/>
      <c r="XN544" s="98"/>
      <c r="XO544" s="98"/>
      <c r="XP544" s="98"/>
      <c r="XQ544" s="98"/>
      <c r="XR544" s="98"/>
      <c r="XS544" s="98"/>
      <c r="XT544" s="98"/>
      <c r="XU544" s="98"/>
      <c r="XV544" s="98"/>
      <c r="XW544" s="98"/>
      <c r="XX544" s="98"/>
      <c r="XY544" s="98"/>
      <c r="XZ544" s="98"/>
      <c r="YA544" s="98"/>
      <c r="YB544" s="98"/>
      <c r="YC544" s="98"/>
      <c r="YD544" s="98"/>
      <c r="YE544" s="98"/>
      <c r="YF544" s="98"/>
      <c r="YG544" s="98"/>
      <c r="YH544" s="98"/>
      <c r="YI544" s="98"/>
      <c r="YJ544" s="98"/>
      <c r="YK544" s="98"/>
      <c r="YL544" s="98"/>
      <c r="YM544" s="98"/>
      <c r="YN544" s="98"/>
      <c r="YO544" s="98"/>
      <c r="YP544" s="98"/>
      <c r="YQ544" s="98"/>
      <c r="YR544" s="98"/>
      <c r="YS544" s="98"/>
      <c r="YT544" s="98"/>
      <c r="YU544" s="98"/>
      <c r="YV544" s="98"/>
      <c r="YW544" s="98"/>
      <c r="YX544" s="98"/>
      <c r="YY544" s="98"/>
      <c r="YZ544" s="98"/>
      <c r="ZA544" s="98"/>
      <c r="ZB544" s="98"/>
      <c r="ZC544" s="98"/>
      <c r="ZD544" s="98"/>
      <c r="ZE544" s="98"/>
      <c r="ZF544" s="98"/>
      <c r="ZG544" s="98"/>
      <c r="ZH544" s="98"/>
      <c r="ZI544" s="98"/>
      <c r="ZJ544" s="98"/>
      <c r="ZK544" s="98"/>
      <c r="ZL544" s="98"/>
      <c r="ZM544" s="98"/>
      <c r="ZN544" s="98"/>
      <c r="ZO544" s="98"/>
      <c r="ZP544" s="98"/>
      <c r="ZQ544" s="98"/>
      <c r="ZR544" s="98"/>
      <c r="ZS544" s="98"/>
      <c r="ZT544" s="98"/>
      <c r="ZU544" s="98"/>
      <c r="ZV544" s="98"/>
      <c r="ZW544" s="98"/>
      <c r="ZX544" s="98"/>
      <c r="ZY544" s="98"/>
      <c r="ZZ544" s="98"/>
      <c r="AAA544" s="98"/>
      <c r="AAB544" s="98"/>
      <c r="AAC544" s="98"/>
      <c r="AAD544" s="98"/>
      <c r="AAE544" s="98"/>
      <c r="AAF544" s="98"/>
      <c r="AAG544" s="98"/>
      <c r="AAH544" s="98"/>
      <c r="AAI544" s="98"/>
      <c r="AAJ544" s="98"/>
      <c r="AAK544" s="98"/>
      <c r="AAL544" s="98"/>
      <c r="AAM544" s="98"/>
      <c r="AAN544" s="98"/>
      <c r="AAO544" s="98"/>
      <c r="AAP544" s="98"/>
      <c r="AAQ544" s="98"/>
      <c r="AAR544" s="98"/>
      <c r="AAS544" s="98"/>
      <c r="AAT544" s="98"/>
      <c r="AAU544" s="98"/>
      <c r="AAV544" s="98"/>
      <c r="AAW544" s="98"/>
      <c r="AAX544" s="98"/>
      <c r="AAY544" s="98"/>
      <c r="AAZ544" s="98"/>
      <c r="ABA544" s="98"/>
      <c r="ABB544" s="98"/>
      <c r="ABC544" s="98"/>
      <c r="ABD544" s="98"/>
      <c r="ABE544" s="98"/>
      <c r="ABF544" s="98"/>
      <c r="ABG544" s="98"/>
      <c r="ABH544" s="98"/>
      <c r="ABI544" s="98"/>
      <c r="ABJ544" s="98"/>
      <c r="ABK544" s="98"/>
      <c r="ABL544" s="98"/>
      <c r="ABM544" s="98"/>
      <c r="ABN544" s="98"/>
      <c r="ABO544" s="98"/>
      <c r="ABP544" s="98"/>
      <c r="ABQ544" s="98"/>
      <c r="ABR544" s="98"/>
      <c r="ABS544" s="98"/>
      <c r="ABT544" s="98"/>
      <c r="ABU544" s="98"/>
      <c r="ABV544" s="98"/>
      <c r="ABW544" s="98"/>
      <c r="ABX544" s="98"/>
      <c r="ABY544" s="98"/>
      <c r="ABZ544" s="98"/>
      <c r="ACA544" s="98"/>
      <c r="ACB544" s="98"/>
      <c r="ACC544" s="98"/>
      <c r="ACD544" s="98"/>
      <c r="ACE544" s="98"/>
      <c r="ACF544" s="98"/>
      <c r="ACG544" s="98"/>
      <c r="ACH544" s="98"/>
      <c r="ACI544" s="98"/>
      <c r="ACJ544" s="98"/>
      <c r="ACK544" s="98"/>
      <c r="ACL544" s="98"/>
      <c r="ACM544" s="98"/>
      <c r="ACN544" s="98"/>
      <c r="ACO544" s="98"/>
      <c r="ACP544" s="98"/>
      <c r="ACQ544" s="98"/>
      <c r="ACR544" s="98"/>
      <c r="ACS544" s="98"/>
      <c r="ACT544" s="98"/>
      <c r="ACU544" s="98"/>
      <c r="ACV544" s="98"/>
      <c r="ACW544" s="98"/>
      <c r="ACX544" s="98"/>
      <c r="ACY544" s="98"/>
      <c r="ACZ544" s="98"/>
      <c r="ADA544" s="98"/>
      <c r="ADB544" s="98"/>
      <c r="ADC544" s="98"/>
      <c r="ADD544" s="98"/>
      <c r="ADE544" s="98"/>
      <c r="ADF544" s="98"/>
      <c r="ADG544" s="98"/>
      <c r="ADH544" s="98"/>
      <c r="ADI544" s="98"/>
      <c r="ADJ544" s="98"/>
      <c r="ADK544" s="98"/>
      <c r="ADL544" s="98"/>
      <c r="ADM544" s="98"/>
      <c r="ADN544" s="98"/>
      <c r="ADO544" s="98"/>
      <c r="ADP544" s="98"/>
      <c r="ADQ544" s="98"/>
      <c r="ADR544" s="98"/>
      <c r="ADS544" s="98"/>
      <c r="ADT544" s="98"/>
      <c r="ADU544" s="98"/>
      <c r="ADV544" s="98"/>
      <c r="ADW544" s="98"/>
      <c r="ADX544" s="98"/>
      <c r="ADY544" s="98"/>
      <c r="ADZ544" s="98"/>
      <c r="AEA544" s="98"/>
      <c r="AEB544" s="98"/>
      <c r="AEC544" s="98"/>
      <c r="AED544" s="98"/>
      <c r="AEE544" s="98"/>
      <c r="AEF544" s="98"/>
      <c r="AEG544" s="98"/>
      <c r="AEH544" s="98"/>
      <c r="AEI544" s="98"/>
      <c r="AEJ544" s="98"/>
      <c r="AEK544" s="98"/>
      <c r="AEL544" s="98"/>
      <c r="AEM544" s="98"/>
      <c r="AEN544" s="98"/>
      <c r="AEO544" s="98"/>
      <c r="AEP544" s="98"/>
      <c r="AEQ544" s="98"/>
      <c r="AER544" s="98"/>
      <c r="AES544" s="98"/>
      <c r="AET544" s="98"/>
      <c r="AEU544" s="98"/>
      <c r="AEV544" s="98"/>
      <c r="AEW544" s="98"/>
      <c r="AEX544" s="98"/>
      <c r="AEY544" s="98"/>
      <c r="AEZ544" s="98"/>
      <c r="AFA544" s="98"/>
      <c r="AFB544" s="98"/>
      <c r="AFC544" s="98"/>
      <c r="AFD544" s="98"/>
      <c r="AFE544" s="98"/>
      <c r="AFF544" s="98"/>
      <c r="AFG544" s="98"/>
      <c r="AFH544" s="98"/>
      <c r="AFI544" s="98"/>
      <c r="AFJ544" s="98"/>
      <c r="AFK544" s="98"/>
      <c r="AFL544" s="98"/>
      <c r="AFM544" s="98"/>
      <c r="AFN544" s="98"/>
      <c r="AFO544" s="98"/>
      <c r="AFP544" s="98"/>
      <c r="AFQ544" s="98"/>
      <c r="AFR544" s="98"/>
      <c r="AFS544" s="98"/>
      <c r="AFT544" s="98"/>
      <c r="AFU544" s="98"/>
      <c r="AFV544" s="98"/>
      <c r="AFW544" s="98"/>
      <c r="AFX544" s="98"/>
      <c r="AFY544" s="98"/>
      <c r="AFZ544" s="98"/>
      <c r="AGA544" s="98"/>
      <c r="AGB544" s="98"/>
      <c r="AGC544" s="98"/>
      <c r="AGD544" s="98"/>
      <c r="AGE544" s="98"/>
      <c r="AGF544" s="98"/>
      <c r="AGG544" s="98"/>
      <c r="AGH544" s="98"/>
      <c r="AGI544" s="98"/>
      <c r="AGJ544" s="98"/>
      <c r="AGK544" s="98"/>
      <c r="AGL544" s="98"/>
      <c r="AGM544" s="98"/>
      <c r="AGN544" s="98"/>
      <c r="AGO544" s="98"/>
      <c r="AGP544" s="98"/>
      <c r="AGQ544" s="98"/>
      <c r="AGR544" s="98"/>
      <c r="AGS544" s="98"/>
      <c r="AGT544" s="98"/>
      <c r="AGU544" s="98"/>
      <c r="AGV544" s="98"/>
      <c r="AGW544" s="98"/>
      <c r="AGX544" s="98"/>
      <c r="AGY544" s="98"/>
      <c r="AGZ544" s="98"/>
      <c r="AHA544" s="98"/>
      <c r="AHB544" s="98"/>
      <c r="AHC544" s="98"/>
      <c r="AHD544" s="98"/>
      <c r="AHE544" s="98"/>
      <c r="AHF544" s="98"/>
      <c r="AHG544" s="98"/>
      <c r="AHH544" s="98"/>
      <c r="AHI544" s="98"/>
      <c r="AHJ544" s="98"/>
      <c r="AHK544" s="98"/>
      <c r="AHL544" s="98"/>
      <c r="AHM544" s="98"/>
      <c r="AHN544" s="98"/>
      <c r="AHO544" s="98"/>
      <c r="AHP544" s="98"/>
      <c r="AHQ544" s="98"/>
      <c r="AHR544" s="98"/>
      <c r="AHS544" s="98"/>
      <c r="AHT544" s="98"/>
      <c r="AHU544" s="98"/>
      <c r="AHV544" s="98"/>
      <c r="AHW544" s="98"/>
      <c r="AHX544" s="98"/>
      <c r="AHY544" s="98"/>
      <c r="AHZ544" s="98"/>
      <c r="AIA544" s="98"/>
      <c r="AIB544" s="98"/>
      <c r="AIC544" s="98"/>
      <c r="AID544" s="98"/>
      <c r="AIE544" s="98"/>
      <c r="AIF544" s="98"/>
      <c r="AIG544" s="98"/>
      <c r="AIH544" s="98"/>
      <c r="AII544" s="98"/>
      <c r="AIJ544" s="98"/>
      <c r="AIK544" s="98"/>
      <c r="AIL544" s="98"/>
      <c r="AIM544" s="98"/>
      <c r="AIN544" s="98"/>
      <c r="AIO544" s="98"/>
      <c r="AIP544" s="98"/>
      <c r="AIQ544" s="98"/>
      <c r="AIR544" s="98"/>
      <c r="AIS544" s="98"/>
      <c r="AIT544" s="98"/>
      <c r="AIU544" s="98"/>
      <c r="AIV544" s="98"/>
      <c r="AIW544" s="98"/>
      <c r="AIX544" s="98"/>
      <c r="AIY544" s="98"/>
      <c r="AIZ544" s="98"/>
      <c r="AJA544" s="98"/>
      <c r="AJB544" s="98"/>
      <c r="AJC544" s="98"/>
      <c r="AJD544" s="98"/>
      <c r="AJE544" s="98"/>
      <c r="AJF544" s="98"/>
      <c r="AJG544" s="98"/>
      <c r="AJH544" s="98"/>
      <c r="AJI544" s="98"/>
      <c r="AJJ544" s="98"/>
      <c r="AJK544" s="98"/>
      <c r="AJL544" s="98"/>
      <c r="AJM544" s="98"/>
      <c r="AJN544" s="98"/>
      <c r="AJO544" s="98"/>
      <c r="AJP544" s="98"/>
      <c r="AJQ544" s="98"/>
      <c r="AJR544" s="98"/>
      <c r="AJS544" s="98"/>
      <c r="AJT544" s="98"/>
      <c r="AJU544" s="98"/>
      <c r="AJV544" s="98"/>
      <c r="AJW544" s="98"/>
      <c r="AJX544" s="98"/>
      <c r="AJY544" s="98"/>
      <c r="AJZ544" s="98"/>
      <c r="AKA544" s="98"/>
      <c r="AKB544" s="98"/>
      <c r="AKC544" s="98"/>
      <c r="AKD544" s="98"/>
      <c r="AKE544" s="98"/>
      <c r="AKF544" s="98"/>
      <c r="AKG544" s="98"/>
      <c r="AKH544" s="98"/>
      <c r="AKI544" s="98"/>
      <c r="AKJ544" s="98"/>
      <c r="AKK544" s="98"/>
      <c r="AKL544" s="98"/>
      <c r="AKM544" s="98"/>
      <c r="AKN544" s="98"/>
      <c r="AKO544" s="98"/>
      <c r="AKP544" s="98"/>
      <c r="AKQ544" s="98"/>
      <c r="AKR544" s="98"/>
      <c r="AKS544" s="98"/>
      <c r="AKT544" s="98"/>
      <c r="AKU544" s="98"/>
      <c r="AKV544" s="98"/>
      <c r="AKW544" s="98"/>
      <c r="AKX544" s="98"/>
      <c r="AKY544" s="98"/>
      <c r="AKZ544" s="98"/>
      <c r="ALA544" s="98"/>
      <c r="ALB544" s="98"/>
      <c r="ALC544" s="98"/>
      <c r="ALD544" s="98"/>
      <c r="ALE544" s="98"/>
      <c r="ALF544" s="98"/>
      <c r="ALG544" s="98"/>
      <c r="ALH544" s="98"/>
      <c r="ALI544" s="98"/>
      <c r="ALJ544" s="98"/>
      <c r="ALK544" s="98"/>
      <c r="ALL544" s="98"/>
      <c r="ALM544" s="98"/>
      <c r="ALN544" s="98"/>
      <c r="ALO544" s="98"/>
      <c r="ALP544" s="98"/>
      <c r="ALQ544" s="98"/>
      <c r="ALR544" s="98"/>
      <c r="ALS544" s="98"/>
      <c r="ALT544" s="98"/>
      <c r="ALU544" s="98"/>
      <c r="ALV544" s="98"/>
      <c r="ALW544" s="98"/>
      <c r="ALX544" s="98"/>
      <c r="ALY544" s="98"/>
      <c r="ALZ544" s="98"/>
      <c r="AMA544" s="98"/>
      <c r="AMB544" s="98"/>
      <c r="AMC544" s="98"/>
      <c r="AMD544" s="98"/>
      <c r="AME544" s="98"/>
      <c r="AMF544" s="98"/>
      <c r="AMG544" s="98"/>
      <c r="AMH544" s="98"/>
      <c r="AMI544" s="98"/>
      <c r="AMJ544" s="98"/>
      <c r="AMK544" s="98"/>
      <c r="AML544" s="98"/>
      <c r="AMM544" s="98"/>
      <c r="AMN544" s="98"/>
      <c r="AMO544" s="98"/>
      <c r="AMP544" s="98"/>
      <c r="AMQ544" s="98"/>
      <c r="AMR544" s="98"/>
      <c r="AMS544" s="98"/>
      <c r="AMT544" s="98"/>
      <c r="AMU544" s="98"/>
      <c r="AMV544" s="98"/>
      <c r="AMW544" s="98"/>
      <c r="AMX544" s="98"/>
      <c r="AMY544" s="98"/>
      <c r="AMZ544" s="98"/>
      <c r="ANA544" s="98"/>
      <c r="ANB544" s="98"/>
      <c r="ANC544" s="98"/>
      <c r="AND544" s="98"/>
      <c r="ANE544" s="98"/>
      <c r="ANF544" s="98"/>
      <c r="ANG544" s="98"/>
      <c r="ANH544" s="98"/>
      <c r="ANI544" s="98"/>
      <c r="ANJ544" s="98"/>
      <c r="ANK544" s="98"/>
      <c r="ANL544" s="98"/>
      <c r="ANM544" s="98"/>
      <c r="ANN544" s="98"/>
      <c r="ANO544" s="98"/>
      <c r="ANP544" s="98"/>
      <c r="ANQ544" s="98"/>
      <c r="ANR544" s="98"/>
      <c r="ANS544" s="98"/>
      <c r="ANT544" s="98"/>
      <c r="ANU544" s="98"/>
      <c r="ANV544" s="98"/>
      <c r="ANW544" s="98"/>
      <c r="ANX544" s="98"/>
      <c r="ANY544" s="98"/>
      <c r="ANZ544" s="98"/>
      <c r="AOA544" s="98"/>
      <c r="AOB544" s="98"/>
      <c r="AOC544" s="98"/>
      <c r="AOD544" s="98"/>
      <c r="AOE544" s="98"/>
      <c r="AOF544" s="98"/>
      <c r="AOG544" s="98"/>
      <c r="AOH544" s="98"/>
      <c r="AOI544" s="98"/>
      <c r="AOJ544" s="98"/>
      <c r="AOK544" s="98"/>
      <c r="AOL544" s="98"/>
      <c r="AOM544" s="98"/>
      <c r="AON544" s="98"/>
      <c r="AOO544" s="98"/>
      <c r="AOP544" s="98"/>
      <c r="AOQ544" s="98"/>
      <c r="AOR544" s="98"/>
      <c r="AOS544" s="98"/>
      <c r="AOT544" s="98"/>
      <c r="AOU544" s="98"/>
      <c r="AOV544" s="98"/>
      <c r="AOW544" s="98"/>
      <c r="AOX544" s="98"/>
      <c r="AOY544" s="98"/>
      <c r="AOZ544" s="98"/>
      <c r="APA544" s="98"/>
      <c r="APB544" s="98"/>
      <c r="APC544" s="98"/>
      <c r="APD544" s="98"/>
      <c r="APE544" s="98"/>
      <c r="APF544" s="98"/>
      <c r="APG544" s="98"/>
      <c r="APH544" s="98"/>
      <c r="API544" s="98"/>
      <c r="APJ544" s="98"/>
      <c r="APK544" s="98"/>
      <c r="APL544" s="98"/>
      <c r="APM544" s="98"/>
      <c r="APN544" s="98"/>
      <c r="APO544" s="98"/>
      <c r="APP544" s="98"/>
      <c r="APQ544" s="98"/>
      <c r="APR544" s="98"/>
      <c r="APS544" s="98"/>
      <c r="APT544" s="98"/>
      <c r="APU544" s="98"/>
      <c r="APV544" s="98"/>
      <c r="APW544" s="98"/>
      <c r="APX544" s="98"/>
      <c r="APY544" s="98"/>
      <c r="APZ544" s="98"/>
      <c r="AQA544" s="98"/>
      <c r="AQB544" s="98"/>
      <c r="AQC544" s="98"/>
      <c r="AQD544" s="98"/>
      <c r="AQE544" s="98"/>
      <c r="AQF544" s="98"/>
      <c r="AQG544" s="98"/>
      <c r="AQH544" s="98"/>
      <c r="AQI544" s="98"/>
      <c r="AQJ544" s="98"/>
      <c r="AQK544" s="98"/>
      <c r="AQL544" s="98"/>
      <c r="AQM544" s="98"/>
      <c r="AQN544" s="98"/>
      <c r="AQO544" s="98"/>
      <c r="AQP544" s="98"/>
      <c r="AQQ544" s="98"/>
      <c r="AQR544" s="98"/>
      <c r="AQS544" s="98"/>
      <c r="AQT544" s="98"/>
      <c r="AQU544" s="98"/>
      <c r="AQV544" s="98"/>
      <c r="AQW544" s="98"/>
      <c r="AQX544" s="98"/>
      <c r="AQY544" s="98"/>
      <c r="AQZ544" s="98"/>
      <c r="ARA544" s="98"/>
      <c r="ARB544" s="98"/>
      <c r="ARC544" s="98"/>
      <c r="ARD544" s="98"/>
      <c r="ARE544" s="98"/>
      <c r="ARF544" s="98"/>
      <c r="ARG544" s="98"/>
      <c r="ARH544" s="98"/>
      <c r="ARI544" s="98"/>
      <c r="ARJ544" s="98"/>
      <c r="ARK544" s="98"/>
      <c r="ARL544" s="98"/>
      <c r="ARM544" s="98"/>
      <c r="ARN544" s="98"/>
      <c r="ARO544" s="98"/>
      <c r="ARP544" s="98"/>
      <c r="ARQ544" s="98"/>
      <c r="ARR544" s="98"/>
      <c r="ARS544" s="98"/>
      <c r="ART544" s="98"/>
      <c r="ARU544" s="98"/>
      <c r="ARV544" s="98"/>
      <c r="ARW544" s="98"/>
      <c r="ARX544" s="98"/>
      <c r="ARY544" s="98"/>
      <c r="ARZ544" s="98"/>
      <c r="ASA544" s="98"/>
      <c r="ASB544" s="98"/>
      <c r="ASC544" s="98"/>
      <c r="ASD544" s="98"/>
      <c r="ASE544" s="98"/>
      <c r="ASF544" s="98"/>
      <c r="ASG544" s="98"/>
      <c r="ASH544" s="98"/>
      <c r="ASI544" s="98"/>
      <c r="ASJ544" s="98"/>
      <c r="ASK544" s="98"/>
      <c r="ASL544" s="98"/>
      <c r="ASM544" s="98"/>
      <c r="ASN544" s="98"/>
      <c r="ASO544" s="98"/>
      <c r="ASP544" s="98"/>
      <c r="ASQ544" s="98"/>
      <c r="ASR544" s="98"/>
      <c r="ASS544" s="98"/>
      <c r="AST544" s="98"/>
      <c r="ASU544" s="98"/>
      <c r="ASV544" s="98"/>
      <c r="ASW544" s="98"/>
      <c r="ASX544" s="98"/>
      <c r="ASY544" s="98"/>
      <c r="ASZ544" s="98"/>
      <c r="ATA544" s="98"/>
      <c r="ATB544" s="98"/>
      <c r="ATC544" s="98"/>
      <c r="ATD544" s="98"/>
      <c r="ATE544" s="98"/>
      <c r="ATF544" s="98"/>
      <c r="ATG544" s="98"/>
      <c r="ATH544" s="98"/>
      <c r="ATI544" s="98"/>
      <c r="ATJ544" s="98"/>
      <c r="ATK544" s="98"/>
      <c r="ATL544" s="98"/>
      <c r="ATM544" s="98"/>
      <c r="ATN544" s="98"/>
      <c r="ATO544" s="98"/>
      <c r="ATP544" s="98"/>
      <c r="ATQ544" s="98"/>
      <c r="ATR544" s="98"/>
      <c r="ATS544" s="98"/>
      <c r="ATT544" s="98"/>
      <c r="ATU544" s="98"/>
      <c r="ATV544" s="98"/>
      <c r="ATW544" s="98"/>
      <c r="ATX544" s="98"/>
      <c r="ATY544" s="98"/>
      <c r="ATZ544" s="98"/>
      <c r="AUA544" s="98"/>
      <c r="AUB544" s="98"/>
      <c r="AUC544" s="98"/>
      <c r="AUD544" s="98"/>
      <c r="AUE544" s="98"/>
      <c r="AUF544" s="98"/>
      <c r="AUG544" s="98"/>
      <c r="AUH544" s="98"/>
      <c r="AUI544" s="98"/>
      <c r="AUJ544" s="98"/>
      <c r="AUK544" s="98"/>
      <c r="AUL544" s="98"/>
      <c r="AUM544" s="98"/>
      <c r="AUN544" s="98"/>
      <c r="AUO544" s="98"/>
      <c r="AUP544" s="98"/>
      <c r="AUQ544" s="98"/>
      <c r="AUR544" s="98"/>
      <c r="AUS544" s="98"/>
      <c r="AUT544" s="98"/>
      <c r="AUU544" s="98"/>
      <c r="AUV544" s="98"/>
      <c r="AUW544" s="98"/>
      <c r="AUX544" s="98"/>
      <c r="AUY544" s="98"/>
      <c r="AUZ544" s="98"/>
      <c r="AVA544" s="98"/>
      <c r="AVB544" s="98"/>
      <c r="AVC544" s="98"/>
      <c r="AVD544" s="98"/>
      <c r="AVE544" s="98"/>
      <c r="AVF544" s="98"/>
      <c r="AVG544" s="98"/>
      <c r="AVH544" s="98"/>
      <c r="AVI544" s="98"/>
      <c r="AVJ544" s="98"/>
      <c r="AVK544" s="98"/>
      <c r="AVL544" s="98"/>
      <c r="AVM544" s="98"/>
      <c r="AVN544" s="98"/>
      <c r="AVO544" s="98"/>
      <c r="AVP544" s="98"/>
      <c r="AVQ544" s="98"/>
      <c r="AVR544" s="98"/>
      <c r="AVS544" s="98"/>
      <c r="AVT544" s="98"/>
      <c r="AVU544" s="98"/>
      <c r="AVV544" s="98"/>
      <c r="AVW544" s="98"/>
      <c r="AVX544" s="98"/>
      <c r="AVY544" s="98"/>
      <c r="AVZ544" s="98"/>
      <c r="AWA544" s="98"/>
      <c r="AWB544" s="98"/>
      <c r="AWC544" s="98"/>
      <c r="AWD544" s="98"/>
      <c r="AWE544" s="98"/>
      <c r="AWF544" s="98"/>
      <c r="AWG544" s="98"/>
      <c r="AWH544" s="98"/>
      <c r="AWI544" s="98"/>
      <c r="AWJ544" s="98"/>
      <c r="AWK544" s="98"/>
      <c r="AWL544" s="98"/>
      <c r="AWM544" s="98"/>
      <c r="AWN544" s="98"/>
      <c r="AWO544" s="98"/>
      <c r="AWP544" s="98"/>
      <c r="AWQ544" s="98"/>
      <c r="AWR544" s="98"/>
      <c r="AWS544" s="98"/>
      <c r="AWT544" s="98"/>
      <c r="AWU544" s="98"/>
      <c r="AWV544" s="98"/>
      <c r="AWW544" s="98"/>
      <c r="AWX544" s="98"/>
      <c r="AWY544" s="98"/>
      <c r="AWZ544" s="98"/>
      <c r="AXA544" s="98"/>
      <c r="AXB544" s="98"/>
      <c r="AXC544" s="98"/>
      <c r="AXD544" s="98"/>
      <c r="AXE544" s="98"/>
      <c r="AXF544" s="98"/>
      <c r="AXG544" s="98"/>
      <c r="AXH544" s="98"/>
      <c r="AXI544" s="98"/>
      <c r="AXJ544" s="98"/>
      <c r="AXK544" s="98"/>
      <c r="AXL544" s="98"/>
      <c r="AXM544" s="98"/>
      <c r="AXN544" s="98"/>
      <c r="AXO544" s="98"/>
      <c r="AXP544" s="98"/>
      <c r="AXQ544" s="98"/>
      <c r="AXR544" s="98"/>
      <c r="AXS544" s="98"/>
      <c r="AXT544" s="98"/>
      <c r="AXU544" s="98"/>
      <c r="AXV544" s="98"/>
      <c r="AXW544" s="98"/>
      <c r="AXX544" s="98"/>
      <c r="AXY544" s="98"/>
      <c r="AXZ544" s="98"/>
      <c r="AYA544" s="98"/>
      <c r="AYB544" s="98"/>
      <c r="AYC544" s="98"/>
      <c r="AYD544" s="98"/>
      <c r="AYE544" s="98"/>
      <c r="AYF544" s="98"/>
      <c r="AYG544" s="98"/>
      <c r="AYH544" s="98"/>
      <c r="AYI544" s="98"/>
      <c r="AYJ544" s="98"/>
      <c r="AYK544" s="98"/>
      <c r="AYL544" s="98"/>
      <c r="AYM544" s="98"/>
      <c r="AYN544" s="98"/>
      <c r="AYO544" s="98"/>
      <c r="AYP544" s="98"/>
      <c r="AYQ544" s="98"/>
      <c r="AYR544" s="98"/>
      <c r="AYS544" s="98"/>
      <c r="AYT544" s="98"/>
      <c r="AYU544" s="98"/>
      <c r="AYV544" s="98"/>
      <c r="AYW544" s="98"/>
      <c r="AYX544" s="98"/>
      <c r="AYY544" s="98"/>
      <c r="AYZ544" s="98"/>
      <c r="AZA544" s="98"/>
      <c r="AZB544" s="98"/>
      <c r="AZC544" s="98"/>
      <c r="AZD544" s="98"/>
      <c r="AZE544" s="98"/>
      <c r="AZF544" s="98"/>
      <c r="AZG544" s="98"/>
      <c r="AZH544" s="98"/>
      <c r="AZI544" s="98"/>
      <c r="AZJ544" s="98"/>
      <c r="AZK544" s="98"/>
      <c r="AZL544" s="98"/>
      <c r="AZM544" s="98"/>
      <c r="AZN544" s="98"/>
      <c r="AZO544" s="98"/>
      <c r="AZP544" s="98"/>
      <c r="AZQ544" s="98"/>
      <c r="AZR544" s="98"/>
      <c r="AZS544" s="98"/>
      <c r="AZT544" s="98"/>
      <c r="AZU544" s="98"/>
      <c r="AZV544" s="98"/>
      <c r="AZW544" s="98"/>
      <c r="AZX544" s="98"/>
      <c r="AZY544" s="98"/>
      <c r="AZZ544" s="98"/>
      <c r="BAA544" s="98"/>
      <c r="BAB544" s="98"/>
      <c r="BAC544" s="98"/>
      <c r="BAD544" s="98"/>
      <c r="BAE544" s="98"/>
      <c r="BAF544" s="98"/>
      <c r="BAG544" s="98"/>
      <c r="BAH544" s="98"/>
      <c r="BAI544" s="98"/>
      <c r="BAJ544" s="98"/>
      <c r="BAK544" s="98"/>
      <c r="BAL544" s="98"/>
      <c r="BAM544" s="98"/>
      <c r="BAN544" s="98"/>
      <c r="BAO544" s="98"/>
      <c r="BAP544" s="98"/>
      <c r="BAQ544" s="98"/>
      <c r="BAR544" s="98"/>
      <c r="BAS544" s="98"/>
      <c r="BAT544" s="98"/>
      <c r="BAU544" s="98"/>
      <c r="BAV544" s="98"/>
      <c r="BAW544" s="98"/>
      <c r="BAX544" s="98"/>
      <c r="BAY544" s="98"/>
      <c r="BAZ544" s="98"/>
      <c r="BBA544" s="98"/>
      <c r="BBB544" s="98"/>
      <c r="BBC544" s="98"/>
      <c r="BBD544" s="98"/>
      <c r="BBE544" s="98"/>
      <c r="BBF544" s="98"/>
      <c r="BBG544" s="98"/>
      <c r="BBH544" s="98"/>
      <c r="BBI544" s="98"/>
      <c r="BBJ544" s="98"/>
      <c r="BBK544" s="98"/>
      <c r="BBL544" s="98"/>
      <c r="BBM544" s="98"/>
      <c r="BBN544" s="98"/>
      <c r="BBO544" s="98"/>
      <c r="BBP544" s="98"/>
      <c r="BBQ544" s="98"/>
      <c r="BBR544" s="98"/>
      <c r="BBS544" s="98"/>
      <c r="BBT544" s="98"/>
      <c r="BBU544" s="98"/>
      <c r="BBV544" s="98"/>
      <c r="BBW544" s="98"/>
      <c r="BBX544" s="98"/>
      <c r="BBY544" s="98"/>
      <c r="BBZ544" s="98"/>
      <c r="BCA544" s="98"/>
      <c r="BCB544" s="98"/>
      <c r="BCC544" s="98"/>
      <c r="BCD544" s="98"/>
      <c r="BCE544" s="98"/>
      <c r="BCF544" s="98"/>
      <c r="BCG544" s="98"/>
      <c r="BCH544" s="98"/>
      <c r="BCI544" s="98"/>
      <c r="BCJ544" s="98"/>
      <c r="BCK544" s="98"/>
      <c r="BCL544" s="98"/>
      <c r="BCM544" s="98"/>
      <c r="BCN544" s="98"/>
      <c r="BCO544" s="98"/>
      <c r="BCP544" s="98"/>
      <c r="BCQ544" s="98"/>
      <c r="BCR544" s="98"/>
      <c r="BCS544" s="98"/>
      <c r="BCT544" s="98"/>
      <c r="BCU544" s="98"/>
      <c r="BCV544" s="98"/>
      <c r="BCW544" s="98"/>
      <c r="BCX544" s="98"/>
      <c r="BCY544" s="98"/>
      <c r="BCZ544" s="98"/>
      <c r="BDA544" s="98"/>
      <c r="BDB544" s="98"/>
      <c r="BDC544" s="98"/>
      <c r="BDD544" s="98"/>
      <c r="BDE544" s="98"/>
      <c r="BDF544" s="98"/>
      <c r="BDG544" s="98"/>
      <c r="BDH544" s="98"/>
      <c r="BDI544" s="98"/>
      <c r="BDJ544" s="98"/>
      <c r="BDK544" s="98"/>
      <c r="BDL544" s="98"/>
      <c r="BDM544" s="98"/>
      <c r="BDN544" s="98"/>
      <c r="BDO544" s="98"/>
      <c r="BDP544" s="98"/>
      <c r="BDQ544" s="98"/>
      <c r="BDR544" s="98"/>
      <c r="BDS544" s="98"/>
      <c r="BDT544" s="98"/>
      <c r="BDU544" s="98"/>
      <c r="BDV544" s="98"/>
      <c r="BDW544" s="98"/>
      <c r="BDX544" s="98"/>
      <c r="BDY544" s="98"/>
      <c r="BDZ544" s="98"/>
      <c r="BEA544" s="98"/>
      <c r="BEB544" s="98"/>
      <c r="BEC544" s="98"/>
      <c r="BED544" s="98"/>
      <c r="BEE544" s="98"/>
      <c r="BEF544" s="98"/>
      <c r="BEG544" s="98"/>
      <c r="BEH544" s="98"/>
      <c r="BEI544" s="98"/>
      <c r="BEJ544" s="98"/>
      <c r="BEK544" s="98"/>
      <c r="BEL544" s="98"/>
      <c r="BEM544" s="98"/>
      <c r="BEN544" s="98"/>
      <c r="BEO544" s="98"/>
      <c r="BEP544" s="98"/>
      <c r="BEQ544" s="98"/>
      <c r="BER544" s="98"/>
      <c r="BES544" s="98"/>
      <c r="BET544" s="98"/>
      <c r="BEU544" s="98"/>
      <c r="BEV544" s="98"/>
      <c r="BEW544" s="98"/>
      <c r="BEX544" s="98"/>
      <c r="BEY544" s="98"/>
      <c r="BEZ544" s="98"/>
      <c r="BFA544" s="98"/>
      <c r="BFB544" s="98"/>
      <c r="BFC544" s="98"/>
      <c r="BFD544" s="98"/>
      <c r="BFE544" s="98"/>
      <c r="BFF544" s="98"/>
      <c r="BFG544" s="98"/>
      <c r="BFH544" s="98"/>
      <c r="BFI544" s="98"/>
      <c r="BFJ544" s="98"/>
      <c r="BFK544" s="98"/>
      <c r="BFL544" s="98"/>
      <c r="BFM544" s="98"/>
      <c r="BFN544" s="98"/>
      <c r="BFO544" s="98"/>
      <c r="BFP544" s="98"/>
      <c r="BFQ544" s="98"/>
      <c r="BFR544" s="98"/>
      <c r="BFS544" s="98"/>
      <c r="BFT544" s="98"/>
      <c r="BFU544" s="98"/>
      <c r="BFV544" s="98"/>
      <c r="BFW544" s="98"/>
      <c r="BFX544" s="98"/>
      <c r="BFY544" s="98"/>
      <c r="BFZ544" s="98"/>
      <c r="BGA544" s="98"/>
      <c r="BGB544" s="98"/>
      <c r="BGC544" s="98"/>
      <c r="BGD544" s="98"/>
      <c r="BGE544" s="98"/>
      <c r="BGF544" s="98"/>
      <c r="BGG544" s="98"/>
      <c r="BGH544" s="98"/>
      <c r="BGI544" s="98"/>
      <c r="BGJ544" s="98"/>
      <c r="BGK544" s="98"/>
      <c r="BGL544" s="98"/>
      <c r="BGM544" s="98"/>
      <c r="BGN544" s="98"/>
      <c r="BGO544" s="98"/>
      <c r="BGP544" s="98"/>
      <c r="BGQ544" s="98"/>
      <c r="BGR544" s="98"/>
      <c r="BGS544" s="98"/>
      <c r="BGT544" s="98"/>
      <c r="BGU544" s="98"/>
      <c r="BGV544" s="98"/>
      <c r="BGW544" s="98"/>
      <c r="BGX544" s="98"/>
      <c r="BGY544" s="98"/>
      <c r="BGZ544" s="98"/>
      <c r="BHA544" s="98"/>
      <c r="BHB544" s="98"/>
      <c r="BHC544" s="98"/>
      <c r="BHD544" s="98"/>
      <c r="BHE544" s="98"/>
      <c r="BHF544" s="98"/>
      <c r="BHG544" s="98"/>
      <c r="BHH544" s="98"/>
      <c r="BHI544" s="98"/>
      <c r="BHJ544" s="98"/>
      <c r="BHK544" s="98"/>
      <c r="BHL544" s="98"/>
      <c r="BHM544" s="98"/>
      <c r="BHN544" s="98"/>
      <c r="BHO544" s="98"/>
      <c r="BHP544" s="98"/>
      <c r="BHQ544" s="98"/>
      <c r="BHR544" s="98"/>
      <c r="BHS544" s="98"/>
      <c r="BHT544" s="98"/>
      <c r="BHU544" s="98"/>
      <c r="BHV544" s="98"/>
      <c r="BHW544" s="98"/>
      <c r="BHX544" s="98"/>
      <c r="BHY544" s="98"/>
      <c r="BHZ544" s="98"/>
      <c r="BIA544" s="98"/>
      <c r="BIB544" s="98"/>
      <c r="BIC544" s="98"/>
      <c r="BID544" s="98"/>
      <c r="BIE544" s="98"/>
      <c r="BIF544" s="98"/>
      <c r="BIG544" s="98"/>
      <c r="BIH544" s="98"/>
      <c r="BII544" s="98"/>
      <c r="BIJ544" s="98"/>
      <c r="BIK544" s="98"/>
      <c r="BIL544" s="98"/>
      <c r="BIM544" s="98"/>
      <c r="BIN544" s="98"/>
      <c r="BIO544" s="98"/>
      <c r="BIP544" s="98"/>
      <c r="BIQ544" s="98"/>
      <c r="BIR544" s="98"/>
      <c r="BIS544" s="98"/>
      <c r="BIT544" s="98"/>
      <c r="BIU544" s="98"/>
      <c r="BIV544" s="98"/>
      <c r="BIW544" s="98"/>
      <c r="BIX544" s="98"/>
      <c r="BIY544" s="98"/>
      <c r="BIZ544" s="98"/>
      <c r="BJA544" s="98"/>
      <c r="BJB544" s="98"/>
      <c r="BJC544" s="98"/>
      <c r="BJD544" s="98"/>
      <c r="BJE544" s="98"/>
      <c r="BJF544" s="98"/>
      <c r="BJG544" s="98"/>
      <c r="BJH544" s="98"/>
      <c r="BJI544" s="98"/>
      <c r="BJJ544" s="98"/>
      <c r="BJK544" s="98"/>
      <c r="BJL544" s="98"/>
      <c r="BJM544" s="98"/>
      <c r="BJN544" s="98"/>
      <c r="BJO544" s="98"/>
      <c r="BJP544" s="98"/>
      <c r="BJQ544" s="98"/>
      <c r="BJR544" s="98"/>
      <c r="BJS544" s="98"/>
      <c r="BJT544" s="98"/>
      <c r="BJU544" s="98"/>
      <c r="BJV544" s="98"/>
      <c r="BJW544" s="98"/>
      <c r="BJX544" s="98"/>
      <c r="BJY544" s="98"/>
      <c r="BJZ544" s="98"/>
      <c r="BKA544" s="98"/>
      <c r="BKB544" s="98"/>
      <c r="BKC544" s="98"/>
      <c r="BKD544" s="98"/>
      <c r="BKE544" s="98"/>
      <c r="BKF544" s="98"/>
      <c r="BKG544" s="98"/>
      <c r="BKH544" s="98"/>
      <c r="BKI544" s="98"/>
      <c r="BKJ544" s="98"/>
      <c r="BKK544" s="98"/>
      <c r="BKL544" s="98"/>
      <c r="BKM544" s="98"/>
      <c r="BKN544" s="98"/>
      <c r="BKO544" s="98"/>
      <c r="BKP544" s="98"/>
      <c r="BKQ544" s="98"/>
      <c r="BKR544" s="98"/>
      <c r="BKS544" s="98"/>
      <c r="BKT544" s="98"/>
      <c r="BKU544" s="98"/>
      <c r="BKV544" s="98"/>
      <c r="BKW544" s="98"/>
      <c r="BKX544" s="98"/>
      <c r="BKY544" s="98"/>
      <c r="BKZ544" s="98"/>
      <c r="BLA544" s="98"/>
      <c r="BLB544" s="98"/>
      <c r="BLC544" s="98"/>
      <c r="BLD544" s="98"/>
      <c r="BLE544" s="98"/>
      <c r="BLF544" s="98"/>
      <c r="BLG544" s="98"/>
      <c r="BLH544" s="98"/>
      <c r="BLI544" s="98"/>
      <c r="BLJ544" s="98"/>
      <c r="BLK544" s="98"/>
      <c r="BLL544" s="98"/>
      <c r="BLM544" s="98"/>
      <c r="BLN544" s="98"/>
      <c r="BLO544" s="98"/>
      <c r="BLP544" s="98"/>
      <c r="BLQ544" s="98"/>
      <c r="BLR544" s="98"/>
      <c r="BLS544" s="98"/>
      <c r="BLT544" s="98"/>
      <c r="BLU544" s="98"/>
      <c r="BLV544" s="98"/>
      <c r="BLW544" s="98"/>
      <c r="BLX544" s="98"/>
      <c r="BLY544" s="98"/>
      <c r="BLZ544" s="98"/>
      <c r="BMA544" s="98"/>
      <c r="BMB544" s="98"/>
      <c r="BMC544" s="98"/>
      <c r="BMD544" s="98"/>
      <c r="BME544" s="98"/>
      <c r="BMF544" s="98"/>
      <c r="BMG544" s="98"/>
      <c r="BMH544" s="98"/>
      <c r="BMI544" s="98"/>
      <c r="BMJ544" s="98"/>
      <c r="BMK544" s="98"/>
      <c r="BML544" s="98"/>
      <c r="BMM544" s="98"/>
      <c r="BMN544" s="98"/>
      <c r="BMO544" s="98"/>
      <c r="BMP544" s="98"/>
      <c r="BMQ544" s="98"/>
      <c r="BMR544" s="98"/>
      <c r="BMS544" s="98"/>
      <c r="BMT544" s="98"/>
      <c r="BMU544" s="98"/>
      <c r="BMV544" s="98"/>
      <c r="BMW544" s="98"/>
      <c r="BMX544" s="98"/>
      <c r="BMY544" s="98"/>
      <c r="BMZ544" s="98"/>
      <c r="BNA544" s="98"/>
      <c r="BNB544" s="98"/>
      <c r="BNC544" s="98"/>
      <c r="BND544" s="98"/>
      <c r="BNE544" s="98"/>
      <c r="BNF544" s="98"/>
      <c r="BNG544" s="98"/>
      <c r="BNH544" s="98"/>
      <c r="BNI544" s="98"/>
      <c r="BNJ544" s="98"/>
      <c r="BNK544" s="98"/>
      <c r="BNL544" s="98"/>
      <c r="BNM544" s="98"/>
      <c r="BNN544" s="98"/>
      <c r="BNO544" s="98"/>
      <c r="BNP544" s="98"/>
      <c r="BNQ544" s="98"/>
      <c r="BNR544" s="98"/>
      <c r="BNS544" s="98"/>
      <c r="BNT544" s="98"/>
      <c r="BNU544" s="98"/>
      <c r="BNV544" s="98"/>
      <c r="BNW544" s="98"/>
      <c r="BNX544" s="98"/>
      <c r="BNY544" s="98"/>
      <c r="BNZ544" s="98"/>
      <c r="BOA544" s="98"/>
      <c r="BOB544" s="98"/>
      <c r="BOC544" s="98"/>
      <c r="BOD544" s="98"/>
      <c r="BOE544" s="98"/>
      <c r="BOF544" s="98"/>
      <c r="BOG544" s="98"/>
      <c r="BOH544" s="98"/>
      <c r="BOI544" s="98"/>
      <c r="BOJ544" s="98"/>
      <c r="BOK544" s="98"/>
      <c r="BOL544" s="98"/>
      <c r="BOM544" s="98"/>
      <c r="BON544" s="98"/>
      <c r="BOO544" s="98"/>
      <c r="BOP544" s="98"/>
      <c r="BOQ544" s="98"/>
      <c r="BOR544" s="98"/>
      <c r="BOS544" s="98"/>
      <c r="BOT544" s="98"/>
      <c r="BOU544" s="98"/>
      <c r="BOV544" s="98"/>
      <c r="BOW544" s="98"/>
      <c r="BOX544" s="98"/>
      <c r="BOY544" s="98"/>
      <c r="BOZ544" s="98"/>
      <c r="BPA544" s="98"/>
      <c r="BPB544" s="98"/>
      <c r="BPC544" s="98"/>
      <c r="BPD544" s="98"/>
      <c r="BPE544" s="98"/>
      <c r="BPF544" s="98"/>
      <c r="BPG544" s="98"/>
      <c r="BPH544" s="98"/>
      <c r="BPI544" s="98"/>
      <c r="BPJ544" s="98"/>
      <c r="BPK544" s="98"/>
      <c r="BPL544" s="98"/>
      <c r="BPM544" s="98"/>
      <c r="BPN544" s="98"/>
      <c r="BPO544" s="98"/>
      <c r="BPP544" s="98"/>
      <c r="BPQ544" s="98"/>
      <c r="BPR544" s="98"/>
      <c r="BPS544" s="98"/>
      <c r="BPT544" s="98"/>
      <c r="BPU544" s="98"/>
      <c r="BPV544" s="98"/>
      <c r="BPW544" s="98"/>
      <c r="BPX544" s="98"/>
      <c r="BPY544" s="98"/>
      <c r="BPZ544" s="98"/>
      <c r="BQA544" s="98"/>
      <c r="BQB544" s="98"/>
      <c r="BQC544" s="98"/>
      <c r="BQD544" s="98"/>
      <c r="BQE544" s="98"/>
      <c r="BQF544" s="98"/>
      <c r="BQG544" s="98"/>
      <c r="BQH544" s="98"/>
      <c r="BQI544" s="98"/>
      <c r="BQJ544" s="98"/>
      <c r="BQK544" s="98"/>
      <c r="BQL544" s="98"/>
      <c r="BQM544" s="98"/>
      <c r="BQN544" s="98"/>
      <c r="BQO544" s="98"/>
      <c r="BQP544" s="98"/>
      <c r="BQQ544" s="98"/>
      <c r="BQR544" s="98"/>
      <c r="BQS544" s="98"/>
      <c r="BQT544" s="98"/>
      <c r="BQU544" s="98"/>
      <c r="BQV544" s="98"/>
      <c r="BQW544" s="98"/>
      <c r="BQX544" s="98"/>
      <c r="BQY544" s="98"/>
      <c r="BQZ544" s="98"/>
      <c r="BRA544" s="98"/>
      <c r="BRB544" s="98"/>
      <c r="BRC544" s="98"/>
      <c r="BRD544" s="98"/>
      <c r="BRE544" s="98"/>
      <c r="BRF544" s="98"/>
      <c r="BRG544" s="98"/>
      <c r="BRH544" s="98"/>
      <c r="BRI544" s="98"/>
      <c r="BRJ544" s="98"/>
      <c r="BRK544" s="98"/>
      <c r="BRL544" s="98"/>
      <c r="BRM544" s="98"/>
      <c r="BRN544" s="98"/>
      <c r="BRO544" s="98"/>
      <c r="BRP544" s="98"/>
      <c r="BRQ544" s="98"/>
      <c r="BRR544" s="98"/>
      <c r="BRS544" s="98"/>
      <c r="BRT544" s="98"/>
      <c r="BRU544" s="98"/>
      <c r="BRV544" s="98"/>
      <c r="BRW544" s="98"/>
      <c r="BRX544" s="98"/>
      <c r="BRY544" s="98"/>
      <c r="BRZ544" s="98"/>
      <c r="BSA544" s="98"/>
      <c r="BSB544" s="98"/>
      <c r="BSC544" s="98"/>
      <c r="BSD544" s="98"/>
      <c r="BSE544" s="98"/>
      <c r="BSF544" s="98"/>
      <c r="BSG544" s="98"/>
      <c r="BSH544" s="98"/>
      <c r="BSI544" s="98"/>
      <c r="BSJ544" s="98"/>
      <c r="BSK544" s="98"/>
      <c r="BSL544" s="98"/>
      <c r="BSM544" s="98"/>
      <c r="BSN544" s="98"/>
      <c r="BSO544" s="98"/>
      <c r="BSP544" s="98"/>
      <c r="BSQ544" s="98"/>
      <c r="BSR544" s="98"/>
      <c r="BSS544" s="98"/>
      <c r="BST544" s="98"/>
      <c r="BSU544" s="98"/>
      <c r="BSV544" s="98"/>
      <c r="BSW544" s="98"/>
      <c r="BSX544" s="98"/>
      <c r="BSY544" s="98"/>
      <c r="BSZ544" s="98"/>
      <c r="BTA544" s="98"/>
      <c r="BTB544" s="98"/>
      <c r="BTC544" s="98"/>
      <c r="BTD544" s="98"/>
      <c r="BTE544" s="98"/>
      <c r="BTF544" s="98"/>
      <c r="BTG544" s="98"/>
      <c r="BTH544" s="98"/>
      <c r="BTI544" s="98"/>
      <c r="BTJ544" s="98"/>
      <c r="BTK544" s="98"/>
      <c r="BTL544" s="98"/>
      <c r="BTM544" s="98"/>
      <c r="BTN544" s="98"/>
      <c r="BTO544" s="98"/>
      <c r="BTP544" s="98"/>
      <c r="BTQ544" s="98"/>
      <c r="BTR544" s="98"/>
      <c r="BTS544" s="98"/>
      <c r="BTT544" s="98"/>
      <c r="BTU544" s="98"/>
      <c r="BTV544" s="98"/>
      <c r="BTW544" s="98"/>
      <c r="BTX544" s="98"/>
      <c r="BTY544" s="98"/>
      <c r="BTZ544" s="98"/>
      <c r="BUA544" s="98"/>
      <c r="BUB544" s="98"/>
      <c r="BUC544" s="98"/>
      <c r="BUD544" s="98"/>
      <c r="BUE544" s="98"/>
      <c r="BUF544" s="98"/>
      <c r="BUG544" s="98"/>
      <c r="BUH544" s="98"/>
      <c r="BUI544" s="98"/>
      <c r="BUJ544" s="98"/>
      <c r="BUK544" s="98"/>
      <c r="BUL544" s="98"/>
      <c r="BUM544" s="98"/>
      <c r="BUN544" s="98"/>
      <c r="BUO544" s="98"/>
      <c r="BUP544" s="98"/>
      <c r="BUQ544" s="98"/>
      <c r="BUR544" s="98"/>
      <c r="BUS544" s="98"/>
      <c r="BUT544" s="98"/>
      <c r="BUU544" s="98"/>
      <c r="BUV544" s="98"/>
      <c r="BUW544" s="98"/>
      <c r="BUX544" s="98"/>
      <c r="BUY544" s="98"/>
      <c r="BUZ544" s="98"/>
      <c r="BVA544" s="98"/>
      <c r="BVB544" s="98"/>
      <c r="BVC544" s="98"/>
      <c r="BVD544" s="98"/>
      <c r="BVE544" s="98"/>
      <c r="BVF544" s="98"/>
      <c r="BVG544" s="98"/>
      <c r="BVH544" s="98"/>
      <c r="BVI544" s="98"/>
      <c r="BVJ544" s="98"/>
      <c r="BVK544" s="98"/>
      <c r="BVL544" s="98"/>
      <c r="BVM544" s="98"/>
      <c r="BVN544" s="98"/>
      <c r="BVO544" s="98"/>
      <c r="BVP544" s="98"/>
      <c r="BVQ544" s="98"/>
      <c r="BVR544" s="98"/>
      <c r="BVS544" s="98"/>
      <c r="BVT544" s="98"/>
      <c r="BVU544" s="98"/>
      <c r="BVV544" s="98"/>
      <c r="BVW544" s="98"/>
      <c r="BVX544" s="98"/>
      <c r="BVY544" s="98"/>
      <c r="BVZ544" s="98"/>
      <c r="BWA544" s="98"/>
      <c r="BWB544" s="98"/>
      <c r="BWC544" s="98"/>
      <c r="BWD544" s="98"/>
      <c r="BWE544" s="98"/>
      <c r="BWF544" s="98"/>
      <c r="BWG544" s="98"/>
      <c r="BWH544" s="98"/>
      <c r="BWI544" s="98"/>
      <c r="BWJ544" s="98"/>
      <c r="BWK544" s="98"/>
      <c r="BWL544" s="98"/>
      <c r="BWM544" s="98"/>
      <c r="BWN544" s="98"/>
      <c r="BWO544" s="98"/>
      <c r="BWP544" s="98"/>
      <c r="BWQ544" s="98"/>
      <c r="BWR544" s="98"/>
      <c r="BWS544" s="98"/>
      <c r="BWT544" s="98"/>
      <c r="BWU544" s="98"/>
      <c r="BWV544" s="98"/>
      <c r="BWW544" s="98"/>
      <c r="BWX544" s="98"/>
      <c r="BWY544" s="98"/>
      <c r="BWZ544" s="98"/>
      <c r="BXA544" s="98"/>
      <c r="BXB544" s="98"/>
      <c r="BXC544" s="98"/>
      <c r="BXD544" s="98"/>
      <c r="BXE544" s="98"/>
      <c r="BXF544" s="98"/>
      <c r="BXG544" s="98"/>
      <c r="BXH544" s="98"/>
      <c r="BXI544" s="98"/>
      <c r="BXJ544" s="98"/>
      <c r="BXK544" s="98"/>
      <c r="BXL544" s="98"/>
      <c r="BXM544" s="98"/>
      <c r="BXN544" s="98"/>
      <c r="BXO544" s="98"/>
      <c r="BXP544" s="98"/>
      <c r="BXQ544" s="98"/>
      <c r="BXR544" s="98"/>
      <c r="BXS544" s="98"/>
      <c r="BXT544" s="98"/>
      <c r="BXU544" s="98"/>
      <c r="BXV544" s="98"/>
      <c r="BXW544" s="98"/>
      <c r="BXX544" s="98"/>
      <c r="BXY544" s="98"/>
      <c r="BXZ544" s="98"/>
      <c r="BYA544" s="98"/>
      <c r="BYB544" s="98"/>
      <c r="BYC544" s="98"/>
      <c r="BYD544" s="98"/>
      <c r="BYE544" s="98"/>
      <c r="BYF544" s="98"/>
      <c r="BYG544" s="98"/>
      <c r="BYH544" s="98"/>
      <c r="BYI544" s="98"/>
      <c r="BYJ544" s="98"/>
      <c r="BYK544" s="98"/>
      <c r="BYL544" s="98"/>
      <c r="BYM544" s="98"/>
      <c r="BYN544" s="98"/>
      <c r="BYO544" s="98"/>
      <c r="BYP544" s="98"/>
      <c r="BYQ544" s="98"/>
      <c r="BYR544" s="98"/>
      <c r="BYS544" s="98"/>
      <c r="BYT544" s="98"/>
      <c r="BYU544" s="98"/>
      <c r="BYV544" s="98"/>
      <c r="BYW544" s="98"/>
      <c r="BYX544" s="98"/>
      <c r="BYY544" s="98"/>
      <c r="BYZ544" s="98"/>
      <c r="BZA544" s="98"/>
      <c r="BZB544" s="98"/>
      <c r="BZC544" s="98"/>
      <c r="BZD544" s="98"/>
      <c r="BZE544" s="98"/>
      <c r="BZF544" s="98"/>
      <c r="BZG544" s="98"/>
      <c r="BZH544" s="98"/>
      <c r="BZI544" s="98"/>
      <c r="BZJ544" s="98"/>
      <c r="BZK544" s="98"/>
      <c r="BZL544" s="98"/>
      <c r="BZM544" s="98"/>
      <c r="BZN544" s="98"/>
      <c r="BZO544" s="98"/>
      <c r="BZP544" s="98"/>
      <c r="BZQ544" s="98"/>
      <c r="BZR544" s="98"/>
      <c r="BZS544" s="98"/>
      <c r="BZT544" s="98"/>
      <c r="BZU544" s="98"/>
      <c r="BZV544" s="98"/>
      <c r="BZW544" s="98"/>
      <c r="BZX544" s="98"/>
      <c r="BZY544" s="98"/>
      <c r="BZZ544" s="98"/>
      <c r="CAA544" s="98"/>
      <c r="CAB544" s="98"/>
      <c r="CAC544" s="98"/>
      <c r="CAD544" s="98"/>
      <c r="CAE544" s="98"/>
      <c r="CAF544" s="98"/>
      <c r="CAG544" s="98"/>
      <c r="CAH544" s="98"/>
      <c r="CAI544" s="98"/>
      <c r="CAJ544" s="98"/>
      <c r="CAK544" s="98"/>
      <c r="CAL544" s="98"/>
      <c r="CAM544" s="98"/>
      <c r="CAN544" s="98"/>
      <c r="CAO544" s="98"/>
      <c r="CAP544" s="98"/>
      <c r="CAQ544" s="98"/>
      <c r="CAR544" s="98"/>
      <c r="CAS544" s="98"/>
      <c r="CAT544" s="98"/>
      <c r="CAU544" s="98"/>
      <c r="CAV544" s="98"/>
      <c r="CAW544" s="98"/>
      <c r="CAX544" s="98"/>
      <c r="CAY544" s="98"/>
      <c r="CAZ544" s="98"/>
      <c r="CBA544" s="98"/>
      <c r="CBB544" s="98"/>
      <c r="CBC544" s="98"/>
      <c r="CBD544" s="98"/>
      <c r="CBE544" s="98"/>
      <c r="CBF544" s="98"/>
      <c r="CBG544" s="98"/>
      <c r="CBH544" s="98"/>
      <c r="CBI544" s="98"/>
      <c r="CBJ544" s="98"/>
      <c r="CBK544" s="98"/>
      <c r="CBL544" s="98"/>
      <c r="CBM544" s="98"/>
      <c r="CBN544" s="98"/>
      <c r="CBO544" s="98"/>
      <c r="CBP544" s="98"/>
      <c r="CBQ544" s="98"/>
      <c r="CBR544" s="98"/>
      <c r="CBS544" s="98"/>
      <c r="CBT544" s="98"/>
      <c r="CBU544" s="98"/>
      <c r="CBV544" s="98"/>
      <c r="CBW544" s="98"/>
      <c r="CBX544" s="98"/>
      <c r="CBY544" s="98"/>
      <c r="CBZ544" s="98"/>
      <c r="CCA544" s="98"/>
      <c r="CCB544" s="98"/>
      <c r="CCC544" s="98"/>
      <c r="CCD544" s="98"/>
      <c r="CCE544" s="98"/>
      <c r="CCF544" s="98"/>
      <c r="CCG544" s="98"/>
      <c r="CCH544" s="98"/>
      <c r="CCI544" s="98"/>
      <c r="CCJ544" s="98"/>
      <c r="CCK544" s="98"/>
      <c r="CCL544" s="98"/>
      <c r="CCM544" s="98"/>
      <c r="CCN544" s="98"/>
      <c r="CCO544" s="98"/>
      <c r="CCP544" s="98"/>
      <c r="CCQ544" s="98"/>
      <c r="CCR544" s="98"/>
      <c r="CCS544" s="98"/>
      <c r="CCT544" s="98"/>
      <c r="CCU544" s="98"/>
      <c r="CCV544" s="98"/>
      <c r="CCW544" s="98"/>
      <c r="CCX544" s="98"/>
      <c r="CCY544" s="98"/>
      <c r="CCZ544" s="98"/>
      <c r="CDA544" s="98"/>
      <c r="CDB544" s="98"/>
      <c r="CDC544" s="98"/>
      <c r="CDD544" s="98"/>
      <c r="CDE544" s="98"/>
      <c r="CDF544" s="98"/>
      <c r="CDG544" s="98"/>
      <c r="CDH544" s="98"/>
      <c r="CDI544" s="98"/>
      <c r="CDJ544" s="98"/>
      <c r="CDK544" s="98"/>
      <c r="CDL544" s="98"/>
      <c r="CDM544" s="98"/>
      <c r="CDN544" s="98"/>
      <c r="CDO544" s="98"/>
      <c r="CDP544" s="98"/>
      <c r="CDQ544" s="98"/>
      <c r="CDR544" s="98"/>
      <c r="CDS544" s="98"/>
      <c r="CDT544" s="98"/>
      <c r="CDU544" s="98"/>
      <c r="CDV544" s="98"/>
      <c r="CDW544" s="98"/>
      <c r="CDX544" s="98"/>
      <c r="CDY544" s="98"/>
      <c r="CDZ544" s="98"/>
      <c r="CEA544" s="98"/>
      <c r="CEB544" s="98"/>
      <c r="CEC544" s="98"/>
      <c r="CED544" s="98"/>
      <c r="CEE544" s="98"/>
      <c r="CEF544" s="98"/>
      <c r="CEG544" s="98"/>
      <c r="CEH544" s="98"/>
      <c r="CEI544" s="98"/>
      <c r="CEJ544" s="98"/>
      <c r="CEK544" s="98"/>
      <c r="CEL544" s="98"/>
      <c r="CEM544" s="98"/>
      <c r="CEN544" s="98"/>
      <c r="CEO544" s="98"/>
      <c r="CEP544" s="98"/>
      <c r="CEQ544" s="98"/>
      <c r="CER544" s="98"/>
      <c r="CES544" s="98"/>
      <c r="CET544" s="98"/>
      <c r="CEU544" s="98"/>
      <c r="CEV544" s="98"/>
      <c r="CEW544" s="98"/>
      <c r="CEX544" s="98"/>
      <c r="CEY544" s="98"/>
      <c r="CEZ544" s="98"/>
      <c r="CFA544" s="98"/>
      <c r="CFB544" s="98"/>
      <c r="CFC544" s="98"/>
      <c r="CFD544" s="98"/>
      <c r="CFE544" s="98"/>
      <c r="CFF544" s="98"/>
      <c r="CFG544" s="98"/>
      <c r="CFH544" s="98"/>
      <c r="CFI544" s="98"/>
      <c r="CFJ544" s="98"/>
      <c r="CFK544" s="98"/>
      <c r="CFL544" s="98"/>
      <c r="CFM544" s="98"/>
      <c r="CFN544" s="98"/>
      <c r="CFO544" s="98"/>
      <c r="CFP544" s="98"/>
      <c r="CFQ544" s="98"/>
      <c r="CFR544" s="98"/>
      <c r="CFS544" s="98"/>
      <c r="CFT544" s="98"/>
      <c r="CFU544" s="98"/>
      <c r="CFV544" s="98"/>
      <c r="CFW544" s="98"/>
      <c r="CFX544" s="98"/>
      <c r="CFY544" s="98"/>
      <c r="CFZ544" s="98"/>
      <c r="CGA544" s="98"/>
      <c r="CGB544" s="98"/>
      <c r="CGC544" s="98"/>
      <c r="CGD544" s="98"/>
      <c r="CGE544" s="98"/>
      <c r="CGF544" s="98"/>
      <c r="CGG544" s="98"/>
      <c r="CGH544" s="98"/>
      <c r="CGI544" s="98"/>
      <c r="CGJ544" s="98"/>
      <c r="CGK544" s="98"/>
      <c r="CGL544" s="98"/>
      <c r="CGM544" s="98"/>
      <c r="CGN544" s="98"/>
      <c r="CGO544" s="98"/>
      <c r="CGP544" s="98"/>
      <c r="CGQ544" s="98"/>
      <c r="CGR544" s="98"/>
      <c r="CGS544" s="98"/>
      <c r="CGT544" s="98"/>
      <c r="CGU544" s="98"/>
      <c r="CGV544" s="98"/>
      <c r="CGW544" s="98"/>
      <c r="CGX544" s="98"/>
      <c r="CGY544" s="98"/>
      <c r="CGZ544" s="98"/>
      <c r="CHA544" s="98"/>
      <c r="CHB544" s="98"/>
      <c r="CHC544" s="98"/>
      <c r="CHD544" s="98"/>
      <c r="CHE544" s="98"/>
      <c r="CHF544" s="98"/>
      <c r="CHG544" s="98"/>
      <c r="CHH544" s="98"/>
      <c r="CHI544" s="98"/>
      <c r="CHJ544" s="98"/>
      <c r="CHK544" s="98"/>
      <c r="CHL544" s="98"/>
      <c r="CHM544" s="98"/>
      <c r="CHN544" s="98"/>
      <c r="CHO544" s="98"/>
      <c r="CHP544" s="98"/>
      <c r="CHQ544" s="98"/>
      <c r="CHR544" s="98"/>
      <c r="CHS544" s="98"/>
      <c r="CHT544" s="98"/>
      <c r="CHU544" s="98"/>
      <c r="CHV544" s="98"/>
      <c r="CHW544" s="98"/>
      <c r="CHX544" s="98"/>
      <c r="CHY544" s="98"/>
      <c r="CHZ544" s="98"/>
      <c r="CIA544" s="98"/>
      <c r="CIB544" s="98"/>
      <c r="CIC544" s="98"/>
      <c r="CID544" s="98"/>
      <c r="CIE544" s="98"/>
      <c r="CIF544" s="98"/>
      <c r="CIG544" s="98"/>
      <c r="CIH544" s="98"/>
      <c r="CII544" s="98"/>
      <c r="CIJ544" s="98"/>
      <c r="CIK544" s="98"/>
      <c r="CIL544" s="98"/>
      <c r="CIM544" s="98"/>
      <c r="CIN544" s="98"/>
      <c r="CIO544" s="98"/>
      <c r="CIP544" s="98"/>
      <c r="CIQ544" s="98"/>
      <c r="CIR544" s="98"/>
      <c r="CIS544" s="98"/>
      <c r="CIT544" s="98"/>
      <c r="CIU544" s="98"/>
      <c r="CIV544" s="98"/>
      <c r="CIW544" s="98"/>
      <c r="CIX544" s="98"/>
      <c r="CIY544" s="98"/>
      <c r="CIZ544" s="98"/>
      <c r="CJA544" s="98"/>
      <c r="CJB544" s="98"/>
      <c r="CJC544" s="98"/>
      <c r="CJD544" s="98"/>
      <c r="CJE544" s="98"/>
      <c r="CJF544" s="98"/>
      <c r="CJG544" s="98"/>
      <c r="CJH544" s="98"/>
      <c r="CJI544" s="98"/>
      <c r="CJJ544" s="98"/>
      <c r="CJK544" s="98"/>
      <c r="CJL544" s="98"/>
      <c r="CJM544" s="98"/>
      <c r="CJN544" s="98"/>
      <c r="CJO544" s="98"/>
      <c r="CJP544" s="98"/>
      <c r="CJQ544" s="98"/>
      <c r="CJR544" s="98"/>
      <c r="CJS544" s="98"/>
      <c r="CJT544" s="98"/>
      <c r="CJU544" s="98"/>
      <c r="CJV544" s="98"/>
      <c r="CJW544" s="98"/>
      <c r="CJX544" s="98"/>
      <c r="CJY544" s="98"/>
      <c r="CJZ544" s="98"/>
      <c r="CKA544" s="98"/>
      <c r="CKB544" s="98"/>
      <c r="CKC544" s="98"/>
      <c r="CKD544" s="98"/>
      <c r="CKE544" s="98"/>
      <c r="CKF544" s="98"/>
      <c r="CKG544" s="98"/>
      <c r="CKH544" s="98"/>
      <c r="CKI544" s="98"/>
      <c r="CKJ544" s="98"/>
      <c r="CKK544" s="98"/>
      <c r="CKL544" s="98"/>
      <c r="CKM544" s="98"/>
      <c r="CKN544" s="98"/>
      <c r="CKO544" s="98"/>
      <c r="CKP544" s="98"/>
      <c r="CKQ544" s="98"/>
      <c r="CKR544" s="98"/>
      <c r="CKS544" s="98"/>
      <c r="CKT544" s="98"/>
      <c r="CKU544" s="98"/>
      <c r="CKV544" s="98"/>
      <c r="CKW544" s="98"/>
      <c r="CKX544" s="98"/>
      <c r="CKY544" s="98"/>
      <c r="CKZ544" s="98"/>
      <c r="CLA544" s="98"/>
      <c r="CLB544" s="98"/>
      <c r="CLC544" s="98"/>
      <c r="CLD544" s="98"/>
      <c r="CLE544" s="98"/>
      <c r="CLF544" s="98"/>
      <c r="CLG544" s="98"/>
      <c r="CLH544" s="98"/>
      <c r="CLI544" s="98"/>
      <c r="CLJ544" s="98"/>
      <c r="CLK544" s="98"/>
      <c r="CLL544" s="98"/>
      <c r="CLM544" s="98"/>
      <c r="CLN544" s="98"/>
      <c r="CLO544" s="98"/>
      <c r="CLP544" s="98"/>
      <c r="CLQ544" s="98"/>
      <c r="CLR544" s="98"/>
      <c r="CLS544" s="98"/>
      <c r="CLT544" s="98"/>
      <c r="CLU544" s="98"/>
      <c r="CLV544" s="98"/>
      <c r="CLW544" s="98"/>
      <c r="CLX544" s="98"/>
      <c r="CLY544" s="98"/>
      <c r="CLZ544" s="98"/>
      <c r="CMA544" s="98"/>
      <c r="CMB544" s="98"/>
      <c r="CMC544" s="98"/>
      <c r="CMD544" s="98"/>
      <c r="CME544" s="98"/>
      <c r="CMF544" s="98"/>
      <c r="CMG544" s="98"/>
      <c r="CMH544" s="98"/>
      <c r="CMI544" s="98"/>
      <c r="CMJ544" s="98"/>
      <c r="CMK544" s="98"/>
      <c r="CML544" s="98"/>
      <c r="CMM544" s="98"/>
      <c r="CMN544" s="98"/>
      <c r="CMO544" s="98"/>
      <c r="CMP544" s="98"/>
      <c r="CMQ544" s="98"/>
      <c r="CMR544" s="98"/>
      <c r="CMS544" s="98"/>
      <c r="CMT544" s="98"/>
      <c r="CMU544" s="98"/>
      <c r="CMV544" s="98"/>
      <c r="CMW544" s="98"/>
      <c r="CMX544" s="98"/>
      <c r="CMY544" s="98"/>
      <c r="CMZ544" s="98"/>
      <c r="CNA544" s="98"/>
      <c r="CNB544" s="98"/>
      <c r="CNC544" s="98"/>
      <c r="CND544" s="98"/>
      <c r="CNE544" s="98"/>
      <c r="CNF544" s="98"/>
      <c r="CNG544" s="98"/>
      <c r="CNH544" s="98"/>
      <c r="CNI544" s="98"/>
      <c r="CNJ544" s="98"/>
      <c r="CNK544" s="98"/>
      <c r="CNL544" s="98"/>
      <c r="CNM544" s="98"/>
      <c r="CNN544" s="98"/>
      <c r="CNO544" s="98"/>
      <c r="CNP544" s="98"/>
      <c r="CNQ544" s="98"/>
      <c r="CNR544" s="98"/>
      <c r="CNS544" s="98"/>
      <c r="CNT544" s="98"/>
      <c r="CNU544" s="98"/>
      <c r="CNV544" s="98"/>
      <c r="CNW544" s="98"/>
      <c r="CNX544" s="98"/>
      <c r="CNY544" s="98"/>
      <c r="CNZ544" s="98"/>
      <c r="COA544" s="98"/>
      <c r="COB544" s="98"/>
      <c r="COC544" s="98"/>
      <c r="COD544" s="98"/>
      <c r="COE544" s="98"/>
      <c r="COF544" s="98"/>
      <c r="COG544" s="98"/>
      <c r="COH544" s="98"/>
      <c r="COI544" s="98"/>
      <c r="COJ544" s="98"/>
      <c r="COK544" s="98"/>
      <c r="COL544" s="98"/>
      <c r="COM544" s="98"/>
      <c r="CON544" s="98"/>
      <c r="COO544" s="98"/>
      <c r="COP544" s="98"/>
      <c r="COQ544" s="98"/>
      <c r="COR544" s="98"/>
      <c r="COS544" s="98"/>
      <c r="COT544" s="98"/>
      <c r="COU544" s="98"/>
      <c r="COV544" s="98"/>
      <c r="COW544" s="98"/>
      <c r="COX544" s="98"/>
      <c r="COY544" s="98"/>
      <c r="COZ544" s="98"/>
      <c r="CPA544" s="98"/>
      <c r="CPB544" s="98"/>
      <c r="CPC544" s="98"/>
      <c r="CPD544" s="98"/>
      <c r="CPE544" s="98"/>
      <c r="CPF544" s="98"/>
      <c r="CPG544" s="98"/>
      <c r="CPH544" s="98"/>
      <c r="CPI544" s="98"/>
      <c r="CPJ544" s="98"/>
      <c r="CPK544" s="98"/>
      <c r="CPL544" s="98"/>
      <c r="CPM544" s="98"/>
      <c r="CPN544" s="98"/>
      <c r="CPO544" s="98"/>
      <c r="CPP544" s="98"/>
      <c r="CPQ544" s="98"/>
      <c r="CPR544" s="98"/>
      <c r="CPS544" s="98"/>
      <c r="CPT544" s="98"/>
      <c r="CPU544" s="98"/>
      <c r="CPV544" s="98"/>
      <c r="CPW544" s="98"/>
      <c r="CPX544" s="98"/>
      <c r="CPY544" s="98"/>
      <c r="CPZ544" s="98"/>
      <c r="CQA544" s="98"/>
      <c r="CQB544" s="98"/>
      <c r="CQC544" s="98"/>
      <c r="CQD544" s="98"/>
      <c r="CQE544" s="98"/>
      <c r="CQF544" s="98"/>
      <c r="CQG544" s="98"/>
      <c r="CQH544" s="98"/>
      <c r="CQI544" s="98"/>
      <c r="CQJ544" s="98"/>
      <c r="CQK544" s="98"/>
      <c r="CQL544" s="98"/>
      <c r="CQM544" s="98"/>
      <c r="CQN544" s="98"/>
      <c r="CQO544" s="98"/>
      <c r="CQP544" s="98"/>
      <c r="CQQ544" s="98"/>
      <c r="CQR544" s="98"/>
      <c r="CQS544" s="98"/>
      <c r="CQT544" s="98"/>
      <c r="CQU544" s="98"/>
      <c r="CQV544" s="98"/>
      <c r="CQW544" s="98"/>
      <c r="CQX544" s="98"/>
      <c r="CQY544" s="98"/>
      <c r="CQZ544" s="98"/>
      <c r="CRA544" s="98"/>
      <c r="CRB544" s="98"/>
      <c r="CRC544" s="98"/>
      <c r="CRD544" s="98"/>
      <c r="CRE544" s="98"/>
      <c r="CRF544" s="98"/>
      <c r="CRG544" s="98"/>
      <c r="CRH544" s="98"/>
      <c r="CRI544" s="98"/>
      <c r="CRJ544" s="98"/>
      <c r="CRK544" s="98"/>
      <c r="CRL544" s="98"/>
      <c r="CRM544" s="98"/>
      <c r="CRN544" s="98"/>
      <c r="CRO544" s="98"/>
      <c r="CRP544" s="98"/>
      <c r="CRQ544" s="98"/>
      <c r="CRR544" s="98"/>
      <c r="CRS544" s="98"/>
      <c r="CRT544" s="98"/>
      <c r="CRU544" s="98"/>
      <c r="CRV544" s="98"/>
      <c r="CRW544" s="98"/>
      <c r="CRX544" s="98"/>
      <c r="CRY544" s="98"/>
      <c r="CRZ544" s="98"/>
      <c r="CSA544" s="98"/>
      <c r="CSB544" s="98"/>
      <c r="CSC544" s="98"/>
      <c r="CSD544" s="98"/>
      <c r="CSE544" s="98"/>
      <c r="CSF544" s="98"/>
      <c r="CSG544" s="98"/>
      <c r="CSH544" s="98"/>
      <c r="CSI544" s="98"/>
      <c r="CSJ544" s="98"/>
      <c r="CSK544" s="98"/>
      <c r="CSL544" s="98"/>
      <c r="CSM544" s="98"/>
      <c r="CSN544" s="98"/>
      <c r="CSO544" s="98"/>
      <c r="CSP544" s="98"/>
      <c r="CSQ544" s="98"/>
      <c r="CSR544" s="98"/>
      <c r="CSS544" s="98"/>
      <c r="CST544" s="98"/>
      <c r="CSU544" s="98"/>
      <c r="CSV544" s="98"/>
      <c r="CSW544" s="98"/>
      <c r="CSX544" s="98"/>
      <c r="CSY544" s="98"/>
      <c r="CSZ544" s="98"/>
      <c r="CTA544" s="98"/>
      <c r="CTB544" s="98"/>
      <c r="CTC544" s="98"/>
      <c r="CTD544" s="98"/>
      <c r="CTE544" s="98"/>
      <c r="CTF544" s="98"/>
      <c r="CTG544" s="98"/>
      <c r="CTH544" s="98"/>
      <c r="CTI544" s="98"/>
      <c r="CTJ544" s="98"/>
      <c r="CTK544" s="98"/>
      <c r="CTL544" s="98"/>
      <c r="CTM544" s="98"/>
      <c r="CTN544" s="98"/>
      <c r="CTO544" s="98"/>
      <c r="CTP544" s="98"/>
      <c r="CTQ544" s="98"/>
      <c r="CTR544" s="98"/>
      <c r="CTS544" s="98"/>
      <c r="CTT544" s="98"/>
      <c r="CTU544" s="98"/>
      <c r="CTV544" s="98"/>
      <c r="CTW544" s="98"/>
      <c r="CTX544" s="98"/>
      <c r="CTY544" s="98"/>
      <c r="CTZ544" s="98"/>
      <c r="CUA544" s="98"/>
      <c r="CUB544" s="98"/>
      <c r="CUC544" s="98"/>
      <c r="CUD544" s="98"/>
      <c r="CUE544" s="98"/>
      <c r="CUF544" s="98"/>
      <c r="CUG544" s="98"/>
      <c r="CUH544" s="98"/>
      <c r="CUI544" s="98"/>
      <c r="CUJ544" s="98"/>
      <c r="CUK544" s="98"/>
      <c r="CUL544" s="98"/>
      <c r="CUM544" s="98"/>
      <c r="CUN544" s="98"/>
      <c r="CUO544" s="98"/>
      <c r="CUP544" s="98"/>
      <c r="CUQ544" s="98"/>
      <c r="CUR544" s="98"/>
      <c r="CUS544" s="98"/>
      <c r="CUT544" s="98"/>
      <c r="CUU544" s="98"/>
      <c r="CUV544" s="98"/>
      <c r="CUW544" s="98"/>
      <c r="CUX544" s="98"/>
      <c r="CUY544" s="98"/>
      <c r="CUZ544" s="98"/>
      <c r="CVA544" s="98"/>
      <c r="CVB544" s="98"/>
      <c r="CVC544" s="98"/>
      <c r="CVD544" s="98"/>
      <c r="CVE544" s="98"/>
      <c r="CVF544" s="98"/>
      <c r="CVG544" s="98"/>
      <c r="CVH544" s="98"/>
      <c r="CVI544" s="98"/>
      <c r="CVJ544" s="98"/>
      <c r="CVK544" s="98"/>
      <c r="CVL544" s="98"/>
      <c r="CVM544" s="98"/>
      <c r="CVN544" s="98"/>
      <c r="CVO544" s="98"/>
      <c r="CVP544" s="98"/>
      <c r="CVQ544" s="98"/>
      <c r="CVR544" s="98"/>
      <c r="CVS544" s="98"/>
      <c r="CVT544" s="98"/>
      <c r="CVU544" s="98"/>
      <c r="CVV544" s="98"/>
      <c r="CVW544" s="98"/>
      <c r="CVX544" s="98"/>
      <c r="CVY544" s="98"/>
      <c r="CVZ544" s="98"/>
      <c r="CWA544" s="98"/>
      <c r="CWB544" s="98"/>
      <c r="CWC544" s="98"/>
      <c r="CWD544" s="98"/>
      <c r="CWE544" s="98"/>
      <c r="CWF544" s="98"/>
      <c r="CWG544" s="98"/>
      <c r="CWH544" s="98"/>
      <c r="CWI544" s="98"/>
      <c r="CWJ544" s="98"/>
      <c r="CWK544" s="98"/>
      <c r="CWL544" s="98"/>
      <c r="CWM544" s="98"/>
      <c r="CWN544" s="98"/>
      <c r="CWO544" s="98"/>
      <c r="CWP544" s="98"/>
      <c r="CWQ544" s="98"/>
      <c r="CWR544" s="98"/>
      <c r="CWS544" s="98"/>
      <c r="CWT544" s="98"/>
      <c r="CWU544" s="98"/>
      <c r="CWV544" s="98"/>
      <c r="CWW544" s="98"/>
      <c r="CWX544" s="98"/>
      <c r="CWY544" s="98"/>
      <c r="CWZ544" s="98"/>
      <c r="CXA544" s="98"/>
      <c r="CXB544" s="98"/>
      <c r="CXC544" s="98"/>
      <c r="CXD544" s="98"/>
      <c r="CXE544" s="98"/>
      <c r="CXF544" s="98"/>
      <c r="CXG544" s="98"/>
      <c r="CXH544" s="98"/>
      <c r="CXI544" s="98"/>
      <c r="CXJ544" s="98"/>
      <c r="CXK544" s="98"/>
      <c r="CXL544" s="98"/>
      <c r="CXM544" s="98"/>
      <c r="CXN544" s="98"/>
      <c r="CXO544" s="98"/>
      <c r="CXP544" s="98"/>
      <c r="CXQ544" s="98"/>
      <c r="CXR544" s="98"/>
      <c r="CXS544" s="98"/>
      <c r="CXT544" s="98"/>
      <c r="CXU544" s="98"/>
      <c r="CXV544" s="98"/>
      <c r="CXW544" s="98"/>
      <c r="CXX544" s="98"/>
      <c r="CXY544" s="98"/>
      <c r="CXZ544" s="98"/>
      <c r="CYA544" s="98"/>
      <c r="CYB544" s="98"/>
      <c r="CYC544" s="98"/>
      <c r="CYD544" s="98"/>
      <c r="CYE544" s="98"/>
      <c r="CYF544" s="98"/>
      <c r="CYG544" s="98"/>
      <c r="CYH544" s="98"/>
      <c r="CYI544" s="98"/>
      <c r="CYJ544" s="98"/>
      <c r="CYK544" s="98"/>
      <c r="CYL544" s="98"/>
      <c r="CYM544" s="98"/>
      <c r="CYN544" s="98"/>
      <c r="CYO544" s="98"/>
      <c r="CYP544" s="98"/>
      <c r="CYQ544" s="98"/>
      <c r="CYR544" s="98"/>
      <c r="CYS544" s="98"/>
      <c r="CYT544" s="98"/>
      <c r="CYU544" s="98"/>
      <c r="CYV544" s="98"/>
      <c r="CYW544" s="98"/>
      <c r="CYX544" s="98"/>
      <c r="CYY544" s="98"/>
      <c r="CYZ544" s="98"/>
      <c r="CZA544" s="98"/>
      <c r="CZB544" s="98"/>
      <c r="CZC544" s="98"/>
      <c r="CZD544" s="98"/>
      <c r="CZE544" s="98"/>
      <c r="CZF544" s="98"/>
      <c r="CZG544" s="98"/>
      <c r="CZH544" s="98"/>
      <c r="CZI544" s="98"/>
      <c r="CZJ544" s="98"/>
      <c r="CZK544" s="98"/>
      <c r="CZL544" s="98"/>
      <c r="CZM544" s="98"/>
      <c r="CZN544" s="98"/>
      <c r="CZO544" s="98"/>
      <c r="CZP544" s="98"/>
      <c r="CZQ544" s="98"/>
      <c r="CZR544" s="98"/>
      <c r="CZS544" s="98"/>
      <c r="CZT544" s="98"/>
      <c r="CZU544" s="98"/>
      <c r="CZV544" s="98"/>
      <c r="CZW544" s="98"/>
      <c r="CZX544" s="98"/>
      <c r="CZY544" s="98"/>
      <c r="CZZ544" s="98"/>
      <c r="DAA544" s="98"/>
      <c r="DAB544" s="98"/>
      <c r="DAC544" s="98"/>
      <c r="DAD544" s="98"/>
      <c r="DAE544" s="98"/>
      <c r="DAF544" s="98"/>
      <c r="DAG544" s="98"/>
      <c r="DAH544" s="98"/>
      <c r="DAI544" s="98"/>
      <c r="DAJ544" s="98"/>
      <c r="DAK544" s="98"/>
      <c r="DAL544" s="98"/>
      <c r="DAM544" s="98"/>
      <c r="DAN544" s="98"/>
      <c r="DAO544" s="98"/>
      <c r="DAP544" s="98"/>
      <c r="DAQ544" s="98"/>
      <c r="DAR544" s="98"/>
      <c r="DAS544" s="98"/>
      <c r="DAT544" s="98"/>
      <c r="DAU544" s="98"/>
      <c r="DAV544" s="98"/>
      <c r="DAW544" s="98"/>
      <c r="DAX544" s="98"/>
      <c r="DAY544" s="98"/>
      <c r="DAZ544" s="98"/>
      <c r="DBA544" s="98"/>
      <c r="DBB544" s="98"/>
      <c r="DBC544" s="98"/>
      <c r="DBD544" s="98"/>
      <c r="DBE544" s="98"/>
      <c r="DBF544" s="98"/>
      <c r="DBG544" s="98"/>
      <c r="DBH544" s="98"/>
      <c r="DBI544" s="98"/>
      <c r="DBJ544" s="98"/>
      <c r="DBK544" s="98"/>
      <c r="DBL544" s="98"/>
      <c r="DBM544" s="98"/>
      <c r="DBN544" s="98"/>
      <c r="DBO544" s="98"/>
      <c r="DBP544" s="98"/>
      <c r="DBQ544" s="98"/>
      <c r="DBR544" s="98"/>
      <c r="DBS544" s="98"/>
      <c r="DBT544" s="98"/>
      <c r="DBU544" s="98"/>
      <c r="DBV544" s="98"/>
      <c r="DBW544" s="98"/>
      <c r="DBX544" s="98"/>
      <c r="DBY544" s="98"/>
      <c r="DBZ544" s="98"/>
      <c r="DCA544" s="98"/>
      <c r="DCB544" s="98"/>
      <c r="DCC544" s="98"/>
      <c r="DCD544" s="98"/>
      <c r="DCE544" s="98"/>
      <c r="DCF544" s="98"/>
      <c r="DCG544" s="98"/>
      <c r="DCH544" s="98"/>
      <c r="DCI544" s="98"/>
      <c r="DCJ544" s="98"/>
      <c r="DCK544" s="98"/>
      <c r="DCL544" s="98"/>
      <c r="DCM544" s="98"/>
      <c r="DCN544" s="98"/>
      <c r="DCO544" s="98"/>
      <c r="DCP544" s="98"/>
      <c r="DCQ544" s="98"/>
      <c r="DCR544" s="98"/>
      <c r="DCS544" s="98"/>
      <c r="DCT544" s="98"/>
      <c r="DCU544" s="98"/>
      <c r="DCV544" s="98"/>
      <c r="DCW544" s="98"/>
      <c r="DCX544" s="98"/>
      <c r="DCY544" s="98"/>
      <c r="DCZ544" s="98"/>
      <c r="DDA544" s="98"/>
      <c r="DDB544" s="98"/>
      <c r="DDC544" s="98"/>
      <c r="DDD544" s="98"/>
      <c r="DDE544" s="98"/>
      <c r="DDF544" s="98"/>
      <c r="DDG544" s="98"/>
      <c r="DDH544" s="98"/>
      <c r="DDI544" s="98"/>
      <c r="DDJ544" s="98"/>
      <c r="DDK544" s="98"/>
      <c r="DDL544" s="98"/>
      <c r="DDM544" s="98"/>
      <c r="DDN544" s="98"/>
      <c r="DDO544" s="98"/>
      <c r="DDP544" s="98"/>
      <c r="DDQ544" s="98"/>
      <c r="DDR544" s="98"/>
      <c r="DDS544" s="98"/>
      <c r="DDT544" s="98"/>
      <c r="DDU544" s="98"/>
      <c r="DDV544" s="98"/>
      <c r="DDW544" s="98"/>
      <c r="DDX544" s="98"/>
      <c r="DDY544" s="98"/>
      <c r="DDZ544" s="98"/>
      <c r="DEA544" s="98"/>
      <c r="DEB544" s="98"/>
      <c r="DEC544" s="98"/>
      <c r="DED544" s="98"/>
      <c r="DEE544" s="98"/>
      <c r="DEF544" s="98"/>
      <c r="DEG544" s="98"/>
      <c r="DEH544" s="98"/>
      <c r="DEI544" s="98"/>
      <c r="DEJ544" s="98"/>
      <c r="DEK544" s="98"/>
      <c r="DEL544" s="98"/>
      <c r="DEM544" s="98"/>
      <c r="DEN544" s="98"/>
      <c r="DEO544" s="98"/>
      <c r="DEP544" s="98"/>
      <c r="DEQ544" s="98"/>
      <c r="DER544" s="98"/>
      <c r="DES544" s="98"/>
      <c r="DET544" s="98"/>
      <c r="DEU544" s="98"/>
      <c r="DEV544" s="98"/>
      <c r="DEW544" s="98"/>
      <c r="DEX544" s="98"/>
      <c r="DEY544" s="98"/>
      <c r="DEZ544" s="98"/>
      <c r="DFA544" s="98"/>
      <c r="DFB544" s="98"/>
      <c r="DFC544" s="98"/>
      <c r="DFD544" s="98"/>
      <c r="DFE544" s="98"/>
      <c r="DFF544" s="98"/>
      <c r="DFG544" s="98"/>
      <c r="DFH544" s="98"/>
      <c r="DFI544" s="98"/>
      <c r="DFJ544" s="98"/>
      <c r="DFK544" s="98"/>
      <c r="DFL544" s="98"/>
      <c r="DFM544" s="98"/>
      <c r="DFN544" s="98"/>
      <c r="DFO544" s="98"/>
      <c r="DFP544" s="98"/>
      <c r="DFQ544" s="98"/>
      <c r="DFR544" s="98"/>
      <c r="DFS544" s="98"/>
      <c r="DFT544" s="98"/>
      <c r="DFU544" s="98"/>
      <c r="DFV544" s="98"/>
      <c r="DFW544" s="98"/>
      <c r="DFX544" s="98"/>
      <c r="DFY544" s="98"/>
      <c r="DFZ544" s="98"/>
      <c r="DGA544" s="98"/>
      <c r="DGB544" s="98"/>
      <c r="DGC544" s="98"/>
      <c r="DGD544" s="98"/>
      <c r="DGE544" s="98"/>
      <c r="DGF544" s="98"/>
      <c r="DGG544" s="98"/>
      <c r="DGH544" s="98"/>
      <c r="DGI544" s="98"/>
      <c r="DGJ544" s="98"/>
      <c r="DGK544" s="98"/>
      <c r="DGL544" s="98"/>
      <c r="DGM544" s="98"/>
      <c r="DGN544" s="98"/>
      <c r="DGO544" s="98"/>
      <c r="DGP544" s="98"/>
      <c r="DGQ544" s="98"/>
      <c r="DGR544" s="98"/>
      <c r="DGS544" s="98"/>
      <c r="DGT544" s="98"/>
      <c r="DGU544" s="98"/>
      <c r="DGV544" s="98"/>
      <c r="DGW544" s="98"/>
      <c r="DGX544" s="98"/>
      <c r="DGY544" s="98"/>
      <c r="DGZ544" s="98"/>
      <c r="DHA544" s="98"/>
      <c r="DHB544" s="98"/>
      <c r="DHC544" s="98"/>
      <c r="DHD544" s="98"/>
      <c r="DHE544" s="98"/>
      <c r="DHF544" s="98"/>
      <c r="DHG544" s="98"/>
      <c r="DHH544" s="98"/>
      <c r="DHI544" s="98"/>
      <c r="DHJ544" s="98"/>
      <c r="DHK544" s="98"/>
      <c r="DHL544" s="98"/>
      <c r="DHM544" s="98"/>
      <c r="DHN544" s="98"/>
      <c r="DHO544" s="98"/>
      <c r="DHP544" s="98"/>
      <c r="DHQ544" s="98"/>
      <c r="DHR544" s="98"/>
      <c r="DHS544" s="98"/>
      <c r="DHT544" s="98"/>
      <c r="DHU544" s="98"/>
      <c r="DHV544" s="98"/>
      <c r="DHW544" s="98"/>
      <c r="DHX544" s="98"/>
      <c r="DHY544" s="98"/>
      <c r="DHZ544" s="98"/>
      <c r="DIA544" s="98"/>
      <c r="DIB544" s="98"/>
      <c r="DIC544" s="98"/>
      <c r="DID544" s="98"/>
      <c r="DIE544" s="98"/>
      <c r="DIF544" s="98"/>
      <c r="DIG544" s="98"/>
      <c r="DIH544" s="98"/>
      <c r="DII544" s="98"/>
      <c r="DIJ544" s="98"/>
      <c r="DIK544" s="98"/>
      <c r="DIL544" s="98"/>
      <c r="DIM544" s="98"/>
      <c r="DIN544" s="98"/>
      <c r="DIO544" s="98"/>
      <c r="DIP544" s="98"/>
      <c r="DIQ544" s="98"/>
      <c r="DIR544" s="98"/>
      <c r="DIS544" s="98"/>
      <c r="DIT544" s="98"/>
      <c r="DIU544" s="98"/>
      <c r="DIV544" s="98"/>
      <c r="DIW544" s="98"/>
      <c r="DIX544" s="98"/>
      <c r="DIY544" s="98"/>
      <c r="DIZ544" s="98"/>
      <c r="DJA544" s="98"/>
      <c r="DJB544" s="98"/>
      <c r="DJC544" s="98"/>
      <c r="DJD544" s="98"/>
      <c r="DJE544" s="98"/>
      <c r="DJF544" s="98"/>
      <c r="DJG544" s="98"/>
      <c r="DJH544" s="98"/>
      <c r="DJI544" s="98"/>
      <c r="DJJ544" s="98"/>
      <c r="DJK544" s="98"/>
      <c r="DJL544" s="98"/>
      <c r="DJM544" s="98"/>
      <c r="DJN544" s="98"/>
      <c r="DJO544" s="98"/>
      <c r="DJP544" s="98"/>
      <c r="DJQ544" s="98"/>
      <c r="DJR544" s="98"/>
      <c r="DJS544" s="98"/>
      <c r="DJT544" s="98"/>
      <c r="DJU544" s="98"/>
      <c r="DJV544" s="98"/>
      <c r="DJW544" s="98"/>
      <c r="DJX544" s="98"/>
      <c r="DJY544" s="98"/>
      <c r="DJZ544" s="98"/>
      <c r="DKA544" s="98"/>
      <c r="DKB544" s="98"/>
      <c r="DKC544" s="98"/>
      <c r="DKD544" s="98"/>
      <c r="DKE544" s="98"/>
      <c r="DKF544" s="98"/>
      <c r="DKG544" s="98"/>
      <c r="DKH544" s="98"/>
      <c r="DKI544" s="98"/>
      <c r="DKJ544" s="98"/>
      <c r="DKK544" s="98"/>
      <c r="DKL544" s="98"/>
      <c r="DKM544" s="98"/>
      <c r="DKN544" s="98"/>
      <c r="DKO544" s="98"/>
      <c r="DKP544" s="98"/>
      <c r="DKQ544" s="98"/>
      <c r="DKR544" s="98"/>
      <c r="DKS544" s="98"/>
      <c r="DKT544" s="98"/>
      <c r="DKU544" s="98"/>
      <c r="DKV544" s="98"/>
      <c r="DKW544" s="98"/>
      <c r="DKX544" s="98"/>
      <c r="DKY544" s="98"/>
      <c r="DKZ544" s="98"/>
      <c r="DLA544" s="98"/>
      <c r="DLB544" s="98"/>
      <c r="DLC544" s="98"/>
      <c r="DLD544" s="98"/>
      <c r="DLE544" s="98"/>
      <c r="DLF544" s="98"/>
      <c r="DLG544" s="98"/>
      <c r="DLH544" s="98"/>
      <c r="DLI544" s="98"/>
      <c r="DLJ544" s="98"/>
      <c r="DLK544" s="98"/>
      <c r="DLL544" s="98"/>
      <c r="DLM544" s="98"/>
      <c r="DLN544" s="98"/>
      <c r="DLO544" s="98"/>
      <c r="DLP544" s="98"/>
      <c r="DLQ544" s="98"/>
      <c r="DLR544" s="98"/>
      <c r="DLS544" s="98"/>
      <c r="DLT544" s="98"/>
      <c r="DLU544" s="98"/>
      <c r="DLV544" s="98"/>
      <c r="DLW544" s="98"/>
      <c r="DLX544" s="98"/>
      <c r="DLY544" s="98"/>
      <c r="DLZ544" s="98"/>
      <c r="DMA544" s="98"/>
      <c r="DMB544" s="98"/>
      <c r="DMC544" s="98"/>
      <c r="DMD544" s="98"/>
      <c r="DME544" s="98"/>
      <c r="DMF544" s="98"/>
      <c r="DMG544" s="98"/>
      <c r="DMH544" s="98"/>
      <c r="DMI544" s="98"/>
      <c r="DMJ544" s="98"/>
      <c r="DMK544" s="98"/>
      <c r="DML544" s="98"/>
      <c r="DMM544" s="98"/>
      <c r="DMN544" s="98"/>
      <c r="DMO544" s="98"/>
      <c r="DMP544" s="98"/>
      <c r="DMQ544" s="98"/>
      <c r="DMR544" s="98"/>
      <c r="DMS544" s="98"/>
      <c r="DMT544" s="98"/>
      <c r="DMU544" s="98"/>
      <c r="DMV544" s="98"/>
      <c r="DMW544" s="98"/>
      <c r="DMX544" s="98"/>
      <c r="DMY544" s="98"/>
      <c r="DMZ544" s="98"/>
      <c r="DNA544" s="98"/>
      <c r="DNB544" s="98"/>
      <c r="DNC544" s="98"/>
      <c r="DND544" s="98"/>
      <c r="DNE544" s="98"/>
      <c r="DNF544" s="98"/>
      <c r="DNG544" s="98"/>
      <c r="DNH544" s="98"/>
      <c r="DNI544" s="98"/>
      <c r="DNJ544" s="98"/>
      <c r="DNK544" s="98"/>
      <c r="DNL544" s="98"/>
      <c r="DNM544" s="98"/>
      <c r="DNN544" s="98"/>
      <c r="DNO544" s="98"/>
      <c r="DNP544" s="98"/>
      <c r="DNQ544" s="98"/>
      <c r="DNR544" s="98"/>
      <c r="DNS544" s="98"/>
      <c r="DNT544" s="98"/>
      <c r="DNU544" s="98"/>
      <c r="DNV544" s="98"/>
      <c r="DNW544" s="98"/>
      <c r="DNX544" s="98"/>
      <c r="DNY544" s="98"/>
      <c r="DNZ544" s="98"/>
      <c r="DOA544" s="98"/>
      <c r="DOB544" s="98"/>
      <c r="DOC544" s="98"/>
      <c r="DOD544" s="98"/>
      <c r="DOE544" s="98"/>
      <c r="DOF544" s="98"/>
      <c r="DOG544" s="98"/>
      <c r="DOH544" s="98"/>
      <c r="DOI544" s="98"/>
      <c r="DOJ544" s="98"/>
      <c r="DOK544" s="98"/>
      <c r="DOL544" s="98"/>
      <c r="DOM544" s="98"/>
      <c r="DON544" s="98"/>
      <c r="DOO544" s="98"/>
      <c r="DOP544" s="98"/>
      <c r="DOQ544" s="98"/>
      <c r="DOR544" s="98"/>
      <c r="DOS544" s="98"/>
      <c r="DOT544" s="98"/>
      <c r="DOU544" s="98"/>
      <c r="DOV544" s="98"/>
      <c r="DOW544" s="98"/>
      <c r="DOX544" s="98"/>
      <c r="DOY544" s="98"/>
      <c r="DOZ544" s="98"/>
      <c r="DPA544" s="98"/>
      <c r="DPB544" s="98"/>
      <c r="DPC544" s="98"/>
      <c r="DPD544" s="98"/>
      <c r="DPE544" s="98"/>
      <c r="DPF544" s="98"/>
      <c r="DPG544" s="98"/>
      <c r="DPH544" s="98"/>
      <c r="DPI544" s="98"/>
      <c r="DPJ544" s="98"/>
      <c r="DPK544" s="98"/>
      <c r="DPL544" s="98"/>
      <c r="DPM544" s="98"/>
      <c r="DPN544" s="98"/>
      <c r="DPO544" s="98"/>
      <c r="DPP544" s="98"/>
      <c r="DPQ544" s="98"/>
      <c r="DPR544" s="98"/>
      <c r="DPS544" s="98"/>
      <c r="DPT544" s="98"/>
      <c r="DPU544" s="98"/>
      <c r="DPV544" s="98"/>
      <c r="DPW544" s="98"/>
      <c r="DPX544" s="98"/>
      <c r="DPY544" s="98"/>
      <c r="DPZ544" s="98"/>
      <c r="DQA544" s="98"/>
      <c r="DQB544" s="98"/>
      <c r="DQC544" s="98"/>
      <c r="DQD544" s="98"/>
      <c r="DQE544" s="98"/>
      <c r="DQF544" s="98"/>
      <c r="DQG544" s="98"/>
      <c r="DQH544" s="98"/>
      <c r="DQI544" s="98"/>
      <c r="DQJ544" s="98"/>
      <c r="DQK544" s="98"/>
      <c r="DQL544" s="98"/>
      <c r="DQM544" s="98"/>
      <c r="DQN544" s="98"/>
      <c r="DQO544" s="98"/>
      <c r="DQP544" s="98"/>
      <c r="DQQ544" s="98"/>
      <c r="DQR544" s="98"/>
      <c r="DQS544" s="98"/>
      <c r="DQT544" s="98"/>
      <c r="DQU544" s="98"/>
      <c r="DQV544" s="98"/>
      <c r="DQW544" s="98"/>
      <c r="DQX544" s="98"/>
      <c r="DQY544" s="98"/>
      <c r="DQZ544" s="98"/>
      <c r="DRA544" s="98"/>
      <c r="DRB544" s="98"/>
      <c r="DRC544" s="98"/>
      <c r="DRD544" s="98"/>
      <c r="DRE544" s="98"/>
      <c r="DRF544" s="98"/>
      <c r="DRG544" s="98"/>
      <c r="DRH544" s="98"/>
      <c r="DRI544" s="98"/>
      <c r="DRJ544" s="98"/>
      <c r="DRK544" s="98"/>
      <c r="DRL544" s="98"/>
      <c r="DRM544" s="98"/>
      <c r="DRN544" s="98"/>
      <c r="DRO544" s="98"/>
      <c r="DRP544" s="98"/>
      <c r="DRQ544" s="98"/>
      <c r="DRR544" s="98"/>
      <c r="DRS544" s="98"/>
      <c r="DRT544" s="98"/>
      <c r="DRU544" s="98"/>
      <c r="DRV544" s="98"/>
      <c r="DRW544" s="98"/>
      <c r="DRX544" s="98"/>
      <c r="DRY544" s="98"/>
      <c r="DRZ544" s="98"/>
      <c r="DSA544" s="98"/>
      <c r="DSB544" s="98"/>
      <c r="DSC544" s="98"/>
      <c r="DSD544" s="98"/>
      <c r="DSE544" s="98"/>
      <c r="DSF544" s="98"/>
      <c r="DSG544" s="98"/>
      <c r="DSH544" s="98"/>
      <c r="DSI544" s="98"/>
      <c r="DSJ544" s="98"/>
      <c r="DSK544" s="98"/>
      <c r="DSL544" s="98"/>
      <c r="DSM544" s="98"/>
      <c r="DSN544" s="98"/>
      <c r="DSO544" s="98"/>
      <c r="DSP544" s="98"/>
      <c r="DSQ544" s="98"/>
      <c r="DSR544" s="98"/>
      <c r="DSS544" s="98"/>
      <c r="DST544" s="98"/>
      <c r="DSU544" s="98"/>
      <c r="DSV544" s="98"/>
      <c r="DSW544" s="98"/>
      <c r="DSX544" s="98"/>
      <c r="DSY544" s="98"/>
      <c r="DSZ544" s="98"/>
      <c r="DTA544" s="98"/>
      <c r="DTB544" s="98"/>
      <c r="DTC544" s="98"/>
      <c r="DTD544" s="98"/>
      <c r="DTE544" s="98"/>
      <c r="DTF544" s="98"/>
      <c r="DTG544" s="98"/>
      <c r="DTH544" s="98"/>
      <c r="DTI544" s="98"/>
      <c r="DTJ544" s="98"/>
      <c r="DTK544" s="98"/>
      <c r="DTL544" s="98"/>
      <c r="DTM544" s="98"/>
      <c r="DTN544" s="98"/>
      <c r="DTO544" s="98"/>
      <c r="DTP544" s="98"/>
      <c r="DTQ544" s="98"/>
      <c r="DTR544" s="98"/>
      <c r="DTS544" s="98"/>
      <c r="DTT544" s="98"/>
      <c r="DTU544" s="98"/>
      <c r="DTV544" s="98"/>
      <c r="DTW544" s="98"/>
      <c r="DTX544" s="98"/>
      <c r="DTY544" s="98"/>
      <c r="DTZ544" s="98"/>
      <c r="DUA544" s="98"/>
      <c r="DUB544" s="98"/>
      <c r="DUC544" s="98"/>
      <c r="DUD544" s="98"/>
      <c r="DUE544" s="98"/>
      <c r="DUF544" s="98"/>
      <c r="DUG544" s="98"/>
      <c r="DUH544" s="98"/>
      <c r="DUI544" s="98"/>
      <c r="DUJ544" s="98"/>
      <c r="DUK544" s="98"/>
      <c r="DUL544" s="98"/>
      <c r="DUM544" s="98"/>
      <c r="DUN544" s="98"/>
      <c r="DUO544" s="98"/>
      <c r="DUP544" s="98"/>
      <c r="DUQ544" s="98"/>
      <c r="DUR544" s="98"/>
      <c r="DUS544" s="98"/>
      <c r="DUT544" s="98"/>
      <c r="DUU544" s="98"/>
      <c r="DUV544" s="98"/>
      <c r="DUW544" s="98"/>
      <c r="DUX544" s="98"/>
      <c r="DUY544" s="98"/>
      <c r="DUZ544" s="98"/>
      <c r="DVA544" s="98"/>
      <c r="DVB544" s="98"/>
      <c r="DVC544" s="98"/>
      <c r="DVD544" s="98"/>
      <c r="DVE544" s="98"/>
      <c r="DVF544" s="98"/>
      <c r="DVG544" s="98"/>
      <c r="DVH544" s="98"/>
      <c r="DVI544" s="98"/>
      <c r="DVJ544" s="98"/>
      <c r="DVK544" s="98"/>
      <c r="DVL544" s="98"/>
      <c r="DVM544" s="98"/>
      <c r="DVN544" s="98"/>
      <c r="DVO544" s="98"/>
      <c r="DVP544" s="98"/>
      <c r="DVQ544" s="98"/>
      <c r="DVR544" s="98"/>
      <c r="DVS544" s="98"/>
      <c r="DVT544" s="98"/>
      <c r="DVU544" s="98"/>
      <c r="DVV544" s="98"/>
      <c r="DVW544" s="98"/>
      <c r="DVX544" s="98"/>
      <c r="DVY544" s="98"/>
      <c r="DVZ544" s="98"/>
      <c r="DWA544" s="98"/>
      <c r="DWB544" s="98"/>
      <c r="DWC544" s="98"/>
      <c r="DWD544" s="98"/>
      <c r="DWE544" s="98"/>
      <c r="DWF544" s="98"/>
      <c r="DWG544" s="98"/>
      <c r="DWH544" s="98"/>
      <c r="DWI544" s="98"/>
      <c r="DWJ544" s="98"/>
      <c r="DWK544" s="98"/>
      <c r="DWL544" s="98"/>
      <c r="DWM544" s="98"/>
      <c r="DWN544" s="98"/>
      <c r="DWO544" s="98"/>
      <c r="DWP544" s="98"/>
      <c r="DWQ544" s="98"/>
      <c r="DWR544" s="98"/>
      <c r="DWS544" s="98"/>
      <c r="DWT544" s="98"/>
      <c r="DWU544" s="98"/>
      <c r="DWV544" s="98"/>
      <c r="DWW544" s="98"/>
      <c r="DWX544" s="98"/>
      <c r="DWY544" s="98"/>
      <c r="DWZ544" s="98"/>
      <c r="DXA544" s="98"/>
      <c r="DXB544" s="98"/>
      <c r="DXC544" s="98"/>
      <c r="DXD544" s="98"/>
      <c r="DXE544" s="98"/>
      <c r="DXF544" s="98"/>
      <c r="DXG544" s="98"/>
      <c r="DXH544" s="98"/>
      <c r="DXI544" s="98"/>
      <c r="DXJ544" s="98"/>
      <c r="DXK544" s="98"/>
      <c r="DXL544" s="98"/>
      <c r="DXM544" s="98"/>
      <c r="DXN544" s="98"/>
      <c r="DXO544" s="98"/>
      <c r="DXP544" s="98"/>
      <c r="DXQ544" s="98"/>
      <c r="DXR544" s="98"/>
      <c r="DXS544" s="98"/>
      <c r="DXT544" s="98"/>
      <c r="DXU544" s="98"/>
      <c r="DXV544" s="98"/>
      <c r="DXW544" s="98"/>
      <c r="DXX544" s="98"/>
      <c r="DXY544" s="98"/>
      <c r="DXZ544" s="98"/>
      <c r="DYA544" s="98"/>
      <c r="DYB544" s="98"/>
      <c r="DYC544" s="98"/>
      <c r="DYD544" s="98"/>
      <c r="DYE544" s="98"/>
      <c r="DYF544" s="98"/>
      <c r="DYG544" s="98"/>
      <c r="DYH544" s="98"/>
      <c r="DYI544" s="98"/>
      <c r="DYJ544" s="98"/>
      <c r="DYK544" s="98"/>
      <c r="DYL544" s="98"/>
      <c r="DYM544" s="98"/>
      <c r="DYN544" s="98"/>
      <c r="DYO544" s="98"/>
      <c r="DYP544" s="98"/>
      <c r="DYQ544" s="98"/>
      <c r="DYR544" s="98"/>
      <c r="DYS544" s="98"/>
      <c r="DYT544" s="98"/>
      <c r="DYU544" s="98"/>
      <c r="DYV544" s="98"/>
      <c r="DYW544" s="98"/>
      <c r="DYX544" s="98"/>
      <c r="DYY544" s="98"/>
      <c r="DYZ544" s="98"/>
      <c r="DZA544" s="98"/>
      <c r="DZB544" s="98"/>
      <c r="DZC544" s="98"/>
      <c r="DZD544" s="98"/>
      <c r="DZE544" s="98"/>
      <c r="DZF544" s="98"/>
      <c r="DZG544" s="98"/>
      <c r="DZH544" s="98"/>
      <c r="DZI544" s="98"/>
      <c r="DZJ544" s="98"/>
      <c r="DZK544" s="98"/>
      <c r="DZL544" s="98"/>
      <c r="DZM544" s="98"/>
      <c r="DZN544" s="98"/>
      <c r="DZO544" s="98"/>
      <c r="DZP544" s="98"/>
      <c r="DZQ544" s="98"/>
      <c r="DZR544" s="98"/>
      <c r="DZS544" s="98"/>
      <c r="DZT544" s="98"/>
      <c r="DZU544" s="98"/>
      <c r="DZV544" s="98"/>
      <c r="DZW544" s="98"/>
      <c r="DZX544" s="98"/>
      <c r="DZY544" s="98"/>
      <c r="DZZ544" s="98"/>
      <c r="EAA544" s="98"/>
      <c r="EAB544" s="98"/>
      <c r="EAC544" s="98"/>
      <c r="EAD544" s="98"/>
      <c r="EAE544" s="98"/>
      <c r="EAF544" s="98"/>
      <c r="EAG544" s="98"/>
      <c r="EAH544" s="98"/>
      <c r="EAI544" s="98"/>
      <c r="EAJ544" s="98"/>
      <c r="EAK544" s="98"/>
      <c r="EAL544" s="98"/>
      <c r="EAM544" s="98"/>
      <c r="EAN544" s="98"/>
      <c r="EAO544" s="98"/>
      <c r="EAP544" s="98"/>
      <c r="EAQ544" s="98"/>
      <c r="EAR544" s="98"/>
      <c r="EAS544" s="98"/>
      <c r="EAT544" s="98"/>
      <c r="EAU544" s="98"/>
      <c r="EAV544" s="98"/>
      <c r="EAW544" s="98"/>
      <c r="EAX544" s="98"/>
      <c r="EAY544" s="98"/>
      <c r="EAZ544" s="98"/>
      <c r="EBA544" s="98"/>
      <c r="EBB544" s="98"/>
      <c r="EBC544" s="98"/>
      <c r="EBD544" s="98"/>
      <c r="EBE544" s="98"/>
      <c r="EBF544" s="98"/>
      <c r="EBG544" s="98"/>
      <c r="EBH544" s="98"/>
      <c r="EBI544" s="98"/>
      <c r="EBJ544" s="98"/>
      <c r="EBK544" s="98"/>
      <c r="EBL544" s="98"/>
      <c r="EBM544" s="98"/>
      <c r="EBN544" s="98"/>
      <c r="EBO544" s="98"/>
      <c r="EBP544" s="98"/>
      <c r="EBQ544" s="98"/>
      <c r="EBR544" s="98"/>
      <c r="EBS544" s="98"/>
      <c r="EBT544" s="98"/>
      <c r="EBU544" s="98"/>
      <c r="EBV544" s="98"/>
      <c r="EBW544" s="98"/>
      <c r="EBX544" s="98"/>
      <c r="EBY544" s="98"/>
      <c r="EBZ544" s="98"/>
      <c r="ECA544" s="98"/>
      <c r="ECB544" s="98"/>
      <c r="ECC544" s="98"/>
      <c r="ECD544" s="98"/>
      <c r="ECE544" s="98"/>
      <c r="ECF544" s="98"/>
      <c r="ECG544" s="98"/>
      <c r="ECH544" s="98"/>
      <c r="ECI544" s="98"/>
      <c r="ECJ544" s="98"/>
      <c r="ECK544" s="98"/>
      <c r="ECL544" s="98"/>
      <c r="ECM544" s="98"/>
      <c r="ECN544" s="98"/>
      <c r="ECO544" s="98"/>
      <c r="ECP544" s="98"/>
      <c r="ECQ544" s="98"/>
      <c r="ECR544" s="98"/>
      <c r="ECS544" s="98"/>
      <c r="ECT544" s="98"/>
      <c r="ECU544" s="98"/>
      <c r="ECV544" s="98"/>
      <c r="ECW544" s="98"/>
      <c r="ECX544" s="98"/>
      <c r="ECY544" s="98"/>
      <c r="ECZ544" s="98"/>
      <c r="EDA544" s="98"/>
      <c r="EDB544" s="98"/>
      <c r="EDC544" s="98"/>
      <c r="EDD544" s="98"/>
      <c r="EDE544" s="98"/>
      <c r="EDF544" s="98"/>
      <c r="EDG544" s="98"/>
      <c r="EDH544" s="98"/>
      <c r="EDI544" s="98"/>
      <c r="EDJ544" s="98"/>
      <c r="EDK544" s="98"/>
      <c r="EDL544" s="98"/>
      <c r="EDM544" s="98"/>
      <c r="EDN544" s="98"/>
      <c r="EDO544" s="98"/>
      <c r="EDP544" s="98"/>
      <c r="EDQ544" s="98"/>
      <c r="EDR544" s="98"/>
      <c r="EDS544" s="98"/>
      <c r="EDT544" s="98"/>
      <c r="EDU544" s="98"/>
      <c r="EDV544" s="98"/>
      <c r="EDW544" s="98"/>
      <c r="EDX544" s="98"/>
      <c r="EDY544" s="98"/>
      <c r="EDZ544" s="98"/>
      <c r="EEA544" s="98"/>
      <c r="EEB544" s="98"/>
      <c r="EEC544" s="98"/>
      <c r="EED544" s="98"/>
      <c r="EEE544" s="98"/>
      <c r="EEF544" s="98"/>
      <c r="EEG544" s="98"/>
      <c r="EEH544" s="98"/>
      <c r="EEI544" s="98"/>
      <c r="EEJ544" s="98"/>
      <c r="EEK544" s="98"/>
      <c r="EEL544" s="98"/>
      <c r="EEM544" s="98"/>
      <c r="EEN544" s="98"/>
      <c r="EEO544" s="98"/>
      <c r="EEP544" s="98"/>
      <c r="EEQ544" s="98"/>
      <c r="EER544" s="98"/>
      <c r="EES544" s="98"/>
      <c r="EET544" s="98"/>
      <c r="EEU544" s="98"/>
      <c r="EEV544" s="98"/>
      <c r="EEW544" s="98"/>
      <c r="EEX544" s="98"/>
      <c r="EEY544" s="98"/>
      <c r="EEZ544" s="98"/>
      <c r="EFA544" s="98"/>
      <c r="EFB544" s="98"/>
      <c r="EFC544" s="98"/>
      <c r="EFD544" s="98"/>
      <c r="EFE544" s="98"/>
      <c r="EFF544" s="98"/>
      <c r="EFG544" s="98"/>
      <c r="EFH544" s="98"/>
      <c r="EFI544" s="98"/>
      <c r="EFJ544" s="98"/>
      <c r="EFK544" s="98"/>
      <c r="EFL544" s="98"/>
      <c r="EFM544" s="98"/>
      <c r="EFN544" s="98"/>
      <c r="EFO544" s="98"/>
      <c r="EFP544" s="98"/>
      <c r="EFQ544" s="98"/>
      <c r="EFR544" s="98"/>
      <c r="EFS544" s="98"/>
      <c r="EFT544" s="98"/>
      <c r="EFU544" s="98"/>
      <c r="EFV544" s="98"/>
      <c r="EFW544" s="98"/>
      <c r="EFX544" s="98"/>
      <c r="EFY544" s="98"/>
      <c r="EFZ544" s="98"/>
      <c r="EGA544" s="98"/>
      <c r="EGB544" s="98"/>
      <c r="EGC544" s="98"/>
      <c r="EGD544" s="98"/>
      <c r="EGE544" s="98"/>
      <c r="EGF544" s="98"/>
      <c r="EGG544" s="98"/>
      <c r="EGH544" s="98"/>
      <c r="EGI544" s="98"/>
      <c r="EGJ544" s="98"/>
      <c r="EGK544" s="98"/>
      <c r="EGL544" s="98"/>
      <c r="EGM544" s="98"/>
      <c r="EGN544" s="98"/>
      <c r="EGO544" s="98"/>
      <c r="EGP544" s="98"/>
      <c r="EGQ544" s="98"/>
      <c r="EGR544" s="98"/>
      <c r="EGS544" s="98"/>
      <c r="EGT544" s="98"/>
      <c r="EGU544" s="98"/>
      <c r="EGV544" s="98"/>
      <c r="EGW544" s="98"/>
      <c r="EGX544" s="98"/>
      <c r="EGY544" s="98"/>
      <c r="EGZ544" s="98"/>
      <c r="EHA544" s="98"/>
      <c r="EHB544" s="98"/>
      <c r="EHC544" s="98"/>
      <c r="EHD544" s="98"/>
      <c r="EHE544" s="98"/>
      <c r="EHF544" s="98"/>
      <c r="EHG544" s="98"/>
      <c r="EHH544" s="98"/>
      <c r="EHI544" s="98"/>
      <c r="EHJ544" s="98"/>
      <c r="EHK544" s="98"/>
      <c r="EHL544" s="98"/>
      <c r="EHM544" s="98"/>
      <c r="EHN544" s="98"/>
      <c r="EHO544" s="98"/>
      <c r="EHP544" s="98"/>
      <c r="EHQ544" s="98"/>
      <c r="EHR544" s="98"/>
      <c r="EHS544" s="98"/>
      <c r="EHT544" s="98"/>
      <c r="EHU544" s="98"/>
      <c r="EHV544" s="98"/>
      <c r="EHW544" s="98"/>
      <c r="EHX544" s="98"/>
      <c r="EHY544" s="98"/>
      <c r="EHZ544" s="98"/>
      <c r="EIA544" s="98"/>
      <c r="EIB544" s="98"/>
      <c r="EIC544" s="98"/>
      <c r="EID544" s="98"/>
      <c r="EIE544" s="98"/>
      <c r="EIF544" s="98"/>
      <c r="EIG544" s="98"/>
      <c r="EIH544" s="98"/>
      <c r="EII544" s="98"/>
      <c r="EIJ544" s="98"/>
      <c r="EIK544" s="98"/>
      <c r="EIL544" s="98"/>
      <c r="EIM544" s="98"/>
      <c r="EIN544" s="98"/>
      <c r="EIO544" s="98"/>
      <c r="EIP544" s="98"/>
      <c r="EIQ544" s="98"/>
      <c r="EIR544" s="98"/>
      <c r="EIS544" s="98"/>
      <c r="EIT544" s="98"/>
      <c r="EIU544" s="98"/>
      <c r="EIV544" s="98"/>
      <c r="EIW544" s="98"/>
      <c r="EIX544" s="98"/>
      <c r="EIY544" s="98"/>
      <c r="EIZ544" s="98"/>
      <c r="EJA544" s="98"/>
      <c r="EJB544" s="98"/>
      <c r="EJC544" s="98"/>
      <c r="EJD544" s="98"/>
      <c r="EJE544" s="98"/>
      <c r="EJF544" s="98"/>
      <c r="EJG544" s="98"/>
      <c r="EJH544" s="98"/>
      <c r="EJI544" s="98"/>
      <c r="EJJ544" s="98"/>
      <c r="EJK544" s="98"/>
      <c r="EJL544" s="98"/>
      <c r="EJM544" s="98"/>
      <c r="EJN544" s="98"/>
      <c r="EJO544" s="98"/>
      <c r="EJP544" s="98"/>
      <c r="EJQ544" s="98"/>
      <c r="EJR544" s="98"/>
      <c r="EJS544" s="98"/>
      <c r="EJT544" s="98"/>
      <c r="EJU544" s="98"/>
      <c r="EJV544" s="98"/>
      <c r="EJW544" s="98"/>
      <c r="EJX544" s="98"/>
      <c r="EJY544" s="98"/>
      <c r="EJZ544" s="98"/>
      <c r="EKA544" s="98"/>
      <c r="EKB544" s="98"/>
      <c r="EKC544" s="98"/>
      <c r="EKD544" s="98"/>
      <c r="EKE544" s="98"/>
      <c r="EKF544" s="98"/>
      <c r="EKG544" s="98"/>
      <c r="EKH544" s="98"/>
      <c r="EKI544" s="98"/>
      <c r="EKJ544" s="98"/>
      <c r="EKK544" s="98"/>
      <c r="EKL544" s="98"/>
      <c r="EKM544" s="98"/>
      <c r="EKN544" s="98"/>
      <c r="EKO544" s="98"/>
      <c r="EKP544" s="98"/>
      <c r="EKQ544" s="98"/>
      <c r="EKR544" s="98"/>
      <c r="EKS544" s="98"/>
      <c r="EKT544" s="98"/>
      <c r="EKU544" s="98"/>
      <c r="EKV544" s="98"/>
      <c r="EKW544" s="98"/>
      <c r="EKX544" s="98"/>
      <c r="EKY544" s="98"/>
      <c r="EKZ544" s="98"/>
      <c r="ELA544" s="98"/>
      <c r="ELB544" s="98"/>
      <c r="ELC544" s="98"/>
      <c r="ELD544" s="98"/>
      <c r="ELE544" s="98"/>
      <c r="ELF544" s="98"/>
      <c r="ELG544" s="98"/>
      <c r="ELH544" s="98"/>
      <c r="ELI544" s="98"/>
      <c r="ELJ544" s="98"/>
      <c r="ELK544" s="98"/>
      <c r="ELL544" s="98"/>
      <c r="ELM544" s="98"/>
      <c r="ELN544" s="98"/>
      <c r="ELO544" s="98"/>
      <c r="ELP544" s="98"/>
      <c r="ELQ544" s="98"/>
      <c r="ELR544" s="98"/>
      <c r="ELS544" s="98"/>
      <c r="ELT544" s="98"/>
      <c r="ELU544" s="98"/>
      <c r="ELV544" s="98"/>
      <c r="ELW544" s="98"/>
      <c r="ELX544" s="98"/>
      <c r="ELY544" s="98"/>
      <c r="ELZ544" s="98"/>
      <c r="EMA544" s="98"/>
      <c r="EMB544" s="98"/>
      <c r="EMC544" s="98"/>
      <c r="EMD544" s="98"/>
      <c r="EME544" s="98"/>
      <c r="EMF544" s="98"/>
      <c r="EMG544" s="98"/>
      <c r="EMH544" s="98"/>
      <c r="EMI544" s="98"/>
      <c r="EMJ544" s="98"/>
      <c r="EMK544" s="98"/>
      <c r="EML544" s="98"/>
      <c r="EMM544" s="98"/>
      <c r="EMN544" s="98"/>
      <c r="EMO544" s="98"/>
      <c r="EMP544" s="98"/>
      <c r="EMQ544" s="98"/>
      <c r="EMR544" s="98"/>
      <c r="EMS544" s="98"/>
      <c r="EMT544" s="98"/>
      <c r="EMU544" s="98"/>
      <c r="EMV544" s="98"/>
      <c r="EMW544" s="98"/>
      <c r="EMX544" s="98"/>
      <c r="EMY544" s="98"/>
      <c r="EMZ544" s="98"/>
      <c r="ENA544" s="98"/>
      <c r="ENB544" s="98"/>
      <c r="ENC544" s="98"/>
      <c r="END544" s="98"/>
      <c r="ENE544" s="98"/>
      <c r="ENF544" s="98"/>
      <c r="ENG544" s="98"/>
      <c r="ENH544" s="98"/>
      <c r="ENI544" s="98"/>
      <c r="ENJ544" s="98"/>
      <c r="ENK544" s="98"/>
      <c r="ENL544" s="98"/>
      <c r="ENM544" s="98"/>
      <c r="ENN544" s="98"/>
      <c r="ENO544" s="98"/>
      <c r="ENP544" s="98"/>
      <c r="ENQ544" s="98"/>
      <c r="ENR544" s="98"/>
      <c r="ENS544" s="98"/>
      <c r="ENT544" s="98"/>
      <c r="ENU544" s="98"/>
      <c r="ENV544" s="98"/>
      <c r="ENW544" s="98"/>
      <c r="ENX544" s="98"/>
      <c r="ENY544" s="98"/>
      <c r="ENZ544" s="98"/>
      <c r="EOA544" s="98"/>
      <c r="EOB544" s="98"/>
      <c r="EOC544" s="98"/>
      <c r="EOD544" s="98"/>
      <c r="EOE544" s="98"/>
      <c r="EOF544" s="98"/>
      <c r="EOG544" s="98"/>
      <c r="EOH544" s="98"/>
      <c r="EOI544" s="98"/>
      <c r="EOJ544" s="98"/>
      <c r="EOK544" s="98"/>
      <c r="EOL544" s="98"/>
      <c r="EOM544" s="98"/>
      <c r="EON544" s="98"/>
      <c r="EOO544" s="98"/>
      <c r="EOP544" s="98"/>
      <c r="EOQ544" s="98"/>
      <c r="EOR544" s="98"/>
      <c r="EOS544" s="98"/>
      <c r="EOT544" s="98"/>
      <c r="EOU544" s="98"/>
      <c r="EOV544" s="98"/>
      <c r="EOW544" s="98"/>
      <c r="EOX544" s="98"/>
      <c r="EOY544" s="98"/>
      <c r="EOZ544" s="98"/>
      <c r="EPA544" s="98"/>
      <c r="EPB544" s="98"/>
      <c r="EPC544" s="98"/>
      <c r="EPD544" s="98"/>
      <c r="EPE544" s="98"/>
      <c r="EPF544" s="98"/>
      <c r="EPG544" s="98"/>
      <c r="EPH544" s="98"/>
      <c r="EPI544" s="98"/>
      <c r="EPJ544" s="98"/>
      <c r="EPK544" s="98"/>
      <c r="EPL544" s="98"/>
      <c r="EPM544" s="98"/>
      <c r="EPN544" s="98"/>
      <c r="EPO544" s="98"/>
      <c r="EPP544" s="98"/>
      <c r="EPQ544" s="98"/>
      <c r="EPR544" s="98"/>
      <c r="EPS544" s="98"/>
      <c r="EPT544" s="98"/>
      <c r="EPU544" s="98"/>
      <c r="EPV544" s="98"/>
      <c r="EPW544" s="98"/>
      <c r="EPX544" s="98"/>
      <c r="EPY544" s="98"/>
      <c r="EPZ544" s="98"/>
      <c r="EQA544" s="98"/>
      <c r="EQB544" s="98"/>
      <c r="EQC544" s="98"/>
      <c r="EQD544" s="98"/>
      <c r="EQE544" s="98"/>
      <c r="EQF544" s="98"/>
      <c r="EQG544" s="98"/>
      <c r="EQH544" s="98"/>
      <c r="EQI544" s="98"/>
      <c r="EQJ544" s="98"/>
      <c r="EQK544" s="98"/>
      <c r="EQL544" s="98"/>
      <c r="EQM544" s="98"/>
      <c r="EQN544" s="98"/>
      <c r="EQO544" s="98"/>
      <c r="EQP544" s="98"/>
      <c r="EQQ544" s="98"/>
      <c r="EQR544" s="98"/>
      <c r="EQS544" s="98"/>
      <c r="EQT544" s="98"/>
      <c r="EQU544" s="98"/>
      <c r="EQV544" s="98"/>
      <c r="EQW544" s="98"/>
      <c r="EQX544" s="98"/>
      <c r="EQY544" s="98"/>
      <c r="EQZ544" s="98"/>
      <c r="ERA544" s="98"/>
      <c r="ERB544" s="98"/>
      <c r="ERC544" s="98"/>
      <c r="ERD544" s="98"/>
      <c r="ERE544" s="98"/>
      <c r="ERF544" s="98"/>
      <c r="ERG544" s="98"/>
      <c r="ERH544" s="98"/>
      <c r="ERI544" s="98"/>
      <c r="ERJ544" s="98"/>
      <c r="ERK544" s="98"/>
      <c r="ERL544" s="98"/>
      <c r="ERM544" s="98"/>
      <c r="ERN544" s="98"/>
      <c r="ERO544" s="98"/>
      <c r="ERP544" s="98"/>
      <c r="ERQ544" s="98"/>
      <c r="ERR544" s="98"/>
      <c r="ERS544" s="98"/>
      <c r="ERT544" s="98"/>
      <c r="ERU544" s="98"/>
      <c r="ERV544" s="98"/>
      <c r="ERW544" s="98"/>
      <c r="ERX544" s="98"/>
      <c r="ERY544" s="98"/>
      <c r="ERZ544" s="98"/>
      <c r="ESA544" s="98"/>
      <c r="ESB544" s="98"/>
      <c r="ESC544" s="98"/>
      <c r="ESD544" s="98"/>
      <c r="ESE544" s="98"/>
      <c r="ESF544" s="98"/>
      <c r="ESG544" s="98"/>
      <c r="ESH544" s="98"/>
      <c r="ESI544" s="98"/>
      <c r="ESJ544" s="98"/>
      <c r="ESK544" s="98"/>
      <c r="ESL544" s="98"/>
      <c r="ESM544" s="98"/>
      <c r="ESN544" s="98"/>
      <c r="ESO544" s="98"/>
      <c r="ESP544" s="98"/>
      <c r="ESQ544" s="98"/>
      <c r="ESR544" s="98"/>
      <c r="ESS544" s="98"/>
      <c r="EST544" s="98"/>
      <c r="ESU544" s="98"/>
      <c r="ESV544" s="98"/>
      <c r="ESW544" s="98"/>
      <c r="ESX544" s="98"/>
      <c r="ESY544" s="98"/>
      <c r="ESZ544" s="98"/>
      <c r="ETA544" s="98"/>
      <c r="ETB544" s="98"/>
      <c r="ETC544" s="98"/>
      <c r="ETD544" s="98"/>
      <c r="ETE544" s="98"/>
      <c r="ETF544" s="98"/>
      <c r="ETG544" s="98"/>
      <c r="ETH544" s="98"/>
      <c r="ETI544" s="98"/>
      <c r="ETJ544" s="98"/>
      <c r="ETK544" s="98"/>
      <c r="ETL544" s="98"/>
      <c r="ETM544" s="98"/>
      <c r="ETN544" s="98"/>
      <c r="ETO544" s="98"/>
      <c r="ETP544" s="98"/>
      <c r="ETQ544" s="98"/>
      <c r="ETR544" s="98"/>
      <c r="ETS544" s="98"/>
      <c r="ETT544" s="98"/>
      <c r="ETU544" s="98"/>
      <c r="ETV544" s="98"/>
      <c r="ETW544" s="98"/>
      <c r="ETX544" s="98"/>
      <c r="ETY544" s="98"/>
      <c r="ETZ544" s="98"/>
      <c r="EUA544" s="98"/>
      <c r="EUB544" s="98"/>
      <c r="EUC544" s="98"/>
      <c r="EUD544" s="98"/>
      <c r="EUE544" s="98"/>
      <c r="EUF544" s="98"/>
      <c r="EUG544" s="98"/>
      <c r="EUH544" s="98"/>
      <c r="EUI544" s="98"/>
      <c r="EUJ544" s="98"/>
      <c r="EUK544" s="98"/>
      <c r="EUL544" s="98"/>
      <c r="EUM544" s="98"/>
      <c r="EUN544" s="98"/>
      <c r="EUO544" s="98"/>
      <c r="EUP544" s="98"/>
      <c r="EUQ544" s="98"/>
      <c r="EUR544" s="98"/>
      <c r="EUS544" s="98"/>
      <c r="EUT544" s="98"/>
      <c r="EUU544" s="98"/>
      <c r="EUV544" s="98"/>
      <c r="EUW544" s="98"/>
      <c r="EUX544" s="98"/>
      <c r="EUY544" s="98"/>
      <c r="EUZ544" s="98"/>
      <c r="EVA544" s="98"/>
      <c r="EVB544" s="98"/>
      <c r="EVC544" s="98"/>
      <c r="EVD544" s="98"/>
      <c r="EVE544" s="98"/>
      <c r="EVF544" s="98"/>
      <c r="EVG544" s="98"/>
      <c r="EVH544" s="98"/>
      <c r="EVI544" s="98"/>
      <c r="EVJ544" s="98"/>
      <c r="EVK544" s="98"/>
      <c r="EVL544" s="98"/>
      <c r="EVM544" s="98"/>
      <c r="EVN544" s="98"/>
      <c r="EVO544" s="98"/>
      <c r="EVP544" s="98"/>
      <c r="EVQ544" s="98"/>
      <c r="EVR544" s="98"/>
      <c r="EVS544" s="98"/>
      <c r="EVT544" s="98"/>
      <c r="EVU544" s="98"/>
      <c r="EVV544" s="98"/>
      <c r="EVW544" s="98"/>
      <c r="EVX544" s="98"/>
      <c r="EVY544" s="98"/>
      <c r="EVZ544" s="98"/>
      <c r="EWA544" s="98"/>
      <c r="EWB544" s="98"/>
      <c r="EWC544" s="98"/>
      <c r="EWD544" s="98"/>
      <c r="EWE544" s="98"/>
      <c r="EWF544" s="98"/>
      <c r="EWG544" s="98"/>
      <c r="EWH544" s="98"/>
      <c r="EWI544" s="98"/>
      <c r="EWJ544" s="98"/>
      <c r="EWK544" s="98"/>
      <c r="EWL544" s="98"/>
      <c r="EWM544" s="98"/>
      <c r="EWN544" s="98"/>
      <c r="EWO544" s="98"/>
      <c r="EWP544" s="98"/>
      <c r="EWQ544" s="98"/>
      <c r="EWR544" s="98"/>
      <c r="EWS544" s="98"/>
      <c r="EWT544" s="98"/>
      <c r="EWU544" s="98"/>
      <c r="EWV544" s="98"/>
      <c r="EWW544" s="98"/>
      <c r="EWX544" s="98"/>
      <c r="EWY544" s="98"/>
      <c r="EWZ544" s="98"/>
      <c r="EXA544" s="98"/>
      <c r="EXB544" s="98"/>
      <c r="EXC544" s="98"/>
      <c r="EXD544" s="98"/>
      <c r="EXE544" s="98"/>
      <c r="EXF544" s="98"/>
      <c r="EXG544" s="98"/>
      <c r="EXH544" s="98"/>
      <c r="EXI544" s="98"/>
      <c r="EXJ544" s="98"/>
      <c r="EXK544" s="98"/>
      <c r="EXL544" s="98"/>
      <c r="EXM544" s="98"/>
      <c r="EXN544" s="98"/>
      <c r="EXO544" s="98"/>
      <c r="EXP544" s="98"/>
      <c r="EXQ544" s="98"/>
      <c r="EXR544" s="98"/>
      <c r="EXS544" s="98"/>
      <c r="EXT544" s="98"/>
      <c r="EXU544" s="98"/>
      <c r="EXV544" s="98"/>
      <c r="EXW544" s="98"/>
      <c r="EXX544" s="98"/>
      <c r="EXY544" s="98"/>
      <c r="EXZ544" s="98"/>
      <c r="EYA544" s="98"/>
      <c r="EYB544" s="98"/>
      <c r="EYC544" s="98"/>
      <c r="EYD544" s="98"/>
      <c r="EYE544" s="98"/>
      <c r="EYF544" s="98"/>
      <c r="EYG544" s="98"/>
      <c r="EYH544" s="98"/>
      <c r="EYI544" s="98"/>
      <c r="EYJ544" s="98"/>
      <c r="EYK544" s="98"/>
      <c r="EYL544" s="98"/>
      <c r="EYM544" s="98"/>
      <c r="EYN544" s="98"/>
      <c r="EYO544" s="98"/>
      <c r="EYP544" s="98"/>
      <c r="EYQ544" s="98"/>
      <c r="EYR544" s="98"/>
      <c r="EYS544" s="98"/>
      <c r="EYT544" s="98"/>
      <c r="EYU544" s="98"/>
      <c r="EYV544" s="98"/>
      <c r="EYW544" s="98"/>
      <c r="EYX544" s="98"/>
      <c r="EYY544" s="98"/>
      <c r="EYZ544" s="98"/>
      <c r="EZA544" s="98"/>
      <c r="EZB544" s="98"/>
      <c r="EZC544" s="98"/>
      <c r="EZD544" s="98"/>
      <c r="EZE544" s="98"/>
      <c r="EZF544" s="98"/>
      <c r="EZG544" s="98"/>
      <c r="EZH544" s="98"/>
      <c r="EZI544" s="98"/>
      <c r="EZJ544" s="98"/>
      <c r="EZK544" s="98"/>
      <c r="EZL544" s="98"/>
      <c r="EZM544" s="98"/>
      <c r="EZN544" s="98"/>
      <c r="EZO544" s="98"/>
      <c r="EZP544" s="98"/>
      <c r="EZQ544" s="98"/>
      <c r="EZR544" s="98"/>
      <c r="EZS544" s="98"/>
      <c r="EZT544" s="98"/>
      <c r="EZU544" s="98"/>
      <c r="EZV544" s="98"/>
      <c r="EZW544" s="98"/>
      <c r="EZX544" s="98"/>
      <c r="EZY544" s="98"/>
      <c r="EZZ544" s="98"/>
      <c r="FAA544" s="98"/>
      <c r="FAB544" s="98"/>
      <c r="FAC544" s="98"/>
      <c r="FAD544" s="98"/>
      <c r="FAE544" s="98"/>
      <c r="FAF544" s="98"/>
      <c r="FAG544" s="98"/>
      <c r="FAH544" s="98"/>
      <c r="FAI544" s="98"/>
      <c r="FAJ544" s="98"/>
      <c r="FAK544" s="98"/>
      <c r="FAL544" s="98"/>
      <c r="FAM544" s="98"/>
      <c r="FAN544" s="98"/>
      <c r="FAO544" s="98"/>
      <c r="FAP544" s="98"/>
      <c r="FAQ544" s="98"/>
      <c r="FAR544" s="98"/>
      <c r="FAS544" s="98"/>
      <c r="FAT544" s="98"/>
      <c r="FAU544" s="98"/>
      <c r="FAV544" s="98"/>
      <c r="FAW544" s="98"/>
      <c r="FAX544" s="98"/>
      <c r="FAY544" s="98"/>
      <c r="FAZ544" s="98"/>
      <c r="FBA544" s="98"/>
      <c r="FBB544" s="98"/>
      <c r="FBC544" s="98"/>
      <c r="FBD544" s="98"/>
      <c r="FBE544" s="98"/>
      <c r="FBF544" s="98"/>
      <c r="FBG544" s="98"/>
      <c r="FBH544" s="98"/>
      <c r="FBI544" s="98"/>
      <c r="FBJ544" s="98"/>
      <c r="FBK544" s="98"/>
      <c r="FBL544" s="98"/>
      <c r="FBM544" s="98"/>
      <c r="FBN544" s="98"/>
      <c r="FBO544" s="98"/>
      <c r="FBP544" s="98"/>
      <c r="FBQ544" s="98"/>
      <c r="FBR544" s="98"/>
      <c r="FBS544" s="98"/>
      <c r="FBT544" s="98"/>
      <c r="FBU544" s="98"/>
      <c r="FBV544" s="98"/>
      <c r="FBW544" s="98"/>
      <c r="FBX544" s="98"/>
      <c r="FBY544" s="98"/>
      <c r="FBZ544" s="98"/>
      <c r="FCA544" s="98"/>
      <c r="FCB544" s="98"/>
      <c r="FCC544" s="98"/>
      <c r="FCD544" s="98"/>
      <c r="FCE544" s="98"/>
      <c r="FCF544" s="98"/>
      <c r="FCG544" s="98"/>
      <c r="FCH544" s="98"/>
      <c r="FCI544" s="98"/>
      <c r="FCJ544" s="98"/>
      <c r="FCK544" s="98"/>
      <c r="FCL544" s="98"/>
      <c r="FCM544" s="98"/>
      <c r="FCN544" s="98"/>
      <c r="FCO544" s="98"/>
      <c r="FCP544" s="98"/>
      <c r="FCQ544" s="98"/>
      <c r="FCR544" s="98"/>
      <c r="FCS544" s="98"/>
      <c r="FCT544" s="98"/>
      <c r="FCU544" s="98"/>
      <c r="FCV544" s="98"/>
      <c r="FCW544" s="98"/>
      <c r="FCX544" s="98"/>
      <c r="FCY544" s="98"/>
      <c r="FCZ544" s="98"/>
      <c r="FDA544" s="98"/>
      <c r="FDB544" s="98"/>
      <c r="FDC544" s="98"/>
      <c r="FDD544" s="98"/>
      <c r="FDE544" s="98"/>
      <c r="FDF544" s="98"/>
      <c r="FDG544" s="98"/>
      <c r="FDH544" s="98"/>
      <c r="FDI544" s="98"/>
      <c r="FDJ544" s="98"/>
      <c r="FDK544" s="98"/>
      <c r="FDL544" s="98"/>
      <c r="FDM544" s="98"/>
      <c r="FDN544" s="98"/>
      <c r="FDO544" s="98"/>
      <c r="FDP544" s="98"/>
      <c r="FDQ544" s="98"/>
      <c r="FDR544" s="98"/>
      <c r="FDS544" s="98"/>
      <c r="FDT544" s="98"/>
      <c r="FDU544" s="98"/>
      <c r="FDV544" s="98"/>
      <c r="FDW544" s="98"/>
      <c r="FDX544" s="98"/>
      <c r="FDY544" s="98"/>
      <c r="FDZ544" s="98"/>
      <c r="FEA544" s="98"/>
      <c r="FEB544" s="98"/>
      <c r="FEC544" s="98"/>
      <c r="FED544" s="98"/>
      <c r="FEE544" s="98"/>
      <c r="FEF544" s="98"/>
      <c r="FEG544" s="98"/>
      <c r="FEH544" s="98"/>
      <c r="FEI544" s="98"/>
      <c r="FEJ544" s="98"/>
      <c r="FEK544" s="98"/>
      <c r="FEL544" s="98"/>
      <c r="FEM544" s="98"/>
      <c r="FEN544" s="98"/>
      <c r="FEO544" s="98"/>
      <c r="FEP544" s="98"/>
      <c r="FEQ544" s="98"/>
      <c r="FER544" s="98"/>
      <c r="FES544" s="98"/>
      <c r="FET544" s="98"/>
      <c r="FEU544" s="98"/>
      <c r="FEV544" s="98"/>
      <c r="FEW544" s="98"/>
      <c r="FEX544" s="98"/>
      <c r="FEY544" s="98"/>
      <c r="FEZ544" s="98"/>
      <c r="FFA544" s="98"/>
      <c r="FFB544" s="98"/>
      <c r="FFC544" s="98"/>
      <c r="FFD544" s="98"/>
      <c r="FFE544" s="98"/>
      <c r="FFF544" s="98"/>
      <c r="FFG544" s="98"/>
      <c r="FFH544" s="98"/>
      <c r="FFI544" s="98"/>
      <c r="FFJ544" s="98"/>
      <c r="FFK544" s="98"/>
      <c r="FFL544" s="98"/>
      <c r="FFM544" s="98"/>
      <c r="FFN544" s="98"/>
      <c r="FFO544" s="98"/>
      <c r="FFP544" s="98"/>
      <c r="FFQ544" s="98"/>
      <c r="FFR544" s="98"/>
      <c r="FFS544" s="98"/>
      <c r="FFT544" s="98"/>
      <c r="FFU544" s="98"/>
      <c r="FFV544" s="98"/>
      <c r="FFW544" s="98"/>
      <c r="FFX544" s="98"/>
      <c r="FFY544" s="98"/>
      <c r="FFZ544" s="98"/>
      <c r="FGA544" s="98"/>
      <c r="FGB544" s="98"/>
      <c r="FGC544" s="98"/>
      <c r="FGD544" s="98"/>
      <c r="FGE544" s="98"/>
      <c r="FGF544" s="98"/>
      <c r="FGG544" s="98"/>
      <c r="FGH544" s="98"/>
      <c r="FGI544" s="98"/>
      <c r="FGJ544" s="98"/>
      <c r="FGK544" s="98"/>
      <c r="FGL544" s="98"/>
      <c r="FGM544" s="98"/>
      <c r="FGN544" s="98"/>
      <c r="FGO544" s="98"/>
      <c r="FGP544" s="98"/>
      <c r="FGQ544" s="98"/>
      <c r="FGR544" s="98"/>
      <c r="FGS544" s="98"/>
      <c r="FGT544" s="98"/>
      <c r="FGU544" s="98"/>
      <c r="FGV544" s="98"/>
      <c r="FGW544" s="98"/>
      <c r="FGX544" s="98"/>
      <c r="FGY544" s="98"/>
      <c r="FGZ544" s="98"/>
      <c r="FHA544" s="98"/>
      <c r="FHB544" s="98"/>
      <c r="FHC544" s="98"/>
      <c r="FHD544" s="98"/>
      <c r="FHE544" s="98"/>
      <c r="FHF544" s="98"/>
      <c r="FHG544" s="98"/>
      <c r="FHH544" s="98"/>
      <c r="FHI544" s="98"/>
      <c r="FHJ544" s="98"/>
      <c r="FHK544" s="98"/>
      <c r="FHL544" s="98"/>
      <c r="FHM544" s="98"/>
      <c r="FHN544" s="98"/>
      <c r="FHO544" s="98"/>
      <c r="FHP544" s="98"/>
      <c r="FHQ544" s="98"/>
      <c r="FHR544" s="98"/>
      <c r="FHS544" s="98"/>
      <c r="FHT544" s="98"/>
      <c r="FHU544" s="98"/>
      <c r="FHV544" s="98"/>
      <c r="FHW544" s="98"/>
      <c r="FHX544" s="98"/>
      <c r="FHY544" s="98"/>
      <c r="FHZ544" s="98"/>
      <c r="FIA544" s="98"/>
      <c r="FIB544" s="98"/>
      <c r="FIC544" s="98"/>
      <c r="FID544" s="98"/>
      <c r="FIE544" s="98"/>
      <c r="FIF544" s="98"/>
      <c r="FIG544" s="98"/>
      <c r="FIH544" s="98"/>
      <c r="FII544" s="98"/>
      <c r="FIJ544" s="98"/>
      <c r="FIK544" s="98"/>
      <c r="FIL544" s="98"/>
      <c r="FIM544" s="98"/>
      <c r="FIN544" s="98"/>
      <c r="FIO544" s="98"/>
      <c r="FIP544" s="98"/>
      <c r="FIQ544" s="98"/>
      <c r="FIR544" s="98"/>
      <c r="FIS544" s="98"/>
      <c r="FIT544" s="98"/>
      <c r="FIU544" s="98"/>
      <c r="FIV544" s="98"/>
      <c r="FIW544" s="98"/>
      <c r="FIX544" s="98"/>
      <c r="FIY544" s="98"/>
      <c r="FIZ544" s="98"/>
      <c r="FJA544" s="98"/>
      <c r="FJB544" s="98"/>
      <c r="FJC544" s="98"/>
      <c r="FJD544" s="98"/>
      <c r="FJE544" s="98"/>
      <c r="FJF544" s="98"/>
      <c r="FJG544" s="98"/>
      <c r="FJH544" s="98"/>
      <c r="FJI544" s="98"/>
      <c r="FJJ544" s="98"/>
      <c r="FJK544" s="98"/>
      <c r="FJL544" s="98"/>
      <c r="FJM544" s="98"/>
      <c r="FJN544" s="98"/>
      <c r="FJO544" s="98"/>
      <c r="FJP544" s="98"/>
      <c r="FJQ544" s="98"/>
      <c r="FJR544" s="98"/>
      <c r="FJS544" s="98"/>
      <c r="FJT544" s="98"/>
      <c r="FJU544" s="98"/>
      <c r="FJV544" s="98"/>
      <c r="FJW544" s="98"/>
      <c r="FJX544" s="98"/>
      <c r="FJY544" s="98"/>
      <c r="FJZ544" s="98"/>
      <c r="FKA544" s="98"/>
      <c r="FKB544" s="98"/>
      <c r="FKC544" s="98"/>
      <c r="FKD544" s="98"/>
      <c r="FKE544" s="98"/>
      <c r="FKF544" s="98"/>
      <c r="FKG544" s="98"/>
      <c r="FKH544" s="98"/>
      <c r="FKI544" s="98"/>
      <c r="FKJ544" s="98"/>
      <c r="FKK544" s="98"/>
      <c r="FKL544" s="98"/>
      <c r="FKM544" s="98"/>
      <c r="FKN544" s="98"/>
      <c r="FKO544" s="98"/>
      <c r="FKP544" s="98"/>
      <c r="FKQ544" s="98"/>
      <c r="FKR544" s="98"/>
      <c r="FKS544" s="98"/>
      <c r="FKT544" s="98"/>
      <c r="FKU544" s="98"/>
      <c r="FKV544" s="98"/>
      <c r="FKW544" s="98"/>
      <c r="FKX544" s="98"/>
      <c r="FKY544" s="98"/>
      <c r="FKZ544" s="98"/>
      <c r="FLA544" s="98"/>
      <c r="FLB544" s="98"/>
      <c r="FLC544" s="98"/>
      <c r="FLD544" s="98"/>
      <c r="FLE544" s="98"/>
      <c r="FLF544" s="98"/>
      <c r="FLG544" s="98"/>
      <c r="FLH544" s="98"/>
      <c r="FLI544" s="98"/>
      <c r="FLJ544" s="98"/>
      <c r="FLK544" s="98"/>
      <c r="FLL544" s="98"/>
      <c r="FLM544" s="98"/>
      <c r="FLN544" s="98"/>
      <c r="FLO544" s="98"/>
      <c r="FLP544" s="98"/>
      <c r="FLQ544" s="98"/>
      <c r="FLR544" s="98"/>
      <c r="FLS544" s="98"/>
      <c r="FLT544" s="98"/>
      <c r="FLU544" s="98"/>
      <c r="FLV544" s="98"/>
      <c r="FLW544" s="98"/>
      <c r="FLX544" s="98"/>
      <c r="FLY544" s="98"/>
      <c r="FLZ544" s="98"/>
      <c r="FMA544" s="98"/>
      <c r="FMB544" s="98"/>
      <c r="FMC544" s="98"/>
      <c r="FMD544" s="98"/>
      <c r="FME544" s="98"/>
      <c r="FMF544" s="98"/>
      <c r="FMG544" s="98"/>
      <c r="FMH544" s="98"/>
      <c r="FMI544" s="98"/>
      <c r="FMJ544" s="98"/>
      <c r="FMK544" s="98"/>
      <c r="FML544" s="98"/>
      <c r="FMM544" s="98"/>
      <c r="FMN544" s="98"/>
      <c r="FMO544" s="98"/>
      <c r="FMP544" s="98"/>
      <c r="FMQ544" s="98"/>
      <c r="FMR544" s="98"/>
      <c r="FMS544" s="98"/>
      <c r="FMT544" s="98"/>
      <c r="FMU544" s="98"/>
      <c r="FMV544" s="98"/>
      <c r="FMW544" s="98"/>
      <c r="FMX544" s="98"/>
      <c r="FMY544" s="98"/>
      <c r="FMZ544" s="98"/>
      <c r="FNA544" s="98"/>
      <c r="FNB544" s="98"/>
      <c r="FNC544" s="98"/>
      <c r="FND544" s="98"/>
      <c r="FNE544" s="98"/>
      <c r="FNF544" s="98"/>
      <c r="FNG544" s="98"/>
      <c r="FNH544" s="98"/>
      <c r="FNI544" s="98"/>
      <c r="FNJ544" s="98"/>
      <c r="FNK544" s="98"/>
      <c r="FNL544" s="98"/>
      <c r="FNM544" s="98"/>
      <c r="FNN544" s="98"/>
      <c r="FNO544" s="98"/>
      <c r="FNP544" s="98"/>
      <c r="FNQ544" s="98"/>
      <c r="FNR544" s="98"/>
      <c r="FNS544" s="98"/>
      <c r="FNT544" s="98"/>
      <c r="FNU544" s="98"/>
      <c r="FNV544" s="98"/>
      <c r="FNW544" s="98"/>
      <c r="FNX544" s="98"/>
      <c r="FNY544" s="98"/>
      <c r="FNZ544" s="98"/>
      <c r="FOA544" s="98"/>
      <c r="FOB544" s="98"/>
      <c r="FOC544" s="98"/>
      <c r="FOD544" s="98"/>
      <c r="FOE544" s="98"/>
      <c r="FOF544" s="98"/>
      <c r="FOG544" s="98"/>
      <c r="FOH544" s="98"/>
      <c r="FOI544" s="98"/>
      <c r="FOJ544" s="98"/>
      <c r="FOK544" s="98"/>
      <c r="FOL544" s="98"/>
      <c r="FOM544" s="98"/>
      <c r="FON544" s="98"/>
      <c r="FOO544" s="98"/>
      <c r="FOP544" s="98"/>
      <c r="FOQ544" s="98"/>
      <c r="FOR544" s="98"/>
      <c r="FOS544" s="98"/>
      <c r="FOT544" s="98"/>
      <c r="FOU544" s="98"/>
      <c r="FOV544" s="98"/>
      <c r="FOW544" s="98"/>
      <c r="FOX544" s="98"/>
      <c r="FOY544" s="98"/>
      <c r="FOZ544" s="98"/>
      <c r="FPA544" s="98"/>
      <c r="FPB544" s="98"/>
      <c r="FPC544" s="98"/>
      <c r="FPD544" s="98"/>
      <c r="FPE544" s="98"/>
      <c r="FPF544" s="98"/>
      <c r="FPG544" s="98"/>
      <c r="FPH544" s="98"/>
      <c r="FPI544" s="98"/>
      <c r="FPJ544" s="98"/>
      <c r="FPK544" s="98"/>
      <c r="FPL544" s="98"/>
      <c r="FPM544" s="98"/>
      <c r="FPN544" s="98"/>
      <c r="FPO544" s="98"/>
      <c r="FPP544" s="98"/>
      <c r="FPQ544" s="98"/>
      <c r="FPR544" s="98"/>
      <c r="FPS544" s="98"/>
      <c r="FPT544" s="98"/>
      <c r="FPU544" s="98"/>
      <c r="FPV544" s="98"/>
      <c r="FPW544" s="98"/>
      <c r="FPX544" s="98"/>
      <c r="FPY544" s="98"/>
      <c r="FPZ544" s="98"/>
      <c r="FQA544" s="98"/>
      <c r="FQB544" s="98"/>
      <c r="FQC544" s="98"/>
      <c r="FQD544" s="98"/>
      <c r="FQE544" s="98"/>
      <c r="FQF544" s="98"/>
      <c r="FQG544" s="98"/>
      <c r="FQH544" s="98"/>
      <c r="FQI544" s="98"/>
      <c r="FQJ544" s="98"/>
      <c r="FQK544" s="98"/>
      <c r="FQL544" s="98"/>
      <c r="FQM544" s="98"/>
      <c r="FQN544" s="98"/>
      <c r="FQO544" s="98"/>
      <c r="FQP544" s="98"/>
      <c r="FQQ544" s="98"/>
      <c r="FQR544" s="98"/>
      <c r="FQS544" s="98"/>
      <c r="FQT544" s="98"/>
      <c r="FQU544" s="98"/>
      <c r="FQV544" s="98"/>
      <c r="FQW544" s="98"/>
      <c r="FQX544" s="98"/>
      <c r="FQY544" s="98"/>
      <c r="FQZ544" s="98"/>
      <c r="FRA544" s="98"/>
      <c r="FRB544" s="98"/>
      <c r="FRC544" s="98"/>
      <c r="FRD544" s="98"/>
      <c r="FRE544" s="98"/>
      <c r="FRF544" s="98"/>
      <c r="FRG544" s="98"/>
      <c r="FRH544" s="98"/>
      <c r="FRI544" s="98"/>
      <c r="FRJ544" s="98"/>
      <c r="FRK544" s="98"/>
      <c r="FRL544" s="98"/>
      <c r="FRM544" s="98"/>
      <c r="FRN544" s="98"/>
      <c r="FRO544" s="98"/>
      <c r="FRP544" s="98"/>
      <c r="FRQ544" s="98"/>
      <c r="FRR544" s="98"/>
      <c r="FRS544" s="98"/>
      <c r="FRT544" s="98"/>
      <c r="FRU544" s="98"/>
      <c r="FRV544" s="98"/>
      <c r="FRW544" s="98"/>
      <c r="FRX544" s="98"/>
      <c r="FRY544" s="98"/>
      <c r="FRZ544" s="98"/>
      <c r="FSA544" s="98"/>
      <c r="FSB544" s="98"/>
      <c r="FSC544" s="98"/>
      <c r="FSD544" s="98"/>
      <c r="FSE544" s="98"/>
      <c r="FSF544" s="98"/>
      <c r="FSG544" s="98"/>
      <c r="FSH544" s="98"/>
      <c r="FSI544" s="98"/>
      <c r="FSJ544" s="98"/>
      <c r="FSK544" s="98"/>
      <c r="FSL544" s="98"/>
      <c r="FSM544" s="98"/>
      <c r="FSN544" s="98"/>
      <c r="FSO544" s="98"/>
      <c r="FSP544" s="98"/>
      <c r="FSQ544" s="98"/>
      <c r="FSR544" s="98"/>
      <c r="FSS544" s="98"/>
      <c r="FST544" s="98"/>
      <c r="FSU544" s="98"/>
      <c r="FSV544" s="98"/>
      <c r="FSW544" s="98"/>
      <c r="FSX544" s="98"/>
      <c r="FSY544" s="98"/>
      <c r="FSZ544" s="98"/>
      <c r="FTA544" s="98"/>
      <c r="FTB544" s="98"/>
      <c r="FTC544" s="98"/>
      <c r="FTD544" s="98"/>
      <c r="FTE544" s="98"/>
      <c r="FTF544" s="98"/>
      <c r="FTG544" s="98"/>
      <c r="FTH544" s="98"/>
      <c r="FTI544" s="98"/>
      <c r="FTJ544" s="98"/>
      <c r="FTK544" s="98"/>
      <c r="FTL544" s="98"/>
      <c r="FTM544" s="98"/>
      <c r="FTN544" s="98"/>
      <c r="FTO544" s="98"/>
      <c r="FTP544" s="98"/>
      <c r="FTQ544" s="98"/>
      <c r="FTR544" s="98"/>
      <c r="FTS544" s="98"/>
      <c r="FTT544" s="98"/>
      <c r="FTU544" s="98"/>
      <c r="FTV544" s="98"/>
      <c r="FTW544" s="98"/>
      <c r="FTX544" s="98"/>
      <c r="FTY544" s="98"/>
      <c r="FTZ544" s="98"/>
      <c r="FUA544" s="98"/>
      <c r="FUB544" s="98"/>
      <c r="FUC544" s="98"/>
      <c r="FUD544" s="98"/>
      <c r="FUE544" s="98"/>
      <c r="FUF544" s="98"/>
      <c r="FUG544" s="98"/>
      <c r="FUH544" s="98"/>
      <c r="FUI544" s="98"/>
      <c r="FUJ544" s="98"/>
      <c r="FUK544" s="98"/>
      <c r="FUL544" s="98"/>
      <c r="FUM544" s="98"/>
      <c r="FUN544" s="98"/>
      <c r="FUO544" s="98"/>
      <c r="FUP544" s="98"/>
      <c r="FUQ544" s="98"/>
      <c r="FUR544" s="98"/>
      <c r="FUS544" s="98"/>
      <c r="FUT544" s="98"/>
      <c r="FUU544" s="98"/>
      <c r="FUV544" s="98"/>
      <c r="FUW544" s="98"/>
      <c r="FUX544" s="98"/>
      <c r="FUY544" s="98"/>
      <c r="FUZ544" s="98"/>
      <c r="FVA544" s="98"/>
      <c r="FVB544" s="98"/>
      <c r="FVC544" s="98"/>
      <c r="FVD544" s="98"/>
      <c r="FVE544" s="98"/>
      <c r="FVF544" s="98"/>
      <c r="FVG544" s="98"/>
      <c r="FVH544" s="98"/>
      <c r="FVI544" s="98"/>
      <c r="FVJ544" s="98"/>
      <c r="FVK544" s="98"/>
      <c r="FVL544" s="98"/>
      <c r="FVM544" s="98"/>
      <c r="FVN544" s="98"/>
      <c r="FVO544" s="98"/>
      <c r="FVP544" s="98"/>
      <c r="FVQ544" s="98"/>
      <c r="FVR544" s="98"/>
      <c r="FVS544" s="98"/>
      <c r="FVT544" s="98"/>
      <c r="FVU544" s="98"/>
      <c r="FVV544" s="98"/>
      <c r="FVW544" s="98"/>
      <c r="FVX544" s="98"/>
      <c r="FVY544" s="98"/>
      <c r="FVZ544" s="98"/>
      <c r="FWA544" s="98"/>
      <c r="FWB544" s="98"/>
      <c r="FWC544" s="98"/>
      <c r="FWD544" s="98"/>
      <c r="FWE544" s="98"/>
      <c r="FWF544" s="98"/>
      <c r="FWG544" s="98"/>
      <c r="FWH544" s="98"/>
      <c r="FWI544" s="98"/>
      <c r="FWJ544" s="98"/>
      <c r="FWK544" s="98"/>
      <c r="FWL544" s="98"/>
      <c r="FWM544" s="98"/>
      <c r="FWN544" s="98"/>
      <c r="FWO544" s="98"/>
      <c r="FWP544" s="98"/>
      <c r="FWQ544" s="98"/>
      <c r="FWR544" s="98"/>
      <c r="FWS544" s="98"/>
      <c r="FWT544" s="98"/>
      <c r="FWU544" s="98"/>
      <c r="FWV544" s="98"/>
      <c r="FWW544" s="98"/>
      <c r="FWX544" s="98"/>
      <c r="FWY544" s="98"/>
      <c r="FWZ544" s="98"/>
      <c r="FXA544" s="98"/>
      <c r="FXB544" s="98"/>
      <c r="FXC544" s="98"/>
      <c r="FXD544" s="98"/>
      <c r="FXE544" s="98"/>
      <c r="FXF544" s="98"/>
      <c r="FXG544" s="98"/>
      <c r="FXH544" s="98"/>
      <c r="FXI544" s="98"/>
      <c r="FXJ544" s="98"/>
      <c r="FXK544" s="98"/>
      <c r="FXL544" s="98"/>
      <c r="FXM544" s="98"/>
      <c r="FXN544" s="98"/>
      <c r="FXO544" s="98"/>
      <c r="FXP544" s="98"/>
      <c r="FXQ544" s="98"/>
      <c r="FXR544" s="98"/>
      <c r="FXS544" s="98"/>
      <c r="FXT544" s="98"/>
      <c r="FXU544" s="98"/>
      <c r="FXV544" s="98"/>
      <c r="FXW544" s="98"/>
      <c r="FXX544" s="98"/>
      <c r="FXY544" s="98"/>
      <c r="FXZ544" s="98"/>
      <c r="FYA544" s="98"/>
      <c r="FYB544" s="98"/>
      <c r="FYC544" s="98"/>
      <c r="FYD544" s="98"/>
      <c r="FYE544" s="98"/>
      <c r="FYF544" s="98"/>
      <c r="FYG544" s="98"/>
      <c r="FYH544" s="98"/>
      <c r="FYI544" s="98"/>
      <c r="FYJ544" s="98"/>
      <c r="FYK544" s="98"/>
      <c r="FYL544" s="98"/>
      <c r="FYM544" s="98"/>
      <c r="FYN544" s="98"/>
      <c r="FYO544" s="98"/>
      <c r="FYP544" s="98"/>
      <c r="FYQ544" s="98"/>
      <c r="FYR544" s="98"/>
      <c r="FYS544" s="98"/>
      <c r="FYT544" s="98"/>
      <c r="FYU544" s="98"/>
      <c r="FYV544" s="98"/>
      <c r="FYW544" s="98"/>
      <c r="FYX544" s="98"/>
      <c r="FYY544" s="98"/>
      <c r="FYZ544" s="98"/>
      <c r="FZA544" s="98"/>
      <c r="FZB544" s="98"/>
      <c r="FZC544" s="98"/>
      <c r="FZD544" s="98"/>
      <c r="FZE544" s="98"/>
      <c r="FZF544" s="98"/>
      <c r="FZG544" s="98"/>
      <c r="FZH544" s="98"/>
      <c r="FZI544" s="98"/>
      <c r="FZJ544" s="98"/>
      <c r="FZK544" s="98"/>
      <c r="FZL544" s="98"/>
      <c r="FZM544" s="98"/>
      <c r="FZN544" s="98"/>
      <c r="FZO544" s="98"/>
      <c r="FZP544" s="98"/>
      <c r="FZQ544" s="98"/>
      <c r="FZR544" s="98"/>
      <c r="FZS544" s="98"/>
      <c r="FZT544" s="98"/>
      <c r="FZU544" s="98"/>
      <c r="FZV544" s="98"/>
      <c r="FZW544" s="98"/>
      <c r="FZX544" s="98"/>
      <c r="FZY544" s="98"/>
      <c r="FZZ544" s="98"/>
      <c r="GAA544" s="98"/>
      <c r="GAB544" s="98"/>
      <c r="GAC544" s="98"/>
      <c r="GAD544" s="98"/>
      <c r="GAE544" s="98"/>
      <c r="GAF544" s="98"/>
      <c r="GAG544" s="98"/>
      <c r="GAH544" s="98"/>
      <c r="GAI544" s="98"/>
      <c r="GAJ544" s="98"/>
      <c r="GAK544" s="98"/>
      <c r="GAL544" s="98"/>
      <c r="GAM544" s="98"/>
      <c r="GAN544" s="98"/>
      <c r="GAO544" s="98"/>
      <c r="GAP544" s="98"/>
      <c r="GAQ544" s="98"/>
      <c r="GAR544" s="98"/>
      <c r="GAS544" s="98"/>
      <c r="GAT544" s="98"/>
      <c r="GAU544" s="98"/>
      <c r="GAV544" s="98"/>
      <c r="GAW544" s="98"/>
      <c r="GAX544" s="98"/>
      <c r="GAY544" s="98"/>
      <c r="GAZ544" s="98"/>
      <c r="GBA544" s="98"/>
      <c r="GBB544" s="98"/>
      <c r="GBC544" s="98"/>
      <c r="GBD544" s="98"/>
      <c r="GBE544" s="98"/>
      <c r="GBF544" s="98"/>
      <c r="GBG544" s="98"/>
      <c r="GBH544" s="98"/>
      <c r="GBI544" s="98"/>
      <c r="GBJ544" s="98"/>
      <c r="GBK544" s="98"/>
      <c r="GBL544" s="98"/>
      <c r="GBM544" s="98"/>
      <c r="GBN544" s="98"/>
      <c r="GBO544" s="98"/>
      <c r="GBP544" s="98"/>
      <c r="GBQ544" s="98"/>
      <c r="GBR544" s="98"/>
      <c r="GBS544" s="98"/>
      <c r="GBT544" s="98"/>
      <c r="GBU544" s="98"/>
      <c r="GBV544" s="98"/>
      <c r="GBW544" s="98"/>
      <c r="GBX544" s="98"/>
      <c r="GBY544" s="98"/>
      <c r="GBZ544" s="98"/>
      <c r="GCA544" s="98"/>
      <c r="GCB544" s="98"/>
      <c r="GCC544" s="98"/>
      <c r="GCD544" s="98"/>
      <c r="GCE544" s="98"/>
      <c r="GCF544" s="98"/>
      <c r="GCG544" s="98"/>
      <c r="GCH544" s="98"/>
      <c r="GCI544" s="98"/>
      <c r="GCJ544" s="98"/>
      <c r="GCK544" s="98"/>
      <c r="GCL544" s="98"/>
      <c r="GCM544" s="98"/>
      <c r="GCN544" s="98"/>
      <c r="GCO544" s="98"/>
      <c r="GCP544" s="98"/>
      <c r="GCQ544" s="98"/>
      <c r="GCR544" s="98"/>
      <c r="GCS544" s="98"/>
      <c r="GCT544" s="98"/>
      <c r="GCU544" s="98"/>
      <c r="GCV544" s="98"/>
      <c r="GCW544" s="98"/>
      <c r="GCX544" s="98"/>
      <c r="GCY544" s="98"/>
      <c r="GCZ544" s="98"/>
      <c r="GDA544" s="98"/>
      <c r="GDB544" s="98"/>
      <c r="GDC544" s="98"/>
      <c r="GDD544" s="98"/>
      <c r="GDE544" s="98"/>
      <c r="GDF544" s="98"/>
      <c r="GDG544" s="98"/>
      <c r="GDH544" s="98"/>
      <c r="GDI544" s="98"/>
      <c r="GDJ544" s="98"/>
      <c r="GDK544" s="98"/>
      <c r="GDL544" s="98"/>
      <c r="GDM544" s="98"/>
      <c r="GDN544" s="98"/>
      <c r="GDO544" s="98"/>
      <c r="GDP544" s="98"/>
      <c r="GDQ544" s="98"/>
      <c r="GDR544" s="98"/>
      <c r="GDS544" s="98"/>
      <c r="GDT544" s="98"/>
      <c r="GDU544" s="98"/>
      <c r="GDV544" s="98"/>
      <c r="GDW544" s="98"/>
      <c r="GDX544" s="98"/>
      <c r="GDY544" s="98"/>
      <c r="GDZ544" s="98"/>
      <c r="GEA544" s="98"/>
      <c r="GEB544" s="98"/>
      <c r="GEC544" s="98"/>
      <c r="GED544" s="98"/>
      <c r="GEE544" s="98"/>
      <c r="GEF544" s="98"/>
      <c r="GEG544" s="98"/>
      <c r="GEH544" s="98"/>
      <c r="GEI544" s="98"/>
      <c r="GEJ544" s="98"/>
      <c r="GEK544" s="98"/>
      <c r="GEL544" s="98"/>
      <c r="GEM544" s="98"/>
      <c r="GEN544" s="98"/>
      <c r="GEO544" s="98"/>
      <c r="GEP544" s="98"/>
      <c r="GEQ544" s="98"/>
      <c r="GER544" s="98"/>
      <c r="GES544" s="98"/>
      <c r="GET544" s="98"/>
      <c r="GEU544" s="98"/>
      <c r="GEV544" s="98"/>
      <c r="GEW544" s="98"/>
      <c r="GEX544" s="98"/>
      <c r="GEY544" s="98"/>
      <c r="GEZ544" s="98"/>
      <c r="GFA544" s="98"/>
      <c r="GFB544" s="98"/>
      <c r="GFC544" s="98"/>
      <c r="GFD544" s="98"/>
      <c r="GFE544" s="98"/>
      <c r="GFF544" s="98"/>
      <c r="GFG544" s="98"/>
      <c r="GFH544" s="98"/>
      <c r="GFI544" s="98"/>
      <c r="GFJ544" s="98"/>
      <c r="GFK544" s="98"/>
      <c r="GFL544" s="98"/>
      <c r="GFM544" s="98"/>
      <c r="GFN544" s="98"/>
      <c r="GFO544" s="98"/>
      <c r="GFP544" s="98"/>
      <c r="GFQ544" s="98"/>
      <c r="GFR544" s="98"/>
      <c r="GFS544" s="98"/>
      <c r="GFT544" s="98"/>
      <c r="GFU544" s="98"/>
      <c r="GFV544" s="98"/>
      <c r="GFW544" s="98"/>
      <c r="GFX544" s="98"/>
      <c r="GFY544" s="98"/>
      <c r="GFZ544" s="98"/>
      <c r="GGA544" s="98"/>
      <c r="GGB544" s="98"/>
      <c r="GGC544" s="98"/>
      <c r="GGD544" s="98"/>
      <c r="GGE544" s="98"/>
      <c r="GGF544" s="98"/>
      <c r="GGG544" s="98"/>
      <c r="GGH544" s="98"/>
      <c r="GGI544" s="98"/>
      <c r="GGJ544" s="98"/>
      <c r="GGK544" s="98"/>
      <c r="GGL544" s="98"/>
      <c r="GGM544" s="98"/>
      <c r="GGN544" s="98"/>
      <c r="GGO544" s="98"/>
      <c r="GGP544" s="98"/>
      <c r="GGQ544" s="98"/>
      <c r="GGR544" s="98"/>
      <c r="GGS544" s="98"/>
      <c r="GGT544" s="98"/>
      <c r="GGU544" s="98"/>
      <c r="GGV544" s="98"/>
      <c r="GGW544" s="98"/>
      <c r="GGX544" s="98"/>
      <c r="GGY544" s="98"/>
      <c r="GGZ544" s="98"/>
      <c r="GHA544" s="98"/>
      <c r="GHB544" s="98"/>
      <c r="GHC544" s="98"/>
      <c r="GHD544" s="98"/>
      <c r="GHE544" s="98"/>
      <c r="GHF544" s="98"/>
      <c r="GHG544" s="98"/>
      <c r="GHH544" s="98"/>
      <c r="GHI544" s="98"/>
      <c r="GHJ544" s="98"/>
      <c r="GHK544" s="98"/>
      <c r="GHL544" s="98"/>
      <c r="GHM544" s="98"/>
      <c r="GHN544" s="98"/>
      <c r="GHO544" s="98"/>
      <c r="GHP544" s="98"/>
      <c r="GHQ544" s="98"/>
      <c r="GHR544" s="98"/>
      <c r="GHS544" s="98"/>
      <c r="GHT544" s="98"/>
      <c r="GHU544" s="98"/>
      <c r="GHV544" s="98"/>
      <c r="GHW544" s="98"/>
      <c r="GHX544" s="98"/>
      <c r="GHY544" s="98"/>
      <c r="GHZ544" s="98"/>
      <c r="GIA544" s="98"/>
      <c r="GIB544" s="98"/>
      <c r="GIC544" s="98"/>
      <c r="GID544" s="98"/>
      <c r="GIE544" s="98"/>
      <c r="GIF544" s="98"/>
      <c r="GIG544" s="98"/>
      <c r="GIH544" s="98"/>
      <c r="GII544" s="98"/>
      <c r="GIJ544" s="98"/>
      <c r="GIK544" s="98"/>
      <c r="GIL544" s="98"/>
      <c r="GIM544" s="98"/>
      <c r="GIN544" s="98"/>
      <c r="GIO544" s="98"/>
      <c r="GIP544" s="98"/>
      <c r="GIQ544" s="98"/>
      <c r="GIR544" s="98"/>
      <c r="GIS544" s="98"/>
      <c r="GIT544" s="98"/>
      <c r="GIU544" s="98"/>
      <c r="GIV544" s="98"/>
      <c r="GIW544" s="98"/>
      <c r="GIX544" s="98"/>
      <c r="GIY544" s="98"/>
      <c r="GIZ544" s="98"/>
      <c r="GJA544" s="98"/>
      <c r="GJB544" s="98"/>
      <c r="GJC544" s="98"/>
      <c r="GJD544" s="98"/>
      <c r="GJE544" s="98"/>
      <c r="GJF544" s="98"/>
      <c r="GJG544" s="98"/>
      <c r="GJH544" s="98"/>
      <c r="GJI544" s="98"/>
      <c r="GJJ544" s="98"/>
      <c r="GJK544" s="98"/>
      <c r="GJL544" s="98"/>
      <c r="GJM544" s="98"/>
      <c r="GJN544" s="98"/>
      <c r="GJO544" s="98"/>
      <c r="GJP544" s="98"/>
      <c r="GJQ544" s="98"/>
      <c r="GJR544" s="98"/>
      <c r="GJS544" s="98"/>
      <c r="GJT544" s="98"/>
      <c r="GJU544" s="98"/>
      <c r="GJV544" s="98"/>
      <c r="GJW544" s="98"/>
      <c r="GJX544" s="98"/>
      <c r="GJY544" s="98"/>
      <c r="GJZ544" s="98"/>
      <c r="GKA544" s="98"/>
      <c r="GKB544" s="98"/>
      <c r="GKC544" s="98"/>
      <c r="GKD544" s="98"/>
      <c r="GKE544" s="98"/>
      <c r="GKF544" s="98"/>
      <c r="GKG544" s="98"/>
      <c r="GKH544" s="98"/>
      <c r="GKI544" s="98"/>
      <c r="GKJ544" s="98"/>
      <c r="GKK544" s="98"/>
      <c r="GKL544" s="98"/>
      <c r="GKM544" s="98"/>
      <c r="GKN544" s="98"/>
      <c r="GKO544" s="98"/>
      <c r="GKP544" s="98"/>
      <c r="GKQ544" s="98"/>
      <c r="GKR544" s="98"/>
      <c r="GKS544" s="98"/>
      <c r="GKT544" s="98"/>
      <c r="GKU544" s="98"/>
      <c r="GKV544" s="98"/>
      <c r="GKW544" s="98"/>
      <c r="GKX544" s="98"/>
      <c r="GKY544" s="98"/>
      <c r="GKZ544" s="98"/>
      <c r="GLA544" s="98"/>
      <c r="GLB544" s="98"/>
      <c r="GLC544" s="98"/>
      <c r="GLD544" s="98"/>
      <c r="GLE544" s="98"/>
      <c r="GLF544" s="98"/>
      <c r="GLG544" s="98"/>
      <c r="GLH544" s="98"/>
      <c r="GLI544" s="98"/>
      <c r="GLJ544" s="98"/>
      <c r="GLK544" s="98"/>
      <c r="GLL544" s="98"/>
      <c r="GLM544" s="98"/>
      <c r="GLN544" s="98"/>
      <c r="GLO544" s="98"/>
      <c r="GLP544" s="98"/>
      <c r="GLQ544" s="98"/>
      <c r="GLR544" s="98"/>
      <c r="GLS544" s="98"/>
      <c r="GLT544" s="98"/>
      <c r="GLU544" s="98"/>
      <c r="GLV544" s="98"/>
      <c r="GLW544" s="98"/>
      <c r="GLX544" s="98"/>
      <c r="GLY544" s="98"/>
      <c r="GLZ544" s="98"/>
      <c r="GMA544" s="98"/>
      <c r="GMB544" s="98"/>
      <c r="GMC544" s="98"/>
      <c r="GMD544" s="98"/>
      <c r="GME544" s="98"/>
      <c r="GMF544" s="98"/>
      <c r="GMG544" s="98"/>
      <c r="GMH544" s="98"/>
      <c r="GMI544" s="98"/>
      <c r="GMJ544" s="98"/>
      <c r="GMK544" s="98"/>
      <c r="GML544" s="98"/>
      <c r="GMM544" s="98"/>
      <c r="GMN544" s="98"/>
      <c r="GMO544" s="98"/>
      <c r="GMP544" s="98"/>
      <c r="GMQ544" s="98"/>
      <c r="GMR544" s="98"/>
      <c r="GMS544" s="98"/>
      <c r="GMT544" s="98"/>
      <c r="GMU544" s="98"/>
      <c r="GMV544" s="98"/>
      <c r="GMW544" s="98"/>
      <c r="GMX544" s="98"/>
      <c r="GMY544" s="98"/>
      <c r="GMZ544" s="98"/>
      <c r="GNA544" s="98"/>
      <c r="GNB544" s="98"/>
      <c r="GNC544" s="98"/>
      <c r="GND544" s="98"/>
      <c r="GNE544" s="98"/>
      <c r="GNF544" s="98"/>
      <c r="GNG544" s="98"/>
      <c r="GNH544" s="98"/>
      <c r="GNI544" s="98"/>
      <c r="GNJ544" s="98"/>
      <c r="GNK544" s="98"/>
      <c r="GNL544" s="98"/>
      <c r="GNM544" s="98"/>
      <c r="GNN544" s="98"/>
      <c r="GNO544" s="98"/>
      <c r="GNP544" s="98"/>
      <c r="GNQ544" s="98"/>
      <c r="GNR544" s="98"/>
      <c r="GNS544" s="98"/>
      <c r="GNT544" s="98"/>
      <c r="GNU544" s="98"/>
      <c r="GNV544" s="98"/>
      <c r="GNW544" s="98"/>
      <c r="GNX544" s="98"/>
      <c r="GNY544" s="98"/>
      <c r="GNZ544" s="98"/>
      <c r="GOA544" s="98"/>
      <c r="GOB544" s="98"/>
      <c r="GOC544" s="98"/>
      <c r="GOD544" s="98"/>
      <c r="GOE544" s="98"/>
      <c r="GOF544" s="98"/>
      <c r="GOG544" s="98"/>
      <c r="GOH544" s="98"/>
      <c r="GOI544" s="98"/>
      <c r="GOJ544" s="98"/>
      <c r="GOK544" s="98"/>
      <c r="GOL544" s="98"/>
      <c r="GOM544" s="98"/>
      <c r="GON544" s="98"/>
      <c r="GOO544" s="98"/>
      <c r="GOP544" s="98"/>
      <c r="GOQ544" s="98"/>
      <c r="GOR544" s="98"/>
      <c r="GOS544" s="98"/>
      <c r="GOT544" s="98"/>
      <c r="GOU544" s="98"/>
      <c r="GOV544" s="98"/>
      <c r="GOW544" s="98"/>
      <c r="GOX544" s="98"/>
      <c r="GOY544" s="98"/>
      <c r="GOZ544" s="98"/>
      <c r="GPA544" s="98"/>
      <c r="GPB544" s="98"/>
      <c r="GPC544" s="98"/>
      <c r="GPD544" s="98"/>
      <c r="GPE544" s="98"/>
      <c r="GPF544" s="98"/>
      <c r="GPG544" s="98"/>
      <c r="GPH544" s="98"/>
      <c r="GPI544" s="98"/>
      <c r="GPJ544" s="98"/>
      <c r="GPK544" s="98"/>
      <c r="GPL544" s="98"/>
      <c r="GPM544" s="98"/>
      <c r="GPN544" s="98"/>
      <c r="GPO544" s="98"/>
      <c r="GPP544" s="98"/>
      <c r="GPQ544" s="98"/>
      <c r="GPR544" s="98"/>
      <c r="GPS544" s="98"/>
      <c r="GPT544" s="98"/>
      <c r="GPU544" s="98"/>
      <c r="GPV544" s="98"/>
      <c r="GPW544" s="98"/>
      <c r="GPX544" s="98"/>
      <c r="GPY544" s="98"/>
      <c r="GPZ544" s="98"/>
      <c r="GQA544" s="98"/>
      <c r="GQB544" s="98"/>
      <c r="GQC544" s="98"/>
      <c r="GQD544" s="98"/>
      <c r="GQE544" s="98"/>
      <c r="GQF544" s="98"/>
      <c r="GQG544" s="98"/>
      <c r="GQH544" s="98"/>
      <c r="GQI544" s="98"/>
      <c r="GQJ544" s="98"/>
      <c r="GQK544" s="98"/>
      <c r="GQL544" s="98"/>
      <c r="GQM544" s="98"/>
      <c r="GQN544" s="98"/>
      <c r="GQO544" s="98"/>
      <c r="GQP544" s="98"/>
      <c r="GQQ544" s="98"/>
      <c r="GQR544" s="98"/>
      <c r="GQS544" s="98"/>
      <c r="GQT544" s="98"/>
      <c r="GQU544" s="98"/>
      <c r="GQV544" s="98"/>
      <c r="GQW544" s="98"/>
      <c r="GQX544" s="98"/>
      <c r="GQY544" s="98"/>
      <c r="GQZ544" s="98"/>
      <c r="GRA544" s="98"/>
      <c r="GRB544" s="98"/>
      <c r="GRC544" s="98"/>
      <c r="GRD544" s="98"/>
      <c r="GRE544" s="98"/>
      <c r="GRF544" s="98"/>
      <c r="GRG544" s="98"/>
      <c r="GRH544" s="98"/>
      <c r="GRI544" s="98"/>
      <c r="GRJ544" s="98"/>
      <c r="GRK544" s="98"/>
      <c r="GRL544" s="98"/>
      <c r="GRM544" s="98"/>
      <c r="GRN544" s="98"/>
      <c r="GRO544" s="98"/>
      <c r="GRP544" s="98"/>
      <c r="GRQ544" s="98"/>
      <c r="GRR544" s="98"/>
      <c r="GRS544" s="98"/>
      <c r="GRT544" s="98"/>
      <c r="GRU544" s="98"/>
      <c r="GRV544" s="98"/>
      <c r="GRW544" s="98"/>
      <c r="GRX544" s="98"/>
      <c r="GRY544" s="98"/>
      <c r="GRZ544" s="98"/>
      <c r="GSA544" s="98"/>
      <c r="GSB544" s="98"/>
      <c r="GSC544" s="98"/>
      <c r="GSD544" s="98"/>
      <c r="GSE544" s="98"/>
      <c r="GSF544" s="98"/>
      <c r="GSG544" s="98"/>
      <c r="GSH544" s="98"/>
      <c r="GSI544" s="98"/>
      <c r="GSJ544" s="98"/>
      <c r="GSK544" s="98"/>
      <c r="GSL544" s="98"/>
      <c r="GSM544" s="98"/>
      <c r="GSN544" s="98"/>
      <c r="GSO544" s="98"/>
      <c r="GSP544" s="98"/>
      <c r="GSQ544" s="98"/>
      <c r="GSR544" s="98"/>
      <c r="GSS544" s="98"/>
      <c r="GST544" s="98"/>
      <c r="GSU544" s="98"/>
      <c r="GSV544" s="98"/>
      <c r="GSW544" s="98"/>
      <c r="GSX544" s="98"/>
      <c r="GSY544" s="98"/>
      <c r="GSZ544" s="98"/>
      <c r="GTA544" s="98"/>
      <c r="GTB544" s="98"/>
      <c r="GTC544" s="98"/>
      <c r="GTD544" s="98"/>
      <c r="GTE544" s="98"/>
      <c r="GTF544" s="98"/>
      <c r="GTG544" s="98"/>
      <c r="GTH544" s="98"/>
      <c r="GTI544" s="98"/>
      <c r="GTJ544" s="98"/>
      <c r="GTK544" s="98"/>
      <c r="GTL544" s="98"/>
      <c r="GTM544" s="98"/>
      <c r="GTN544" s="98"/>
      <c r="GTO544" s="98"/>
      <c r="GTP544" s="98"/>
      <c r="GTQ544" s="98"/>
      <c r="GTR544" s="98"/>
      <c r="GTS544" s="98"/>
      <c r="GTT544" s="98"/>
      <c r="GTU544" s="98"/>
      <c r="GTV544" s="98"/>
      <c r="GTW544" s="98"/>
      <c r="GTX544" s="98"/>
      <c r="GTY544" s="98"/>
      <c r="GTZ544" s="98"/>
      <c r="GUA544" s="98"/>
      <c r="GUB544" s="98"/>
      <c r="GUC544" s="98"/>
      <c r="GUD544" s="98"/>
      <c r="GUE544" s="98"/>
      <c r="GUF544" s="98"/>
      <c r="GUG544" s="98"/>
      <c r="GUH544" s="98"/>
      <c r="GUI544" s="98"/>
      <c r="GUJ544" s="98"/>
      <c r="GUK544" s="98"/>
      <c r="GUL544" s="98"/>
      <c r="GUM544" s="98"/>
      <c r="GUN544" s="98"/>
      <c r="GUO544" s="98"/>
      <c r="GUP544" s="98"/>
      <c r="GUQ544" s="98"/>
      <c r="GUR544" s="98"/>
      <c r="GUS544" s="98"/>
      <c r="GUT544" s="98"/>
      <c r="GUU544" s="98"/>
      <c r="GUV544" s="98"/>
      <c r="GUW544" s="98"/>
      <c r="GUX544" s="98"/>
      <c r="GUY544" s="98"/>
      <c r="GUZ544" s="98"/>
      <c r="GVA544" s="98"/>
      <c r="GVB544" s="98"/>
      <c r="GVC544" s="98"/>
      <c r="GVD544" s="98"/>
      <c r="GVE544" s="98"/>
      <c r="GVF544" s="98"/>
      <c r="GVG544" s="98"/>
      <c r="GVH544" s="98"/>
      <c r="GVI544" s="98"/>
      <c r="GVJ544" s="98"/>
      <c r="GVK544" s="98"/>
      <c r="GVL544" s="98"/>
      <c r="GVM544" s="98"/>
      <c r="GVN544" s="98"/>
      <c r="GVO544" s="98"/>
      <c r="GVP544" s="98"/>
      <c r="GVQ544" s="98"/>
      <c r="GVR544" s="98"/>
      <c r="GVS544" s="98"/>
      <c r="GVT544" s="98"/>
      <c r="GVU544" s="98"/>
      <c r="GVV544" s="98"/>
      <c r="GVW544" s="98"/>
      <c r="GVX544" s="98"/>
      <c r="GVY544" s="98"/>
      <c r="GVZ544" s="98"/>
      <c r="GWA544" s="98"/>
      <c r="GWB544" s="98"/>
      <c r="GWC544" s="98"/>
      <c r="GWD544" s="98"/>
      <c r="GWE544" s="98"/>
      <c r="GWF544" s="98"/>
      <c r="GWG544" s="98"/>
      <c r="GWH544" s="98"/>
      <c r="GWI544" s="98"/>
      <c r="GWJ544" s="98"/>
      <c r="GWK544" s="98"/>
      <c r="GWL544" s="98"/>
      <c r="GWM544" s="98"/>
      <c r="GWN544" s="98"/>
      <c r="GWO544" s="98"/>
      <c r="GWP544" s="98"/>
      <c r="GWQ544" s="98"/>
      <c r="GWR544" s="98"/>
      <c r="GWS544" s="98"/>
      <c r="GWT544" s="98"/>
      <c r="GWU544" s="98"/>
      <c r="GWV544" s="98"/>
      <c r="GWW544" s="98"/>
      <c r="GWX544" s="98"/>
      <c r="GWY544" s="98"/>
      <c r="GWZ544" s="98"/>
      <c r="GXA544" s="98"/>
      <c r="GXB544" s="98"/>
      <c r="GXC544" s="98"/>
      <c r="GXD544" s="98"/>
      <c r="GXE544" s="98"/>
      <c r="GXF544" s="98"/>
      <c r="GXG544" s="98"/>
      <c r="GXH544" s="98"/>
      <c r="GXI544" s="98"/>
      <c r="GXJ544" s="98"/>
      <c r="GXK544" s="98"/>
      <c r="GXL544" s="98"/>
      <c r="GXM544" s="98"/>
      <c r="GXN544" s="98"/>
      <c r="GXO544" s="98"/>
      <c r="GXP544" s="98"/>
      <c r="GXQ544" s="98"/>
      <c r="GXR544" s="98"/>
      <c r="GXS544" s="98"/>
      <c r="GXT544" s="98"/>
      <c r="GXU544" s="98"/>
      <c r="GXV544" s="98"/>
      <c r="GXW544" s="98"/>
      <c r="GXX544" s="98"/>
      <c r="GXY544" s="98"/>
      <c r="GXZ544" s="98"/>
      <c r="GYA544" s="98"/>
      <c r="GYB544" s="98"/>
      <c r="GYC544" s="98"/>
      <c r="GYD544" s="98"/>
      <c r="GYE544" s="98"/>
      <c r="GYF544" s="98"/>
      <c r="GYG544" s="98"/>
      <c r="GYH544" s="98"/>
      <c r="GYI544" s="98"/>
      <c r="GYJ544" s="98"/>
      <c r="GYK544" s="98"/>
      <c r="GYL544" s="98"/>
      <c r="GYM544" s="98"/>
      <c r="GYN544" s="98"/>
      <c r="GYO544" s="98"/>
      <c r="GYP544" s="98"/>
      <c r="GYQ544" s="98"/>
      <c r="GYR544" s="98"/>
      <c r="GYS544" s="98"/>
      <c r="GYT544" s="98"/>
      <c r="GYU544" s="98"/>
      <c r="GYV544" s="98"/>
      <c r="GYW544" s="98"/>
      <c r="GYX544" s="98"/>
      <c r="GYY544" s="98"/>
      <c r="GYZ544" s="98"/>
      <c r="GZA544" s="98"/>
      <c r="GZB544" s="98"/>
      <c r="GZC544" s="98"/>
      <c r="GZD544" s="98"/>
      <c r="GZE544" s="98"/>
      <c r="GZF544" s="98"/>
      <c r="GZG544" s="98"/>
      <c r="GZH544" s="98"/>
      <c r="GZI544" s="98"/>
      <c r="GZJ544" s="98"/>
      <c r="GZK544" s="98"/>
      <c r="GZL544" s="98"/>
      <c r="GZM544" s="98"/>
      <c r="GZN544" s="98"/>
      <c r="GZO544" s="98"/>
      <c r="GZP544" s="98"/>
      <c r="GZQ544" s="98"/>
      <c r="GZR544" s="98"/>
      <c r="GZS544" s="98"/>
      <c r="GZT544" s="98"/>
      <c r="GZU544" s="98"/>
      <c r="GZV544" s="98"/>
      <c r="GZW544" s="98"/>
      <c r="GZX544" s="98"/>
      <c r="GZY544" s="98"/>
      <c r="GZZ544" s="98"/>
      <c r="HAA544" s="98"/>
      <c r="HAB544" s="98"/>
      <c r="HAC544" s="98"/>
      <c r="HAD544" s="98"/>
      <c r="HAE544" s="98"/>
      <c r="HAF544" s="98"/>
      <c r="HAG544" s="98"/>
      <c r="HAH544" s="98"/>
      <c r="HAI544" s="98"/>
      <c r="HAJ544" s="98"/>
      <c r="HAK544" s="98"/>
      <c r="HAL544" s="98"/>
      <c r="HAM544" s="98"/>
      <c r="HAN544" s="98"/>
      <c r="HAO544" s="98"/>
      <c r="HAP544" s="98"/>
      <c r="HAQ544" s="98"/>
      <c r="HAR544" s="98"/>
      <c r="HAS544" s="98"/>
      <c r="HAT544" s="98"/>
      <c r="HAU544" s="98"/>
      <c r="HAV544" s="98"/>
      <c r="HAW544" s="98"/>
      <c r="HAX544" s="98"/>
      <c r="HAY544" s="98"/>
      <c r="HAZ544" s="98"/>
      <c r="HBA544" s="98"/>
      <c r="HBB544" s="98"/>
      <c r="HBC544" s="98"/>
      <c r="HBD544" s="98"/>
      <c r="HBE544" s="98"/>
      <c r="HBF544" s="98"/>
      <c r="HBG544" s="98"/>
      <c r="HBH544" s="98"/>
      <c r="HBI544" s="98"/>
      <c r="HBJ544" s="98"/>
      <c r="HBK544" s="98"/>
      <c r="HBL544" s="98"/>
      <c r="HBM544" s="98"/>
      <c r="HBN544" s="98"/>
      <c r="HBO544" s="98"/>
      <c r="HBP544" s="98"/>
      <c r="HBQ544" s="98"/>
      <c r="HBR544" s="98"/>
      <c r="HBS544" s="98"/>
      <c r="HBT544" s="98"/>
      <c r="HBU544" s="98"/>
      <c r="HBV544" s="98"/>
      <c r="HBW544" s="98"/>
      <c r="HBX544" s="98"/>
      <c r="HBY544" s="98"/>
      <c r="HBZ544" s="98"/>
      <c r="HCA544" s="98"/>
      <c r="HCB544" s="98"/>
      <c r="HCC544" s="98"/>
      <c r="HCD544" s="98"/>
      <c r="HCE544" s="98"/>
      <c r="HCF544" s="98"/>
      <c r="HCG544" s="98"/>
      <c r="HCH544" s="98"/>
      <c r="HCI544" s="98"/>
      <c r="HCJ544" s="98"/>
      <c r="HCK544" s="98"/>
      <c r="HCL544" s="98"/>
      <c r="HCM544" s="98"/>
      <c r="HCN544" s="98"/>
      <c r="HCO544" s="98"/>
      <c r="HCP544" s="98"/>
      <c r="HCQ544" s="98"/>
      <c r="HCR544" s="98"/>
      <c r="HCS544" s="98"/>
      <c r="HCT544" s="98"/>
      <c r="HCU544" s="98"/>
      <c r="HCV544" s="98"/>
      <c r="HCW544" s="98"/>
      <c r="HCX544" s="98"/>
      <c r="HCY544" s="98"/>
      <c r="HCZ544" s="98"/>
      <c r="HDA544" s="98"/>
      <c r="HDB544" s="98"/>
      <c r="HDC544" s="98"/>
      <c r="HDD544" s="98"/>
      <c r="HDE544" s="98"/>
      <c r="HDF544" s="98"/>
      <c r="HDG544" s="98"/>
      <c r="HDH544" s="98"/>
      <c r="HDI544" s="98"/>
      <c r="HDJ544" s="98"/>
      <c r="HDK544" s="98"/>
      <c r="HDL544" s="98"/>
      <c r="HDM544" s="98"/>
      <c r="HDN544" s="98"/>
      <c r="HDO544" s="98"/>
      <c r="HDP544" s="98"/>
      <c r="HDQ544" s="98"/>
      <c r="HDR544" s="98"/>
      <c r="HDS544" s="98"/>
      <c r="HDT544" s="98"/>
      <c r="HDU544" s="98"/>
      <c r="HDV544" s="98"/>
      <c r="HDW544" s="98"/>
      <c r="HDX544" s="98"/>
      <c r="HDY544" s="98"/>
      <c r="HDZ544" s="98"/>
      <c r="HEA544" s="98"/>
      <c r="HEB544" s="98"/>
      <c r="HEC544" s="98"/>
      <c r="HED544" s="98"/>
      <c r="HEE544" s="98"/>
      <c r="HEF544" s="98"/>
      <c r="HEG544" s="98"/>
      <c r="HEH544" s="98"/>
      <c r="HEI544" s="98"/>
      <c r="HEJ544" s="98"/>
      <c r="HEK544" s="98"/>
      <c r="HEL544" s="98"/>
      <c r="HEM544" s="98"/>
      <c r="HEN544" s="98"/>
      <c r="HEO544" s="98"/>
      <c r="HEP544" s="98"/>
      <c r="HEQ544" s="98"/>
      <c r="HER544" s="98"/>
      <c r="HES544" s="98"/>
      <c r="HET544" s="98"/>
      <c r="HEU544" s="98"/>
      <c r="HEV544" s="98"/>
      <c r="HEW544" s="98"/>
      <c r="HEX544" s="98"/>
      <c r="HEY544" s="98"/>
      <c r="HEZ544" s="98"/>
      <c r="HFA544" s="98"/>
      <c r="HFB544" s="98"/>
      <c r="HFC544" s="98"/>
      <c r="HFD544" s="98"/>
      <c r="HFE544" s="98"/>
      <c r="HFF544" s="98"/>
      <c r="HFG544" s="98"/>
      <c r="HFH544" s="98"/>
      <c r="HFI544" s="98"/>
      <c r="HFJ544" s="98"/>
      <c r="HFK544" s="98"/>
      <c r="HFL544" s="98"/>
      <c r="HFM544" s="98"/>
      <c r="HFN544" s="98"/>
      <c r="HFO544" s="98"/>
      <c r="HFP544" s="98"/>
      <c r="HFQ544" s="98"/>
      <c r="HFR544" s="98"/>
      <c r="HFS544" s="98"/>
      <c r="HFT544" s="98"/>
      <c r="HFU544" s="98"/>
      <c r="HFV544" s="98"/>
      <c r="HFW544" s="98"/>
      <c r="HFX544" s="98"/>
      <c r="HFY544" s="98"/>
      <c r="HFZ544" s="98"/>
      <c r="HGA544" s="98"/>
      <c r="HGB544" s="98"/>
      <c r="HGC544" s="98"/>
      <c r="HGD544" s="98"/>
      <c r="HGE544" s="98"/>
      <c r="HGF544" s="98"/>
      <c r="HGG544" s="98"/>
      <c r="HGH544" s="98"/>
      <c r="HGI544" s="98"/>
      <c r="HGJ544" s="98"/>
      <c r="HGK544" s="98"/>
      <c r="HGL544" s="98"/>
      <c r="HGM544" s="98"/>
      <c r="HGN544" s="98"/>
      <c r="HGO544" s="98"/>
      <c r="HGP544" s="98"/>
      <c r="HGQ544" s="98"/>
      <c r="HGR544" s="98"/>
      <c r="HGS544" s="98"/>
      <c r="HGT544" s="98"/>
      <c r="HGU544" s="98"/>
      <c r="HGV544" s="98"/>
      <c r="HGW544" s="98"/>
      <c r="HGX544" s="98"/>
      <c r="HGY544" s="98"/>
      <c r="HGZ544" s="98"/>
      <c r="HHA544" s="98"/>
      <c r="HHB544" s="98"/>
      <c r="HHC544" s="98"/>
      <c r="HHD544" s="98"/>
      <c r="HHE544" s="98"/>
      <c r="HHF544" s="98"/>
      <c r="HHG544" s="98"/>
      <c r="HHH544" s="98"/>
      <c r="HHI544" s="98"/>
      <c r="HHJ544" s="98"/>
      <c r="HHK544" s="98"/>
      <c r="HHL544" s="98"/>
      <c r="HHM544" s="98"/>
      <c r="HHN544" s="98"/>
      <c r="HHO544" s="98"/>
      <c r="HHP544" s="98"/>
      <c r="HHQ544" s="98"/>
      <c r="HHR544" s="98"/>
      <c r="HHS544" s="98"/>
      <c r="HHT544" s="98"/>
      <c r="HHU544" s="98"/>
      <c r="HHV544" s="98"/>
      <c r="HHW544" s="98"/>
      <c r="HHX544" s="98"/>
      <c r="HHY544" s="98"/>
      <c r="HHZ544" s="98"/>
      <c r="HIA544" s="98"/>
      <c r="HIB544" s="98"/>
      <c r="HIC544" s="98"/>
      <c r="HID544" s="98"/>
      <c r="HIE544" s="98"/>
      <c r="HIF544" s="98"/>
      <c r="HIG544" s="98"/>
      <c r="HIH544" s="98"/>
      <c r="HII544" s="98"/>
      <c r="HIJ544" s="98"/>
      <c r="HIK544" s="98"/>
      <c r="HIL544" s="98"/>
      <c r="HIM544" s="98"/>
      <c r="HIN544" s="98"/>
      <c r="HIO544" s="98"/>
      <c r="HIP544" s="98"/>
      <c r="HIQ544" s="98"/>
      <c r="HIR544" s="98"/>
      <c r="HIS544" s="98"/>
      <c r="HIT544" s="98"/>
      <c r="HIU544" s="98"/>
      <c r="HIV544" s="98"/>
      <c r="HIW544" s="98"/>
      <c r="HIX544" s="98"/>
      <c r="HIY544" s="98"/>
      <c r="HIZ544" s="98"/>
      <c r="HJA544" s="98"/>
      <c r="HJB544" s="98"/>
      <c r="HJC544" s="98"/>
      <c r="HJD544" s="98"/>
      <c r="HJE544" s="98"/>
      <c r="HJF544" s="98"/>
      <c r="HJG544" s="98"/>
      <c r="HJH544" s="98"/>
      <c r="HJI544" s="98"/>
      <c r="HJJ544" s="98"/>
      <c r="HJK544" s="98"/>
      <c r="HJL544" s="98"/>
      <c r="HJM544" s="98"/>
      <c r="HJN544" s="98"/>
      <c r="HJO544" s="98"/>
      <c r="HJP544" s="98"/>
      <c r="HJQ544" s="98"/>
      <c r="HJR544" s="98"/>
      <c r="HJS544" s="98"/>
      <c r="HJT544" s="98"/>
      <c r="HJU544" s="98"/>
      <c r="HJV544" s="98"/>
      <c r="HJW544" s="98"/>
      <c r="HJX544" s="98"/>
      <c r="HJY544" s="98"/>
      <c r="HJZ544" s="98"/>
      <c r="HKA544" s="98"/>
      <c r="HKB544" s="98"/>
      <c r="HKC544" s="98"/>
      <c r="HKD544" s="98"/>
      <c r="HKE544" s="98"/>
      <c r="HKF544" s="98"/>
      <c r="HKG544" s="98"/>
      <c r="HKH544" s="98"/>
      <c r="HKI544" s="98"/>
      <c r="HKJ544" s="98"/>
      <c r="HKK544" s="98"/>
      <c r="HKL544" s="98"/>
      <c r="HKM544" s="98"/>
      <c r="HKN544" s="98"/>
      <c r="HKO544" s="98"/>
      <c r="HKP544" s="98"/>
      <c r="HKQ544" s="98"/>
      <c r="HKR544" s="98"/>
      <c r="HKS544" s="98"/>
      <c r="HKT544" s="98"/>
      <c r="HKU544" s="98"/>
      <c r="HKV544" s="98"/>
      <c r="HKW544" s="98"/>
      <c r="HKX544" s="98"/>
      <c r="HKY544" s="98"/>
      <c r="HKZ544" s="98"/>
      <c r="HLA544" s="98"/>
      <c r="HLB544" s="98"/>
      <c r="HLC544" s="98"/>
      <c r="HLD544" s="98"/>
      <c r="HLE544" s="98"/>
      <c r="HLF544" s="98"/>
      <c r="HLG544" s="98"/>
      <c r="HLH544" s="98"/>
      <c r="HLI544" s="98"/>
      <c r="HLJ544" s="98"/>
      <c r="HLK544" s="98"/>
      <c r="HLL544" s="98"/>
      <c r="HLM544" s="98"/>
      <c r="HLN544" s="98"/>
      <c r="HLO544" s="98"/>
      <c r="HLP544" s="98"/>
      <c r="HLQ544" s="98"/>
      <c r="HLR544" s="98"/>
      <c r="HLS544" s="98"/>
      <c r="HLT544" s="98"/>
      <c r="HLU544" s="98"/>
      <c r="HLV544" s="98"/>
      <c r="HLW544" s="98"/>
      <c r="HLX544" s="98"/>
      <c r="HLY544" s="98"/>
      <c r="HLZ544" s="98"/>
      <c r="HMA544" s="98"/>
      <c r="HMB544" s="98"/>
      <c r="HMC544" s="98"/>
      <c r="HMD544" s="98"/>
      <c r="HME544" s="98"/>
      <c r="HMF544" s="98"/>
      <c r="HMG544" s="98"/>
      <c r="HMH544" s="98"/>
      <c r="HMI544" s="98"/>
      <c r="HMJ544" s="98"/>
      <c r="HMK544" s="98"/>
      <c r="HML544" s="98"/>
      <c r="HMM544" s="98"/>
      <c r="HMN544" s="98"/>
      <c r="HMO544" s="98"/>
      <c r="HMP544" s="98"/>
      <c r="HMQ544" s="98"/>
      <c r="HMR544" s="98"/>
      <c r="HMS544" s="98"/>
      <c r="HMT544" s="98"/>
      <c r="HMU544" s="98"/>
      <c r="HMV544" s="98"/>
      <c r="HMW544" s="98"/>
      <c r="HMX544" s="98"/>
      <c r="HMY544" s="98"/>
      <c r="HMZ544" s="98"/>
      <c r="HNA544" s="98"/>
      <c r="HNB544" s="98"/>
      <c r="HNC544" s="98"/>
      <c r="HND544" s="98"/>
      <c r="HNE544" s="98"/>
      <c r="HNF544" s="98"/>
      <c r="HNG544" s="98"/>
      <c r="HNH544" s="98"/>
      <c r="HNI544" s="98"/>
      <c r="HNJ544" s="98"/>
      <c r="HNK544" s="98"/>
      <c r="HNL544" s="98"/>
      <c r="HNM544" s="98"/>
      <c r="HNN544" s="98"/>
      <c r="HNO544" s="98"/>
      <c r="HNP544" s="98"/>
      <c r="HNQ544" s="98"/>
      <c r="HNR544" s="98"/>
      <c r="HNS544" s="98"/>
      <c r="HNT544" s="98"/>
      <c r="HNU544" s="98"/>
      <c r="HNV544" s="98"/>
      <c r="HNW544" s="98"/>
      <c r="HNX544" s="98"/>
      <c r="HNY544" s="98"/>
      <c r="HNZ544" s="98"/>
      <c r="HOA544" s="98"/>
      <c r="HOB544" s="98"/>
      <c r="HOC544" s="98"/>
      <c r="HOD544" s="98"/>
      <c r="HOE544" s="98"/>
      <c r="HOF544" s="98"/>
      <c r="HOG544" s="98"/>
      <c r="HOH544" s="98"/>
      <c r="HOI544" s="98"/>
      <c r="HOJ544" s="98"/>
      <c r="HOK544" s="98"/>
      <c r="HOL544" s="98"/>
      <c r="HOM544" s="98"/>
      <c r="HON544" s="98"/>
      <c r="HOO544" s="98"/>
      <c r="HOP544" s="98"/>
      <c r="HOQ544" s="98"/>
      <c r="HOR544" s="98"/>
      <c r="HOS544" s="98"/>
      <c r="HOT544" s="98"/>
      <c r="HOU544" s="98"/>
      <c r="HOV544" s="98"/>
      <c r="HOW544" s="98"/>
      <c r="HOX544" s="98"/>
      <c r="HOY544" s="98"/>
      <c r="HOZ544" s="98"/>
      <c r="HPA544" s="98"/>
      <c r="HPB544" s="98"/>
      <c r="HPC544" s="98"/>
      <c r="HPD544" s="98"/>
      <c r="HPE544" s="98"/>
      <c r="HPF544" s="98"/>
      <c r="HPG544" s="98"/>
      <c r="HPH544" s="98"/>
      <c r="HPI544" s="98"/>
      <c r="HPJ544" s="98"/>
      <c r="HPK544" s="98"/>
      <c r="HPL544" s="98"/>
      <c r="HPM544" s="98"/>
      <c r="HPN544" s="98"/>
      <c r="HPO544" s="98"/>
      <c r="HPP544" s="98"/>
      <c r="HPQ544" s="98"/>
      <c r="HPR544" s="98"/>
      <c r="HPS544" s="98"/>
      <c r="HPT544" s="98"/>
      <c r="HPU544" s="98"/>
      <c r="HPV544" s="98"/>
      <c r="HPW544" s="98"/>
      <c r="HPX544" s="98"/>
      <c r="HPY544" s="98"/>
      <c r="HPZ544" s="98"/>
      <c r="HQA544" s="98"/>
      <c r="HQB544" s="98"/>
      <c r="HQC544" s="98"/>
      <c r="HQD544" s="98"/>
      <c r="HQE544" s="98"/>
      <c r="HQF544" s="98"/>
      <c r="HQG544" s="98"/>
      <c r="HQH544" s="98"/>
      <c r="HQI544" s="98"/>
      <c r="HQJ544" s="98"/>
      <c r="HQK544" s="98"/>
      <c r="HQL544" s="98"/>
      <c r="HQM544" s="98"/>
      <c r="HQN544" s="98"/>
      <c r="HQO544" s="98"/>
      <c r="HQP544" s="98"/>
      <c r="HQQ544" s="98"/>
      <c r="HQR544" s="98"/>
      <c r="HQS544" s="98"/>
      <c r="HQT544" s="98"/>
      <c r="HQU544" s="98"/>
      <c r="HQV544" s="98"/>
      <c r="HQW544" s="98"/>
      <c r="HQX544" s="98"/>
      <c r="HQY544" s="98"/>
      <c r="HQZ544" s="98"/>
      <c r="HRA544" s="98"/>
      <c r="HRB544" s="98"/>
      <c r="HRC544" s="98"/>
      <c r="HRD544" s="98"/>
      <c r="HRE544" s="98"/>
      <c r="HRF544" s="98"/>
      <c r="HRG544" s="98"/>
      <c r="HRH544" s="98"/>
      <c r="HRI544" s="98"/>
      <c r="HRJ544" s="98"/>
      <c r="HRK544" s="98"/>
      <c r="HRL544" s="98"/>
      <c r="HRM544" s="98"/>
      <c r="HRN544" s="98"/>
      <c r="HRO544" s="98"/>
      <c r="HRP544" s="98"/>
      <c r="HRQ544" s="98"/>
      <c r="HRR544" s="98"/>
      <c r="HRS544" s="98"/>
      <c r="HRT544" s="98"/>
      <c r="HRU544" s="98"/>
      <c r="HRV544" s="98"/>
      <c r="HRW544" s="98"/>
      <c r="HRX544" s="98"/>
      <c r="HRY544" s="98"/>
      <c r="HRZ544" s="98"/>
      <c r="HSA544" s="98"/>
      <c r="HSB544" s="98"/>
      <c r="HSC544" s="98"/>
      <c r="HSD544" s="98"/>
      <c r="HSE544" s="98"/>
      <c r="HSF544" s="98"/>
      <c r="HSG544" s="98"/>
      <c r="HSH544" s="98"/>
      <c r="HSI544" s="98"/>
      <c r="HSJ544" s="98"/>
      <c r="HSK544" s="98"/>
      <c r="HSL544" s="98"/>
      <c r="HSM544" s="98"/>
      <c r="HSN544" s="98"/>
      <c r="HSO544" s="98"/>
      <c r="HSP544" s="98"/>
      <c r="HSQ544" s="98"/>
      <c r="HSR544" s="98"/>
      <c r="HSS544" s="98"/>
      <c r="HST544" s="98"/>
      <c r="HSU544" s="98"/>
      <c r="HSV544" s="98"/>
      <c r="HSW544" s="98"/>
      <c r="HSX544" s="98"/>
      <c r="HSY544" s="98"/>
      <c r="HSZ544" s="98"/>
      <c r="HTA544" s="98"/>
      <c r="HTB544" s="98"/>
      <c r="HTC544" s="98"/>
      <c r="HTD544" s="98"/>
      <c r="HTE544" s="98"/>
      <c r="HTF544" s="98"/>
      <c r="HTG544" s="98"/>
      <c r="HTH544" s="98"/>
      <c r="HTI544" s="98"/>
      <c r="HTJ544" s="98"/>
      <c r="HTK544" s="98"/>
      <c r="HTL544" s="98"/>
      <c r="HTM544" s="98"/>
      <c r="HTN544" s="98"/>
      <c r="HTO544" s="98"/>
      <c r="HTP544" s="98"/>
      <c r="HTQ544" s="98"/>
      <c r="HTR544" s="98"/>
      <c r="HTS544" s="98"/>
      <c r="HTT544" s="98"/>
      <c r="HTU544" s="98"/>
      <c r="HTV544" s="98"/>
      <c r="HTW544" s="98"/>
      <c r="HTX544" s="98"/>
      <c r="HTY544" s="98"/>
      <c r="HTZ544" s="98"/>
      <c r="HUA544" s="98"/>
      <c r="HUB544" s="98"/>
      <c r="HUC544" s="98"/>
      <c r="HUD544" s="98"/>
      <c r="HUE544" s="98"/>
      <c r="HUF544" s="98"/>
      <c r="HUG544" s="98"/>
      <c r="HUH544" s="98"/>
      <c r="HUI544" s="98"/>
      <c r="HUJ544" s="98"/>
      <c r="HUK544" s="98"/>
      <c r="HUL544" s="98"/>
      <c r="HUM544" s="98"/>
      <c r="HUN544" s="98"/>
      <c r="HUO544" s="98"/>
      <c r="HUP544" s="98"/>
      <c r="HUQ544" s="98"/>
      <c r="HUR544" s="98"/>
      <c r="HUS544" s="98"/>
      <c r="HUT544" s="98"/>
      <c r="HUU544" s="98"/>
      <c r="HUV544" s="98"/>
      <c r="HUW544" s="98"/>
      <c r="HUX544" s="98"/>
      <c r="HUY544" s="98"/>
      <c r="HUZ544" s="98"/>
      <c r="HVA544" s="98"/>
      <c r="HVB544" s="98"/>
      <c r="HVC544" s="98"/>
      <c r="HVD544" s="98"/>
      <c r="HVE544" s="98"/>
      <c r="HVF544" s="98"/>
      <c r="HVG544" s="98"/>
      <c r="HVH544" s="98"/>
      <c r="HVI544" s="98"/>
      <c r="HVJ544" s="98"/>
      <c r="HVK544" s="98"/>
      <c r="HVL544" s="98"/>
      <c r="HVM544" s="98"/>
      <c r="HVN544" s="98"/>
      <c r="HVO544" s="98"/>
      <c r="HVP544" s="98"/>
      <c r="HVQ544" s="98"/>
      <c r="HVR544" s="98"/>
      <c r="HVS544" s="98"/>
      <c r="HVT544" s="98"/>
      <c r="HVU544" s="98"/>
      <c r="HVV544" s="98"/>
      <c r="HVW544" s="98"/>
      <c r="HVX544" s="98"/>
      <c r="HVY544" s="98"/>
      <c r="HVZ544" s="98"/>
      <c r="HWA544" s="98"/>
      <c r="HWB544" s="98"/>
      <c r="HWC544" s="98"/>
      <c r="HWD544" s="98"/>
      <c r="HWE544" s="98"/>
      <c r="HWF544" s="98"/>
      <c r="HWG544" s="98"/>
      <c r="HWH544" s="98"/>
      <c r="HWI544" s="98"/>
      <c r="HWJ544" s="98"/>
      <c r="HWK544" s="98"/>
      <c r="HWL544" s="98"/>
      <c r="HWM544" s="98"/>
      <c r="HWN544" s="98"/>
      <c r="HWO544" s="98"/>
      <c r="HWP544" s="98"/>
      <c r="HWQ544" s="98"/>
      <c r="HWR544" s="98"/>
      <c r="HWS544" s="98"/>
      <c r="HWT544" s="98"/>
      <c r="HWU544" s="98"/>
      <c r="HWV544" s="98"/>
      <c r="HWW544" s="98"/>
      <c r="HWX544" s="98"/>
      <c r="HWY544" s="98"/>
      <c r="HWZ544" s="98"/>
      <c r="HXA544" s="98"/>
      <c r="HXB544" s="98"/>
      <c r="HXC544" s="98"/>
      <c r="HXD544" s="98"/>
      <c r="HXE544" s="98"/>
      <c r="HXF544" s="98"/>
      <c r="HXG544" s="98"/>
      <c r="HXH544" s="98"/>
      <c r="HXI544" s="98"/>
      <c r="HXJ544" s="98"/>
      <c r="HXK544" s="98"/>
      <c r="HXL544" s="98"/>
      <c r="HXM544" s="98"/>
      <c r="HXN544" s="98"/>
      <c r="HXO544" s="98"/>
      <c r="HXP544" s="98"/>
      <c r="HXQ544" s="98"/>
      <c r="HXR544" s="98"/>
      <c r="HXS544" s="98"/>
      <c r="HXT544" s="98"/>
      <c r="HXU544" s="98"/>
      <c r="HXV544" s="98"/>
      <c r="HXW544" s="98"/>
      <c r="HXX544" s="98"/>
      <c r="HXY544" s="98"/>
      <c r="HXZ544" s="98"/>
      <c r="HYA544" s="98"/>
      <c r="HYB544" s="98"/>
      <c r="HYC544" s="98"/>
      <c r="HYD544" s="98"/>
      <c r="HYE544" s="98"/>
      <c r="HYF544" s="98"/>
      <c r="HYG544" s="98"/>
      <c r="HYH544" s="98"/>
      <c r="HYI544" s="98"/>
      <c r="HYJ544" s="98"/>
      <c r="HYK544" s="98"/>
      <c r="HYL544" s="98"/>
      <c r="HYM544" s="98"/>
      <c r="HYN544" s="98"/>
      <c r="HYO544" s="98"/>
      <c r="HYP544" s="98"/>
      <c r="HYQ544" s="98"/>
      <c r="HYR544" s="98"/>
      <c r="HYS544" s="98"/>
      <c r="HYT544" s="98"/>
      <c r="HYU544" s="98"/>
      <c r="HYV544" s="98"/>
      <c r="HYW544" s="98"/>
      <c r="HYX544" s="98"/>
      <c r="HYY544" s="98"/>
      <c r="HYZ544" s="98"/>
      <c r="HZA544" s="98"/>
      <c r="HZB544" s="98"/>
      <c r="HZC544" s="98"/>
      <c r="HZD544" s="98"/>
      <c r="HZE544" s="98"/>
      <c r="HZF544" s="98"/>
      <c r="HZG544" s="98"/>
      <c r="HZH544" s="98"/>
      <c r="HZI544" s="98"/>
      <c r="HZJ544" s="98"/>
      <c r="HZK544" s="98"/>
      <c r="HZL544" s="98"/>
      <c r="HZM544" s="98"/>
      <c r="HZN544" s="98"/>
      <c r="HZO544" s="98"/>
      <c r="HZP544" s="98"/>
      <c r="HZQ544" s="98"/>
      <c r="HZR544" s="98"/>
      <c r="HZS544" s="98"/>
      <c r="HZT544" s="98"/>
      <c r="HZU544" s="98"/>
      <c r="HZV544" s="98"/>
      <c r="HZW544" s="98"/>
      <c r="HZX544" s="98"/>
      <c r="HZY544" s="98"/>
      <c r="HZZ544" s="98"/>
      <c r="IAA544" s="98"/>
      <c r="IAB544" s="98"/>
      <c r="IAC544" s="98"/>
      <c r="IAD544" s="98"/>
      <c r="IAE544" s="98"/>
      <c r="IAF544" s="98"/>
      <c r="IAG544" s="98"/>
      <c r="IAH544" s="98"/>
      <c r="IAI544" s="98"/>
      <c r="IAJ544" s="98"/>
      <c r="IAK544" s="98"/>
      <c r="IAL544" s="98"/>
      <c r="IAM544" s="98"/>
      <c r="IAN544" s="98"/>
      <c r="IAO544" s="98"/>
      <c r="IAP544" s="98"/>
      <c r="IAQ544" s="98"/>
      <c r="IAR544" s="98"/>
      <c r="IAS544" s="98"/>
      <c r="IAT544" s="98"/>
      <c r="IAU544" s="98"/>
      <c r="IAV544" s="98"/>
      <c r="IAW544" s="98"/>
      <c r="IAX544" s="98"/>
      <c r="IAY544" s="98"/>
      <c r="IAZ544" s="98"/>
      <c r="IBA544" s="98"/>
      <c r="IBB544" s="98"/>
      <c r="IBC544" s="98"/>
      <c r="IBD544" s="98"/>
      <c r="IBE544" s="98"/>
      <c r="IBF544" s="98"/>
      <c r="IBG544" s="98"/>
      <c r="IBH544" s="98"/>
      <c r="IBI544" s="98"/>
      <c r="IBJ544" s="98"/>
      <c r="IBK544" s="98"/>
      <c r="IBL544" s="98"/>
      <c r="IBM544" s="98"/>
      <c r="IBN544" s="98"/>
      <c r="IBO544" s="98"/>
      <c r="IBP544" s="98"/>
      <c r="IBQ544" s="98"/>
      <c r="IBR544" s="98"/>
      <c r="IBS544" s="98"/>
      <c r="IBT544" s="98"/>
      <c r="IBU544" s="98"/>
      <c r="IBV544" s="98"/>
      <c r="IBW544" s="98"/>
      <c r="IBX544" s="98"/>
      <c r="IBY544" s="98"/>
      <c r="IBZ544" s="98"/>
      <c r="ICA544" s="98"/>
      <c r="ICB544" s="98"/>
      <c r="ICC544" s="98"/>
      <c r="ICD544" s="98"/>
      <c r="ICE544" s="98"/>
      <c r="ICF544" s="98"/>
      <c r="ICG544" s="98"/>
      <c r="ICH544" s="98"/>
      <c r="ICI544" s="98"/>
      <c r="ICJ544" s="98"/>
      <c r="ICK544" s="98"/>
      <c r="ICL544" s="98"/>
      <c r="ICM544" s="98"/>
      <c r="ICN544" s="98"/>
      <c r="ICO544" s="98"/>
      <c r="ICP544" s="98"/>
      <c r="ICQ544" s="98"/>
      <c r="ICR544" s="98"/>
      <c r="ICS544" s="98"/>
      <c r="ICT544" s="98"/>
      <c r="ICU544" s="98"/>
      <c r="ICV544" s="98"/>
      <c r="ICW544" s="98"/>
      <c r="ICX544" s="98"/>
      <c r="ICY544" s="98"/>
      <c r="ICZ544" s="98"/>
      <c r="IDA544" s="98"/>
      <c r="IDB544" s="98"/>
      <c r="IDC544" s="98"/>
      <c r="IDD544" s="98"/>
      <c r="IDE544" s="98"/>
      <c r="IDF544" s="98"/>
      <c r="IDG544" s="98"/>
      <c r="IDH544" s="98"/>
      <c r="IDI544" s="98"/>
      <c r="IDJ544" s="98"/>
      <c r="IDK544" s="98"/>
      <c r="IDL544" s="98"/>
      <c r="IDM544" s="98"/>
      <c r="IDN544" s="98"/>
      <c r="IDO544" s="98"/>
      <c r="IDP544" s="98"/>
      <c r="IDQ544" s="98"/>
      <c r="IDR544" s="98"/>
      <c r="IDS544" s="98"/>
      <c r="IDT544" s="98"/>
      <c r="IDU544" s="98"/>
      <c r="IDV544" s="98"/>
      <c r="IDW544" s="98"/>
      <c r="IDX544" s="98"/>
      <c r="IDY544" s="98"/>
      <c r="IDZ544" s="98"/>
      <c r="IEA544" s="98"/>
      <c r="IEB544" s="98"/>
      <c r="IEC544" s="98"/>
      <c r="IED544" s="98"/>
      <c r="IEE544" s="98"/>
      <c r="IEF544" s="98"/>
      <c r="IEG544" s="98"/>
      <c r="IEH544" s="98"/>
      <c r="IEI544" s="98"/>
      <c r="IEJ544" s="98"/>
      <c r="IEK544" s="98"/>
      <c r="IEL544" s="98"/>
      <c r="IEM544" s="98"/>
      <c r="IEN544" s="98"/>
      <c r="IEO544" s="98"/>
      <c r="IEP544" s="98"/>
      <c r="IEQ544" s="98"/>
      <c r="IER544" s="98"/>
      <c r="IES544" s="98"/>
      <c r="IET544" s="98"/>
      <c r="IEU544" s="98"/>
      <c r="IEV544" s="98"/>
      <c r="IEW544" s="98"/>
      <c r="IEX544" s="98"/>
      <c r="IEY544" s="98"/>
      <c r="IEZ544" s="98"/>
      <c r="IFA544" s="98"/>
      <c r="IFB544" s="98"/>
      <c r="IFC544" s="98"/>
      <c r="IFD544" s="98"/>
      <c r="IFE544" s="98"/>
      <c r="IFF544" s="98"/>
      <c r="IFG544" s="98"/>
      <c r="IFH544" s="98"/>
      <c r="IFI544" s="98"/>
      <c r="IFJ544" s="98"/>
      <c r="IFK544" s="98"/>
      <c r="IFL544" s="98"/>
      <c r="IFM544" s="98"/>
      <c r="IFN544" s="98"/>
      <c r="IFO544" s="98"/>
      <c r="IFP544" s="98"/>
      <c r="IFQ544" s="98"/>
      <c r="IFR544" s="98"/>
      <c r="IFS544" s="98"/>
      <c r="IFT544" s="98"/>
      <c r="IFU544" s="98"/>
      <c r="IFV544" s="98"/>
      <c r="IFW544" s="98"/>
      <c r="IFX544" s="98"/>
      <c r="IFY544" s="98"/>
      <c r="IFZ544" s="98"/>
      <c r="IGA544" s="98"/>
      <c r="IGB544" s="98"/>
      <c r="IGC544" s="98"/>
      <c r="IGD544" s="98"/>
      <c r="IGE544" s="98"/>
      <c r="IGF544" s="98"/>
      <c r="IGG544" s="98"/>
      <c r="IGH544" s="98"/>
      <c r="IGI544" s="98"/>
      <c r="IGJ544" s="98"/>
      <c r="IGK544" s="98"/>
      <c r="IGL544" s="98"/>
      <c r="IGM544" s="98"/>
      <c r="IGN544" s="98"/>
      <c r="IGO544" s="98"/>
      <c r="IGP544" s="98"/>
      <c r="IGQ544" s="98"/>
      <c r="IGR544" s="98"/>
      <c r="IGS544" s="98"/>
      <c r="IGT544" s="98"/>
      <c r="IGU544" s="98"/>
      <c r="IGV544" s="98"/>
      <c r="IGW544" s="98"/>
      <c r="IGX544" s="98"/>
      <c r="IGY544" s="98"/>
      <c r="IGZ544" s="98"/>
      <c r="IHA544" s="98"/>
      <c r="IHB544" s="98"/>
      <c r="IHC544" s="98"/>
      <c r="IHD544" s="98"/>
      <c r="IHE544" s="98"/>
      <c r="IHF544" s="98"/>
      <c r="IHG544" s="98"/>
      <c r="IHH544" s="98"/>
      <c r="IHI544" s="98"/>
      <c r="IHJ544" s="98"/>
      <c r="IHK544" s="98"/>
      <c r="IHL544" s="98"/>
      <c r="IHM544" s="98"/>
      <c r="IHN544" s="98"/>
      <c r="IHO544" s="98"/>
      <c r="IHP544" s="98"/>
      <c r="IHQ544" s="98"/>
      <c r="IHR544" s="98"/>
      <c r="IHS544" s="98"/>
      <c r="IHT544" s="98"/>
      <c r="IHU544" s="98"/>
      <c r="IHV544" s="98"/>
      <c r="IHW544" s="98"/>
      <c r="IHX544" s="98"/>
      <c r="IHY544" s="98"/>
      <c r="IHZ544" s="98"/>
      <c r="IIA544" s="98"/>
      <c r="IIB544" s="98"/>
      <c r="IIC544" s="98"/>
      <c r="IID544" s="98"/>
      <c r="IIE544" s="98"/>
      <c r="IIF544" s="98"/>
      <c r="IIG544" s="98"/>
      <c r="IIH544" s="98"/>
      <c r="III544" s="98"/>
      <c r="IIJ544" s="98"/>
      <c r="IIK544" s="98"/>
      <c r="IIL544" s="98"/>
      <c r="IIM544" s="98"/>
      <c r="IIN544" s="98"/>
      <c r="IIO544" s="98"/>
      <c r="IIP544" s="98"/>
      <c r="IIQ544" s="98"/>
      <c r="IIR544" s="98"/>
      <c r="IIS544" s="98"/>
      <c r="IIT544" s="98"/>
      <c r="IIU544" s="98"/>
      <c r="IIV544" s="98"/>
      <c r="IIW544" s="98"/>
      <c r="IIX544" s="98"/>
      <c r="IIY544" s="98"/>
      <c r="IIZ544" s="98"/>
      <c r="IJA544" s="98"/>
      <c r="IJB544" s="98"/>
      <c r="IJC544" s="98"/>
      <c r="IJD544" s="98"/>
      <c r="IJE544" s="98"/>
      <c r="IJF544" s="98"/>
      <c r="IJG544" s="98"/>
      <c r="IJH544" s="98"/>
      <c r="IJI544" s="98"/>
      <c r="IJJ544" s="98"/>
      <c r="IJK544" s="98"/>
      <c r="IJL544" s="98"/>
      <c r="IJM544" s="98"/>
      <c r="IJN544" s="98"/>
      <c r="IJO544" s="98"/>
      <c r="IJP544" s="98"/>
      <c r="IJQ544" s="98"/>
      <c r="IJR544" s="98"/>
      <c r="IJS544" s="98"/>
      <c r="IJT544" s="98"/>
      <c r="IJU544" s="98"/>
      <c r="IJV544" s="98"/>
      <c r="IJW544" s="98"/>
      <c r="IJX544" s="98"/>
      <c r="IJY544" s="98"/>
      <c r="IJZ544" s="98"/>
      <c r="IKA544" s="98"/>
      <c r="IKB544" s="98"/>
      <c r="IKC544" s="98"/>
      <c r="IKD544" s="98"/>
      <c r="IKE544" s="98"/>
      <c r="IKF544" s="98"/>
      <c r="IKG544" s="98"/>
      <c r="IKH544" s="98"/>
      <c r="IKI544" s="98"/>
      <c r="IKJ544" s="98"/>
      <c r="IKK544" s="98"/>
      <c r="IKL544" s="98"/>
      <c r="IKM544" s="98"/>
      <c r="IKN544" s="98"/>
      <c r="IKO544" s="98"/>
      <c r="IKP544" s="98"/>
      <c r="IKQ544" s="98"/>
      <c r="IKR544" s="98"/>
      <c r="IKS544" s="98"/>
      <c r="IKT544" s="98"/>
      <c r="IKU544" s="98"/>
      <c r="IKV544" s="98"/>
      <c r="IKW544" s="98"/>
      <c r="IKX544" s="98"/>
      <c r="IKY544" s="98"/>
      <c r="IKZ544" s="98"/>
      <c r="ILA544" s="98"/>
      <c r="ILB544" s="98"/>
      <c r="ILC544" s="98"/>
      <c r="ILD544" s="98"/>
      <c r="ILE544" s="98"/>
      <c r="ILF544" s="98"/>
      <c r="ILG544" s="98"/>
      <c r="ILH544" s="98"/>
      <c r="ILI544" s="98"/>
      <c r="ILJ544" s="98"/>
      <c r="ILK544" s="98"/>
      <c r="ILL544" s="98"/>
      <c r="ILM544" s="98"/>
      <c r="ILN544" s="98"/>
      <c r="ILO544" s="98"/>
      <c r="ILP544" s="98"/>
      <c r="ILQ544" s="98"/>
      <c r="ILR544" s="98"/>
      <c r="ILS544" s="98"/>
      <c r="ILT544" s="98"/>
      <c r="ILU544" s="98"/>
      <c r="ILV544" s="98"/>
      <c r="ILW544" s="98"/>
      <c r="ILX544" s="98"/>
      <c r="ILY544" s="98"/>
      <c r="ILZ544" s="98"/>
      <c r="IMA544" s="98"/>
      <c r="IMB544" s="98"/>
      <c r="IMC544" s="98"/>
      <c r="IMD544" s="98"/>
      <c r="IME544" s="98"/>
      <c r="IMF544" s="98"/>
      <c r="IMG544" s="98"/>
      <c r="IMH544" s="98"/>
      <c r="IMI544" s="98"/>
      <c r="IMJ544" s="98"/>
      <c r="IMK544" s="98"/>
      <c r="IML544" s="98"/>
      <c r="IMM544" s="98"/>
      <c r="IMN544" s="98"/>
      <c r="IMO544" s="98"/>
      <c r="IMP544" s="98"/>
      <c r="IMQ544" s="98"/>
      <c r="IMR544" s="98"/>
      <c r="IMS544" s="98"/>
      <c r="IMT544" s="98"/>
      <c r="IMU544" s="98"/>
      <c r="IMV544" s="98"/>
      <c r="IMW544" s="98"/>
      <c r="IMX544" s="98"/>
      <c r="IMY544" s="98"/>
      <c r="IMZ544" s="98"/>
      <c r="INA544" s="98"/>
      <c r="INB544" s="98"/>
      <c r="INC544" s="98"/>
      <c r="IND544" s="98"/>
      <c r="INE544" s="98"/>
      <c r="INF544" s="98"/>
      <c r="ING544" s="98"/>
      <c r="INH544" s="98"/>
      <c r="INI544" s="98"/>
      <c r="INJ544" s="98"/>
      <c r="INK544" s="98"/>
      <c r="INL544" s="98"/>
      <c r="INM544" s="98"/>
      <c r="INN544" s="98"/>
      <c r="INO544" s="98"/>
      <c r="INP544" s="98"/>
      <c r="INQ544" s="98"/>
      <c r="INR544" s="98"/>
      <c r="INS544" s="98"/>
      <c r="INT544" s="98"/>
      <c r="INU544" s="98"/>
      <c r="INV544" s="98"/>
      <c r="INW544" s="98"/>
      <c r="INX544" s="98"/>
      <c r="INY544" s="98"/>
      <c r="INZ544" s="98"/>
      <c r="IOA544" s="98"/>
      <c r="IOB544" s="98"/>
      <c r="IOC544" s="98"/>
      <c r="IOD544" s="98"/>
      <c r="IOE544" s="98"/>
      <c r="IOF544" s="98"/>
      <c r="IOG544" s="98"/>
      <c r="IOH544" s="98"/>
      <c r="IOI544" s="98"/>
      <c r="IOJ544" s="98"/>
      <c r="IOK544" s="98"/>
      <c r="IOL544" s="98"/>
      <c r="IOM544" s="98"/>
      <c r="ION544" s="98"/>
      <c r="IOO544" s="98"/>
      <c r="IOP544" s="98"/>
      <c r="IOQ544" s="98"/>
      <c r="IOR544" s="98"/>
      <c r="IOS544" s="98"/>
      <c r="IOT544" s="98"/>
      <c r="IOU544" s="98"/>
      <c r="IOV544" s="98"/>
      <c r="IOW544" s="98"/>
      <c r="IOX544" s="98"/>
      <c r="IOY544" s="98"/>
      <c r="IOZ544" s="98"/>
      <c r="IPA544" s="98"/>
      <c r="IPB544" s="98"/>
      <c r="IPC544" s="98"/>
      <c r="IPD544" s="98"/>
      <c r="IPE544" s="98"/>
      <c r="IPF544" s="98"/>
      <c r="IPG544" s="98"/>
      <c r="IPH544" s="98"/>
      <c r="IPI544" s="98"/>
      <c r="IPJ544" s="98"/>
      <c r="IPK544" s="98"/>
      <c r="IPL544" s="98"/>
      <c r="IPM544" s="98"/>
      <c r="IPN544" s="98"/>
      <c r="IPO544" s="98"/>
      <c r="IPP544" s="98"/>
      <c r="IPQ544" s="98"/>
      <c r="IPR544" s="98"/>
      <c r="IPS544" s="98"/>
      <c r="IPT544" s="98"/>
      <c r="IPU544" s="98"/>
      <c r="IPV544" s="98"/>
      <c r="IPW544" s="98"/>
      <c r="IPX544" s="98"/>
      <c r="IPY544" s="98"/>
      <c r="IPZ544" s="98"/>
      <c r="IQA544" s="98"/>
      <c r="IQB544" s="98"/>
      <c r="IQC544" s="98"/>
      <c r="IQD544" s="98"/>
      <c r="IQE544" s="98"/>
      <c r="IQF544" s="98"/>
      <c r="IQG544" s="98"/>
      <c r="IQH544" s="98"/>
      <c r="IQI544" s="98"/>
      <c r="IQJ544" s="98"/>
      <c r="IQK544" s="98"/>
      <c r="IQL544" s="98"/>
      <c r="IQM544" s="98"/>
      <c r="IQN544" s="98"/>
      <c r="IQO544" s="98"/>
      <c r="IQP544" s="98"/>
      <c r="IQQ544" s="98"/>
      <c r="IQR544" s="98"/>
      <c r="IQS544" s="98"/>
      <c r="IQT544" s="98"/>
      <c r="IQU544" s="98"/>
      <c r="IQV544" s="98"/>
      <c r="IQW544" s="98"/>
      <c r="IQX544" s="98"/>
      <c r="IQY544" s="98"/>
      <c r="IQZ544" s="98"/>
      <c r="IRA544" s="98"/>
      <c r="IRB544" s="98"/>
      <c r="IRC544" s="98"/>
      <c r="IRD544" s="98"/>
      <c r="IRE544" s="98"/>
      <c r="IRF544" s="98"/>
      <c r="IRG544" s="98"/>
      <c r="IRH544" s="98"/>
      <c r="IRI544" s="98"/>
      <c r="IRJ544" s="98"/>
      <c r="IRK544" s="98"/>
      <c r="IRL544" s="98"/>
      <c r="IRM544" s="98"/>
      <c r="IRN544" s="98"/>
      <c r="IRO544" s="98"/>
      <c r="IRP544" s="98"/>
      <c r="IRQ544" s="98"/>
      <c r="IRR544" s="98"/>
      <c r="IRS544" s="98"/>
      <c r="IRT544" s="98"/>
      <c r="IRU544" s="98"/>
      <c r="IRV544" s="98"/>
      <c r="IRW544" s="98"/>
      <c r="IRX544" s="98"/>
      <c r="IRY544" s="98"/>
      <c r="IRZ544" s="98"/>
      <c r="ISA544" s="98"/>
      <c r="ISB544" s="98"/>
      <c r="ISC544" s="98"/>
      <c r="ISD544" s="98"/>
      <c r="ISE544" s="98"/>
      <c r="ISF544" s="98"/>
      <c r="ISG544" s="98"/>
      <c r="ISH544" s="98"/>
      <c r="ISI544" s="98"/>
      <c r="ISJ544" s="98"/>
      <c r="ISK544" s="98"/>
      <c r="ISL544" s="98"/>
      <c r="ISM544" s="98"/>
      <c r="ISN544" s="98"/>
      <c r="ISO544" s="98"/>
      <c r="ISP544" s="98"/>
      <c r="ISQ544" s="98"/>
      <c r="ISR544" s="98"/>
      <c r="ISS544" s="98"/>
      <c r="IST544" s="98"/>
      <c r="ISU544" s="98"/>
      <c r="ISV544" s="98"/>
      <c r="ISW544" s="98"/>
      <c r="ISX544" s="98"/>
      <c r="ISY544" s="98"/>
      <c r="ISZ544" s="98"/>
      <c r="ITA544" s="98"/>
      <c r="ITB544" s="98"/>
      <c r="ITC544" s="98"/>
      <c r="ITD544" s="98"/>
      <c r="ITE544" s="98"/>
      <c r="ITF544" s="98"/>
      <c r="ITG544" s="98"/>
      <c r="ITH544" s="98"/>
      <c r="ITI544" s="98"/>
      <c r="ITJ544" s="98"/>
      <c r="ITK544" s="98"/>
      <c r="ITL544" s="98"/>
      <c r="ITM544" s="98"/>
      <c r="ITN544" s="98"/>
      <c r="ITO544" s="98"/>
      <c r="ITP544" s="98"/>
      <c r="ITQ544" s="98"/>
      <c r="ITR544" s="98"/>
      <c r="ITS544" s="98"/>
      <c r="ITT544" s="98"/>
      <c r="ITU544" s="98"/>
      <c r="ITV544" s="98"/>
      <c r="ITW544" s="98"/>
      <c r="ITX544" s="98"/>
      <c r="ITY544" s="98"/>
      <c r="ITZ544" s="98"/>
      <c r="IUA544" s="98"/>
      <c r="IUB544" s="98"/>
      <c r="IUC544" s="98"/>
      <c r="IUD544" s="98"/>
      <c r="IUE544" s="98"/>
      <c r="IUF544" s="98"/>
      <c r="IUG544" s="98"/>
      <c r="IUH544" s="98"/>
      <c r="IUI544" s="98"/>
      <c r="IUJ544" s="98"/>
      <c r="IUK544" s="98"/>
      <c r="IUL544" s="98"/>
      <c r="IUM544" s="98"/>
      <c r="IUN544" s="98"/>
      <c r="IUO544" s="98"/>
      <c r="IUP544" s="98"/>
      <c r="IUQ544" s="98"/>
      <c r="IUR544" s="98"/>
      <c r="IUS544" s="98"/>
      <c r="IUT544" s="98"/>
      <c r="IUU544" s="98"/>
      <c r="IUV544" s="98"/>
      <c r="IUW544" s="98"/>
      <c r="IUX544" s="98"/>
      <c r="IUY544" s="98"/>
      <c r="IUZ544" s="98"/>
      <c r="IVA544" s="98"/>
      <c r="IVB544" s="98"/>
      <c r="IVC544" s="98"/>
      <c r="IVD544" s="98"/>
      <c r="IVE544" s="98"/>
      <c r="IVF544" s="98"/>
      <c r="IVG544" s="98"/>
      <c r="IVH544" s="98"/>
      <c r="IVI544" s="98"/>
      <c r="IVJ544" s="98"/>
      <c r="IVK544" s="98"/>
      <c r="IVL544" s="98"/>
      <c r="IVM544" s="98"/>
      <c r="IVN544" s="98"/>
      <c r="IVO544" s="98"/>
      <c r="IVP544" s="98"/>
      <c r="IVQ544" s="98"/>
      <c r="IVR544" s="98"/>
      <c r="IVS544" s="98"/>
      <c r="IVT544" s="98"/>
      <c r="IVU544" s="98"/>
      <c r="IVV544" s="98"/>
      <c r="IVW544" s="98"/>
      <c r="IVX544" s="98"/>
      <c r="IVY544" s="98"/>
      <c r="IVZ544" s="98"/>
      <c r="IWA544" s="98"/>
      <c r="IWB544" s="98"/>
      <c r="IWC544" s="98"/>
      <c r="IWD544" s="98"/>
      <c r="IWE544" s="98"/>
      <c r="IWF544" s="98"/>
      <c r="IWG544" s="98"/>
      <c r="IWH544" s="98"/>
      <c r="IWI544" s="98"/>
      <c r="IWJ544" s="98"/>
      <c r="IWK544" s="98"/>
      <c r="IWL544" s="98"/>
      <c r="IWM544" s="98"/>
      <c r="IWN544" s="98"/>
      <c r="IWO544" s="98"/>
      <c r="IWP544" s="98"/>
      <c r="IWQ544" s="98"/>
      <c r="IWR544" s="98"/>
      <c r="IWS544" s="98"/>
      <c r="IWT544" s="98"/>
      <c r="IWU544" s="98"/>
      <c r="IWV544" s="98"/>
      <c r="IWW544" s="98"/>
      <c r="IWX544" s="98"/>
      <c r="IWY544" s="98"/>
      <c r="IWZ544" s="98"/>
      <c r="IXA544" s="98"/>
      <c r="IXB544" s="98"/>
      <c r="IXC544" s="98"/>
      <c r="IXD544" s="98"/>
      <c r="IXE544" s="98"/>
      <c r="IXF544" s="98"/>
      <c r="IXG544" s="98"/>
      <c r="IXH544" s="98"/>
      <c r="IXI544" s="98"/>
      <c r="IXJ544" s="98"/>
      <c r="IXK544" s="98"/>
      <c r="IXL544" s="98"/>
      <c r="IXM544" s="98"/>
      <c r="IXN544" s="98"/>
      <c r="IXO544" s="98"/>
      <c r="IXP544" s="98"/>
      <c r="IXQ544" s="98"/>
      <c r="IXR544" s="98"/>
      <c r="IXS544" s="98"/>
      <c r="IXT544" s="98"/>
      <c r="IXU544" s="98"/>
      <c r="IXV544" s="98"/>
      <c r="IXW544" s="98"/>
      <c r="IXX544" s="98"/>
      <c r="IXY544" s="98"/>
      <c r="IXZ544" s="98"/>
      <c r="IYA544" s="98"/>
      <c r="IYB544" s="98"/>
      <c r="IYC544" s="98"/>
      <c r="IYD544" s="98"/>
      <c r="IYE544" s="98"/>
      <c r="IYF544" s="98"/>
      <c r="IYG544" s="98"/>
      <c r="IYH544" s="98"/>
      <c r="IYI544" s="98"/>
      <c r="IYJ544" s="98"/>
      <c r="IYK544" s="98"/>
      <c r="IYL544" s="98"/>
      <c r="IYM544" s="98"/>
      <c r="IYN544" s="98"/>
      <c r="IYO544" s="98"/>
      <c r="IYP544" s="98"/>
      <c r="IYQ544" s="98"/>
      <c r="IYR544" s="98"/>
      <c r="IYS544" s="98"/>
      <c r="IYT544" s="98"/>
      <c r="IYU544" s="98"/>
      <c r="IYV544" s="98"/>
      <c r="IYW544" s="98"/>
      <c r="IYX544" s="98"/>
      <c r="IYY544" s="98"/>
      <c r="IYZ544" s="98"/>
      <c r="IZA544" s="98"/>
      <c r="IZB544" s="98"/>
      <c r="IZC544" s="98"/>
      <c r="IZD544" s="98"/>
      <c r="IZE544" s="98"/>
      <c r="IZF544" s="98"/>
      <c r="IZG544" s="98"/>
      <c r="IZH544" s="98"/>
      <c r="IZI544" s="98"/>
      <c r="IZJ544" s="98"/>
      <c r="IZK544" s="98"/>
      <c r="IZL544" s="98"/>
      <c r="IZM544" s="98"/>
      <c r="IZN544" s="98"/>
      <c r="IZO544" s="98"/>
      <c r="IZP544" s="98"/>
      <c r="IZQ544" s="98"/>
      <c r="IZR544" s="98"/>
      <c r="IZS544" s="98"/>
      <c r="IZT544" s="98"/>
      <c r="IZU544" s="98"/>
      <c r="IZV544" s="98"/>
      <c r="IZW544" s="98"/>
      <c r="IZX544" s="98"/>
      <c r="IZY544" s="98"/>
      <c r="IZZ544" s="98"/>
      <c r="JAA544" s="98"/>
      <c r="JAB544" s="98"/>
      <c r="JAC544" s="98"/>
      <c r="JAD544" s="98"/>
      <c r="JAE544" s="98"/>
      <c r="JAF544" s="98"/>
      <c r="JAG544" s="98"/>
      <c r="JAH544" s="98"/>
      <c r="JAI544" s="98"/>
      <c r="JAJ544" s="98"/>
      <c r="JAK544" s="98"/>
      <c r="JAL544" s="98"/>
      <c r="JAM544" s="98"/>
      <c r="JAN544" s="98"/>
      <c r="JAO544" s="98"/>
      <c r="JAP544" s="98"/>
      <c r="JAQ544" s="98"/>
      <c r="JAR544" s="98"/>
      <c r="JAS544" s="98"/>
      <c r="JAT544" s="98"/>
      <c r="JAU544" s="98"/>
      <c r="JAV544" s="98"/>
      <c r="JAW544" s="98"/>
      <c r="JAX544" s="98"/>
      <c r="JAY544" s="98"/>
      <c r="JAZ544" s="98"/>
      <c r="JBA544" s="98"/>
      <c r="JBB544" s="98"/>
      <c r="JBC544" s="98"/>
      <c r="JBD544" s="98"/>
      <c r="JBE544" s="98"/>
      <c r="JBF544" s="98"/>
      <c r="JBG544" s="98"/>
      <c r="JBH544" s="98"/>
      <c r="JBI544" s="98"/>
      <c r="JBJ544" s="98"/>
      <c r="JBK544" s="98"/>
      <c r="JBL544" s="98"/>
      <c r="JBM544" s="98"/>
      <c r="JBN544" s="98"/>
      <c r="JBO544" s="98"/>
      <c r="JBP544" s="98"/>
      <c r="JBQ544" s="98"/>
      <c r="JBR544" s="98"/>
      <c r="JBS544" s="98"/>
      <c r="JBT544" s="98"/>
      <c r="JBU544" s="98"/>
      <c r="JBV544" s="98"/>
      <c r="JBW544" s="98"/>
      <c r="JBX544" s="98"/>
      <c r="JBY544" s="98"/>
      <c r="JBZ544" s="98"/>
      <c r="JCA544" s="98"/>
      <c r="JCB544" s="98"/>
      <c r="JCC544" s="98"/>
      <c r="JCD544" s="98"/>
      <c r="JCE544" s="98"/>
      <c r="JCF544" s="98"/>
      <c r="JCG544" s="98"/>
      <c r="JCH544" s="98"/>
      <c r="JCI544" s="98"/>
      <c r="JCJ544" s="98"/>
      <c r="JCK544" s="98"/>
      <c r="JCL544" s="98"/>
      <c r="JCM544" s="98"/>
      <c r="JCN544" s="98"/>
      <c r="JCO544" s="98"/>
      <c r="JCP544" s="98"/>
      <c r="JCQ544" s="98"/>
      <c r="JCR544" s="98"/>
      <c r="JCS544" s="98"/>
      <c r="JCT544" s="98"/>
      <c r="JCU544" s="98"/>
      <c r="JCV544" s="98"/>
      <c r="JCW544" s="98"/>
      <c r="JCX544" s="98"/>
      <c r="JCY544" s="98"/>
      <c r="JCZ544" s="98"/>
      <c r="JDA544" s="98"/>
      <c r="JDB544" s="98"/>
      <c r="JDC544" s="98"/>
      <c r="JDD544" s="98"/>
      <c r="JDE544" s="98"/>
      <c r="JDF544" s="98"/>
      <c r="JDG544" s="98"/>
      <c r="JDH544" s="98"/>
      <c r="JDI544" s="98"/>
      <c r="JDJ544" s="98"/>
      <c r="JDK544" s="98"/>
      <c r="JDL544" s="98"/>
      <c r="JDM544" s="98"/>
      <c r="JDN544" s="98"/>
      <c r="JDO544" s="98"/>
      <c r="JDP544" s="98"/>
      <c r="JDQ544" s="98"/>
      <c r="JDR544" s="98"/>
      <c r="JDS544" s="98"/>
      <c r="JDT544" s="98"/>
      <c r="JDU544" s="98"/>
      <c r="JDV544" s="98"/>
      <c r="JDW544" s="98"/>
      <c r="JDX544" s="98"/>
      <c r="JDY544" s="98"/>
      <c r="JDZ544" s="98"/>
      <c r="JEA544" s="98"/>
      <c r="JEB544" s="98"/>
      <c r="JEC544" s="98"/>
      <c r="JED544" s="98"/>
      <c r="JEE544" s="98"/>
      <c r="JEF544" s="98"/>
      <c r="JEG544" s="98"/>
      <c r="JEH544" s="98"/>
      <c r="JEI544" s="98"/>
      <c r="JEJ544" s="98"/>
      <c r="JEK544" s="98"/>
      <c r="JEL544" s="98"/>
      <c r="JEM544" s="98"/>
      <c r="JEN544" s="98"/>
      <c r="JEO544" s="98"/>
      <c r="JEP544" s="98"/>
      <c r="JEQ544" s="98"/>
      <c r="JER544" s="98"/>
      <c r="JES544" s="98"/>
      <c r="JET544" s="98"/>
      <c r="JEU544" s="98"/>
      <c r="JEV544" s="98"/>
      <c r="JEW544" s="98"/>
      <c r="JEX544" s="98"/>
      <c r="JEY544" s="98"/>
      <c r="JEZ544" s="98"/>
      <c r="JFA544" s="98"/>
      <c r="JFB544" s="98"/>
      <c r="JFC544" s="98"/>
      <c r="JFD544" s="98"/>
      <c r="JFE544" s="98"/>
      <c r="JFF544" s="98"/>
      <c r="JFG544" s="98"/>
      <c r="JFH544" s="98"/>
      <c r="JFI544" s="98"/>
      <c r="JFJ544" s="98"/>
      <c r="JFK544" s="98"/>
      <c r="JFL544" s="98"/>
      <c r="JFM544" s="98"/>
      <c r="JFN544" s="98"/>
      <c r="JFO544" s="98"/>
      <c r="JFP544" s="98"/>
      <c r="JFQ544" s="98"/>
      <c r="JFR544" s="98"/>
      <c r="JFS544" s="98"/>
      <c r="JFT544" s="98"/>
      <c r="JFU544" s="98"/>
      <c r="JFV544" s="98"/>
      <c r="JFW544" s="98"/>
      <c r="JFX544" s="98"/>
      <c r="JFY544" s="98"/>
      <c r="JFZ544" s="98"/>
      <c r="JGA544" s="98"/>
      <c r="JGB544" s="98"/>
      <c r="JGC544" s="98"/>
      <c r="JGD544" s="98"/>
      <c r="JGE544" s="98"/>
      <c r="JGF544" s="98"/>
      <c r="JGG544" s="98"/>
      <c r="JGH544" s="98"/>
      <c r="JGI544" s="98"/>
      <c r="JGJ544" s="98"/>
      <c r="JGK544" s="98"/>
      <c r="JGL544" s="98"/>
      <c r="JGM544" s="98"/>
      <c r="JGN544" s="98"/>
      <c r="JGO544" s="98"/>
      <c r="JGP544" s="98"/>
      <c r="JGQ544" s="98"/>
      <c r="JGR544" s="98"/>
      <c r="JGS544" s="98"/>
      <c r="JGT544" s="98"/>
      <c r="JGU544" s="98"/>
      <c r="JGV544" s="98"/>
      <c r="JGW544" s="98"/>
      <c r="JGX544" s="98"/>
      <c r="JGY544" s="98"/>
      <c r="JGZ544" s="98"/>
      <c r="JHA544" s="98"/>
      <c r="JHB544" s="98"/>
      <c r="JHC544" s="98"/>
      <c r="JHD544" s="98"/>
      <c r="JHE544" s="98"/>
      <c r="JHF544" s="98"/>
      <c r="JHG544" s="98"/>
      <c r="JHH544" s="98"/>
      <c r="JHI544" s="98"/>
      <c r="JHJ544" s="98"/>
      <c r="JHK544" s="98"/>
      <c r="JHL544" s="98"/>
      <c r="JHM544" s="98"/>
      <c r="JHN544" s="98"/>
      <c r="JHO544" s="98"/>
      <c r="JHP544" s="98"/>
      <c r="JHQ544" s="98"/>
      <c r="JHR544" s="98"/>
      <c r="JHS544" s="98"/>
      <c r="JHT544" s="98"/>
      <c r="JHU544" s="98"/>
      <c r="JHV544" s="98"/>
      <c r="JHW544" s="98"/>
      <c r="JHX544" s="98"/>
      <c r="JHY544" s="98"/>
      <c r="JHZ544" s="98"/>
      <c r="JIA544" s="98"/>
      <c r="JIB544" s="98"/>
      <c r="JIC544" s="98"/>
      <c r="JID544" s="98"/>
      <c r="JIE544" s="98"/>
      <c r="JIF544" s="98"/>
      <c r="JIG544" s="98"/>
      <c r="JIH544" s="98"/>
      <c r="JII544" s="98"/>
      <c r="JIJ544" s="98"/>
      <c r="JIK544" s="98"/>
      <c r="JIL544" s="98"/>
      <c r="JIM544" s="98"/>
      <c r="JIN544" s="98"/>
      <c r="JIO544" s="98"/>
      <c r="JIP544" s="98"/>
      <c r="JIQ544" s="98"/>
      <c r="JIR544" s="98"/>
      <c r="JIS544" s="98"/>
      <c r="JIT544" s="98"/>
      <c r="JIU544" s="98"/>
      <c r="JIV544" s="98"/>
      <c r="JIW544" s="98"/>
      <c r="JIX544" s="98"/>
      <c r="JIY544" s="98"/>
      <c r="JIZ544" s="98"/>
      <c r="JJA544" s="98"/>
      <c r="JJB544" s="98"/>
      <c r="JJC544" s="98"/>
      <c r="JJD544" s="98"/>
      <c r="JJE544" s="98"/>
      <c r="JJF544" s="98"/>
      <c r="JJG544" s="98"/>
      <c r="JJH544" s="98"/>
      <c r="JJI544" s="98"/>
      <c r="JJJ544" s="98"/>
      <c r="JJK544" s="98"/>
      <c r="JJL544" s="98"/>
      <c r="JJM544" s="98"/>
      <c r="JJN544" s="98"/>
      <c r="JJO544" s="98"/>
      <c r="JJP544" s="98"/>
      <c r="JJQ544" s="98"/>
      <c r="JJR544" s="98"/>
      <c r="JJS544" s="98"/>
      <c r="JJT544" s="98"/>
      <c r="JJU544" s="98"/>
      <c r="JJV544" s="98"/>
      <c r="JJW544" s="98"/>
      <c r="JJX544" s="98"/>
      <c r="JJY544" s="98"/>
      <c r="JJZ544" s="98"/>
      <c r="JKA544" s="98"/>
      <c r="JKB544" s="98"/>
      <c r="JKC544" s="98"/>
      <c r="JKD544" s="98"/>
      <c r="JKE544" s="98"/>
      <c r="JKF544" s="98"/>
      <c r="JKG544" s="98"/>
      <c r="JKH544" s="98"/>
      <c r="JKI544" s="98"/>
      <c r="JKJ544" s="98"/>
      <c r="JKK544" s="98"/>
      <c r="JKL544" s="98"/>
      <c r="JKM544" s="98"/>
      <c r="JKN544" s="98"/>
      <c r="JKO544" s="98"/>
      <c r="JKP544" s="98"/>
      <c r="JKQ544" s="98"/>
      <c r="JKR544" s="98"/>
      <c r="JKS544" s="98"/>
      <c r="JKT544" s="98"/>
      <c r="JKU544" s="98"/>
      <c r="JKV544" s="98"/>
      <c r="JKW544" s="98"/>
      <c r="JKX544" s="98"/>
      <c r="JKY544" s="98"/>
      <c r="JKZ544" s="98"/>
      <c r="JLA544" s="98"/>
      <c r="JLB544" s="98"/>
      <c r="JLC544" s="98"/>
      <c r="JLD544" s="98"/>
      <c r="JLE544" s="98"/>
      <c r="JLF544" s="98"/>
      <c r="JLG544" s="98"/>
      <c r="JLH544" s="98"/>
      <c r="JLI544" s="98"/>
      <c r="JLJ544" s="98"/>
      <c r="JLK544" s="98"/>
      <c r="JLL544" s="98"/>
      <c r="JLM544" s="98"/>
      <c r="JLN544" s="98"/>
      <c r="JLO544" s="98"/>
      <c r="JLP544" s="98"/>
      <c r="JLQ544" s="98"/>
      <c r="JLR544" s="98"/>
      <c r="JLS544" s="98"/>
      <c r="JLT544" s="98"/>
      <c r="JLU544" s="98"/>
      <c r="JLV544" s="98"/>
      <c r="JLW544" s="98"/>
      <c r="JLX544" s="98"/>
      <c r="JLY544" s="98"/>
      <c r="JLZ544" s="98"/>
      <c r="JMA544" s="98"/>
      <c r="JMB544" s="98"/>
      <c r="JMC544" s="98"/>
      <c r="JMD544" s="98"/>
      <c r="JME544" s="98"/>
      <c r="JMF544" s="98"/>
      <c r="JMG544" s="98"/>
      <c r="JMH544" s="98"/>
      <c r="JMI544" s="98"/>
      <c r="JMJ544" s="98"/>
      <c r="JMK544" s="98"/>
      <c r="JML544" s="98"/>
      <c r="JMM544" s="98"/>
      <c r="JMN544" s="98"/>
      <c r="JMO544" s="98"/>
      <c r="JMP544" s="98"/>
      <c r="JMQ544" s="98"/>
      <c r="JMR544" s="98"/>
      <c r="JMS544" s="98"/>
      <c r="JMT544" s="98"/>
      <c r="JMU544" s="98"/>
      <c r="JMV544" s="98"/>
      <c r="JMW544" s="98"/>
      <c r="JMX544" s="98"/>
      <c r="JMY544" s="98"/>
      <c r="JMZ544" s="98"/>
      <c r="JNA544" s="98"/>
      <c r="JNB544" s="98"/>
      <c r="JNC544" s="98"/>
      <c r="JND544" s="98"/>
      <c r="JNE544" s="98"/>
      <c r="JNF544" s="98"/>
      <c r="JNG544" s="98"/>
      <c r="JNH544" s="98"/>
      <c r="JNI544" s="98"/>
      <c r="JNJ544" s="98"/>
      <c r="JNK544" s="98"/>
      <c r="JNL544" s="98"/>
      <c r="JNM544" s="98"/>
      <c r="JNN544" s="98"/>
      <c r="JNO544" s="98"/>
      <c r="JNP544" s="98"/>
      <c r="JNQ544" s="98"/>
      <c r="JNR544" s="98"/>
      <c r="JNS544" s="98"/>
      <c r="JNT544" s="98"/>
      <c r="JNU544" s="98"/>
      <c r="JNV544" s="98"/>
      <c r="JNW544" s="98"/>
      <c r="JNX544" s="98"/>
      <c r="JNY544" s="98"/>
      <c r="JNZ544" s="98"/>
      <c r="JOA544" s="98"/>
      <c r="JOB544" s="98"/>
      <c r="JOC544" s="98"/>
      <c r="JOD544" s="98"/>
      <c r="JOE544" s="98"/>
      <c r="JOF544" s="98"/>
      <c r="JOG544" s="98"/>
      <c r="JOH544" s="98"/>
      <c r="JOI544" s="98"/>
      <c r="JOJ544" s="98"/>
      <c r="JOK544" s="98"/>
      <c r="JOL544" s="98"/>
      <c r="JOM544" s="98"/>
      <c r="JON544" s="98"/>
      <c r="JOO544" s="98"/>
      <c r="JOP544" s="98"/>
      <c r="JOQ544" s="98"/>
      <c r="JOR544" s="98"/>
      <c r="JOS544" s="98"/>
      <c r="JOT544" s="98"/>
      <c r="JOU544" s="98"/>
      <c r="JOV544" s="98"/>
      <c r="JOW544" s="98"/>
      <c r="JOX544" s="98"/>
      <c r="JOY544" s="98"/>
      <c r="JOZ544" s="98"/>
      <c r="JPA544" s="98"/>
      <c r="JPB544" s="98"/>
      <c r="JPC544" s="98"/>
      <c r="JPD544" s="98"/>
      <c r="JPE544" s="98"/>
      <c r="JPF544" s="98"/>
      <c r="JPG544" s="98"/>
      <c r="JPH544" s="98"/>
      <c r="JPI544" s="98"/>
      <c r="JPJ544" s="98"/>
      <c r="JPK544" s="98"/>
      <c r="JPL544" s="98"/>
      <c r="JPM544" s="98"/>
      <c r="JPN544" s="98"/>
      <c r="JPO544" s="98"/>
      <c r="JPP544" s="98"/>
      <c r="JPQ544" s="98"/>
      <c r="JPR544" s="98"/>
      <c r="JPS544" s="98"/>
      <c r="JPT544" s="98"/>
      <c r="JPU544" s="98"/>
      <c r="JPV544" s="98"/>
      <c r="JPW544" s="98"/>
      <c r="JPX544" s="98"/>
      <c r="JPY544" s="98"/>
      <c r="JPZ544" s="98"/>
      <c r="JQA544" s="98"/>
      <c r="JQB544" s="98"/>
      <c r="JQC544" s="98"/>
      <c r="JQD544" s="98"/>
      <c r="JQE544" s="98"/>
      <c r="JQF544" s="98"/>
      <c r="JQG544" s="98"/>
      <c r="JQH544" s="98"/>
      <c r="JQI544" s="98"/>
      <c r="JQJ544" s="98"/>
      <c r="JQK544" s="98"/>
      <c r="JQL544" s="98"/>
      <c r="JQM544" s="98"/>
      <c r="JQN544" s="98"/>
      <c r="JQO544" s="98"/>
      <c r="JQP544" s="98"/>
      <c r="JQQ544" s="98"/>
      <c r="JQR544" s="98"/>
      <c r="JQS544" s="98"/>
      <c r="JQT544" s="98"/>
      <c r="JQU544" s="98"/>
      <c r="JQV544" s="98"/>
      <c r="JQW544" s="98"/>
      <c r="JQX544" s="98"/>
      <c r="JQY544" s="98"/>
      <c r="JQZ544" s="98"/>
      <c r="JRA544" s="98"/>
      <c r="JRB544" s="98"/>
      <c r="JRC544" s="98"/>
      <c r="JRD544" s="98"/>
      <c r="JRE544" s="98"/>
      <c r="JRF544" s="98"/>
      <c r="JRG544" s="98"/>
      <c r="JRH544" s="98"/>
      <c r="JRI544" s="98"/>
      <c r="JRJ544" s="98"/>
      <c r="JRK544" s="98"/>
      <c r="JRL544" s="98"/>
      <c r="JRM544" s="98"/>
      <c r="JRN544" s="98"/>
      <c r="JRO544" s="98"/>
      <c r="JRP544" s="98"/>
      <c r="JRQ544" s="98"/>
      <c r="JRR544" s="98"/>
      <c r="JRS544" s="98"/>
      <c r="JRT544" s="98"/>
      <c r="JRU544" s="98"/>
      <c r="JRV544" s="98"/>
      <c r="JRW544" s="98"/>
      <c r="JRX544" s="98"/>
      <c r="JRY544" s="98"/>
      <c r="JRZ544" s="98"/>
      <c r="JSA544" s="98"/>
      <c r="JSB544" s="98"/>
      <c r="JSC544" s="98"/>
      <c r="JSD544" s="98"/>
      <c r="JSE544" s="98"/>
      <c r="JSF544" s="98"/>
      <c r="JSG544" s="98"/>
      <c r="JSH544" s="98"/>
      <c r="JSI544" s="98"/>
      <c r="JSJ544" s="98"/>
      <c r="JSK544" s="98"/>
      <c r="JSL544" s="98"/>
      <c r="JSM544" s="98"/>
      <c r="JSN544" s="98"/>
      <c r="JSO544" s="98"/>
      <c r="JSP544" s="98"/>
      <c r="JSQ544" s="98"/>
      <c r="JSR544" s="98"/>
      <c r="JSS544" s="98"/>
      <c r="JST544" s="98"/>
      <c r="JSU544" s="98"/>
      <c r="JSV544" s="98"/>
      <c r="JSW544" s="98"/>
      <c r="JSX544" s="98"/>
      <c r="JSY544" s="98"/>
      <c r="JSZ544" s="98"/>
      <c r="JTA544" s="98"/>
      <c r="JTB544" s="98"/>
      <c r="JTC544" s="98"/>
      <c r="JTD544" s="98"/>
      <c r="JTE544" s="98"/>
      <c r="JTF544" s="98"/>
      <c r="JTG544" s="98"/>
      <c r="JTH544" s="98"/>
      <c r="JTI544" s="98"/>
      <c r="JTJ544" s="98"/>
      <c r="JTK544" s="98"/>
      <c r="JTL544" s="98"/>
      <c r="JTM544" s="98"/>
      <c r="JTN544" s="98"/>
      <c r="JTO544" s="98"/>
      <c r="JTP544" s="98"/>
      <c r="JTQ544" s="98"/>
      <c r="JTR544" s="98"/>
      <c r="JTS544" s="98"/>
      <c r="JTT544" s="98"/>
      <c r="JTU544" s="98"/>
      <c r="JTV544" s="98"/>
      <c r="JTW544" s="98"/>
      <c r="JTX544" s="98"/>
      <c r="JTY544" s="98"/>
      <c r="JTZ544" s="98"/>
      <c r="JUA544" s="98"/>
      <c r="JUB544" s="98"/>
      <c r="JUC544" s="98"/>
      <c r="JUD544" s="98"/>
      <c r="JUE544" s="98"/>
      <c r="JUF544" s="98"/>
      <c r="JUG544" s="98"/>
      <c r="JUH544" s="98"/>
      <c r="JUI544" s="98"/>
      <c r="JUJ544" s="98"/>
      <c r="JUK544" s="98"/>
      <c r="JUL544" s="98"/>
      <c r="JUM544" s="98"/>
      <c r="JUN544" s="98"/>
      <c r="JUO544" s="98"/>
      <c r="JUP544" s="98"/>
      <c r="JUQ544" s="98"/>
      <c r="JUR544" s="98"/>
      <c r="JUS544" s="98"/>
      <c r="JUT544" s="98"/>
      <c r="JUU544" s="98"/>
      <c r="JUV544" s="98"/>
      <c r="JUW544" s="98"/>
      <c r="JUX544" s="98"/>
      <c r="JUY544" s="98"/>
      <c r="JUZ544" s="98"/>
      <c r="JVA544" s="98"/>
      <c r="JVB544" s="98"/>
      <c r="JVC544" s="98"/>
      <c r="JVD544" s="98"/>
      <c r="JVE544" s="98"/>
      <c r="JVF544" s="98"/>
      <c r="JVG544" s="98"/>
      <c r="JVH544" s="98"/>
      <c r="JVI544" s="98"/>
      <c r="JVJ544" s="98"/>
      <c r="JVK544" s="98"/>
      <c r="JVL544" s="98"/>
      <c r="JVM544" s="98"/>
      <c r="JVN544" s="98"/>
      <c r="JVO544" s="98"/>
      <c r="JVP544" s="98"/>
      <c r="JVQ544" s="98"/>
      <c r="JVR544" s="98"/>
      <c r="JVS544" s="98"/>
      <c r="JVT544" s="98"/>
      <c r="JVU544" s="98"/>
      <c r="JVV544" s="98"/>
      <c r="JVW544" s="98"/>
      <c r="JVX544" s="98"/>
      <c r="JVY544" s="98"/>
      <c r="JVZ544" s="98"/>
      <c r="JWA544" s="98"/>
      <c r="JWB544" s="98"/>
      <c r="JWC544" s="98"/>
      <c r="JWD544" s="98"/>
      <c r="JWE544" s="98"/>
      <c r="JWF544" s="98"/>
      <c r="JWG544" s="98"/>
      <c r="JWH544" s="98"/>
      <c r="JWI544" s="98"/>
      <c r="JWJ544" s="98"/>
      <c r="JWK544" s="98"/>
      <c r="JWL544" s="98"/>
      <c r="JWM544" s="98"/>
      <c r="JWN544" s="98"/>
      <c r="JWO544" s="98"/>
      <c r="JWP544" s="98"/>
      <c r="JWQ544" s="98"/>
      <c r="JWR544" s="98"/>
      <c r="JWS544" s="98"/>
      <c r="JWT544" s="98"/>
      <c r="JWU544" s="98"/>
      <c r="JWV544" s="98"/>
      <c r="JWW544" s="98"/>
      <c r="JWX544" s="98"/>
      <c r="JWY544" s="98"/>
      <c r="JWZ544" s="98"/>
      <c r="JXA544" s="98"/>
      <c r="JXB544" s="98"/>
      <c r="JXC544" s="98"/>
      <c r="JXD544" s="98"/>
      <c r="JXE544" s="98"/>
      <c r="JXF544" s="98"/>
      <c r="JXG544" s="98"/>
      <c r="JXH544" s="98"/>
      <c r="JXI544" s="98"/>
      <c r="JXJ544" s="98"/>
      <c r="JXK544" s="98"/>
      <c r="JXL544" s="98"/>
      <c r="JXM544" s="98"/>
      <c r="JXN544" s="98"/>
      <c r="JXO544" s="98"/>
      <c r="JXP544" s="98"/>
      <c r="JXQ544" s="98"/>
      <c r="JXR544" s="98"/>
      <c r="JXS544" s="98"/>
      <c r="JXT544" s="98"/>
      <c r="JXU544" s="98"/>
      <c r="JXV544" s="98"/>
      <c r="JXW544" s="98"/>
      <c r="JXX544" s="98"/>
      <c r="JXY544" s="98"/>
      <c r="JXZ544" s="98"/>
      <c r="JYA544" s="98"/>
      <c r="JYB544" s="98"/>
      <c r="JYC544" s="98"/>
      <c r="JYD544" s="98"/>
      <c r="JYE544" s="98"/>
      <c r="JYF544" s="98"/>
      <c r="JYG544" s="98"/>
      <c r="JYH544" s="98"/>
      <c r="JYI544" s="98"/>
      <c r="JYJ544" s="98"/>
      <c r="JYK544" s="98"/>
      <c r="JYL544" s="98"/>
      <c r="JYM544" s="98"/>
      <c r="JYN544" s="98"/>
      <c r="JYO544" s="98"/>
      <c r="JYP544" s="98"/>
      <c r="JYQ544" s="98"/>
      <c r="JYR544" s="98"/>
      <c r="JYS544" s="98"/>
      <c r="JYT544" s="98"/>
      <c r="JYU544" s="98"/>
      <c r="JYV544" s="98"/>
      <c r="JYW544" s="98"/>
      <c r="JYX544" s="98"/>
      <c r="JYY544" s="98"/>
      <c r="JYZ544" s="98"/>
      <c r="JZA544" s="98"/>
      <c r="JZB544" s="98"/>
      <c r="JZC544" s="98"/>
      <c r="JZD544" s="98"/>
      <c r="JZE544" s="98"/>
      <c r="JZF544" s="98"/>
      <c r="JZG544" s="98"/>
      <c r="JZH544" s="98"/>
      <c r="JZI544" s="98"/>
      <c r="JZJ544" s="98"/>
      <c r="JZK544" s="98"/>
      <c r="JZL544" s="98"/>
      <c r="JZM544" s="98"/>
      <c r="JZN544" s="98"/>
      <c r="JZO544" s="98"/>
      <c r="JZP544" s="98"/>
      <c r="JZQ544" s="98"/>
      <c r="JZR544" s="98"/>
      <c r="JZS544" s="98"/>
      <c r="JZT544" s="98"/>
      <c r="JZU544" s="98"/>
      <c r="JZV544" s="98"/>
      <c r="JZW544" s="98"/>
      <c r="JZX544" s="98"/>
      <c r="JZY544" s="98"/>
      <c r="JZZ544" s="98"/>
      <c r="KAA544" s="98"/>
      <c r="KAB544" s="98"/>
      <c r="KAC544" s="98"/>
      <c r="KAD544" s="98"/>
      <c r="KAE544" s="98"/>
      <c r="KAF544" s="98"/>
      <c r="KAG544" s="98"/>
      <c r="KAH544" s="98"/>
      <c r="KAI544" s="98"/>
      <c r="KAJ544" s="98"/>
      <c r="KAK544" s="98"/>
      <c r="KAL544" s="98"/>
      <c r="KAM544" s="98"/>
      <c r="KAN544" s="98"/>
      <c r="KAO544" s="98"/>
      <c r="KAP544" s="98"/>
      <c r="KAQ544" s="98"/>
      <c r="KAR544" s="98"/>
      <c r="KAS544" s="98"/>
      <c r="KAT544" s="98"/>
      <c r="KAU544" s="98"/>
      <c r="KAV544" s="98"/>
      <c r="KAW544" s="98"/>
      <c r="KAX544" s="98"/>
      <c r="KAY544" s="98"/>
      <c r="KAZ544" s="98"/>
      <c r="KBA544" s="98"/>
      <c r="KBB544" s="98"/>
      <c r="KBC544" s="98"/>
      <c r="KBD544" s="98"/>
      <c r="KBE544" s="98"/>
      <c r="KBF544" s="98"/>
      <c r="KBG544" s="98"/>
      <c r="KBH544" s="98"/>
      <c r="KBI544" s="98"/>
      <c r="KBJ544" s="98"/>
      <c r="KBK544" s="98"/>
      <c r="KBL544" s="98"/>
      <c r="KBM544" s="98"/>
      <c r="KBN544" s="98"/>
      <c r="KBO544" s="98"/>
      <c r="KBP544" s="98"/>
      <c r="KBQ544" s="98"/>
      <c r="KBR544" s="98"/>
      <c r="KBS544" s="98"/>
      <c r="KBT544" s="98"/>
      <c r="KBU544" s="98"/>
      <c r="KBV544" s="98"/>
      <c r="KBW544" s="98"/>
      <c r="KBX544" s="98"/>
      <c r="KBY544" s="98"/>
      <c r="KBZ544" s="98"/>
      <c r="KCA544" s="98"/>
      <c r="KCB544" s="98"/>
      <c r="KCC544" s="98"/>
      <c r="KCD544" s="98"/>
      <c r="KCE544" s="98"/>
      <c r="KCF544" s="98"/>
      <c r="KCG544" s="98"/>
      <c r="KCH544" s="98"/>
      <c r="KCI544" s="98"/>
      <c r="KCJ544" s="98"/>
      <c r="KCK544" s="98"/>
      <c r="KCL544" s="98"/>
      <c r="KCM544" s="98"/>
      <c r="KCN544" s="98"/>
      <c r="KCO544" s="98"/>
      <c r="KCP544" s="98"/>
      <c r="KCQ544" s="98"/>
      <c r="KCR544" s="98"/>
      <c r="KCS544" s="98"/>
      <c r="KCT544" s="98"/>
      <c r="KCU544" s="98"/>
      <c r="KCV544" s="98"/>
      <c r="KCW544" s="98"/>
      <c r="KCX544" s="98"/>
      <c r="KCY544" s="98"/>
      <c r="KCZ544" s="98"/>
      <c r="KDA544" s="98"/>
      <c r="KDB544" s="98"/>
      <c r="KDC544" s="98"/>
      <c r="KDD544" s="98"/>
      <c r="KDE544" s="98"/>
      <c r="KDF544" s="98"/>
      <c r="KDG544" s="98"/>
      <c r="KDH544" s="98"/>
      <c r="KDI544" s="98"/>
      <c r="KDJ544" s="98"/>
      <c r="KDK544" s="98"/>
      <c r="KDL544" s="98"/>
      <c r="KDM544" s="98"/>
      <c r="KDN544" s="98"/>
      <c r="KDO544" s="98"/>
      <c r="KDP544" s="98"/>
      <c r="KDQ544" s="98"/>
      <c r="KDR544" s="98"/>
      <c r="KDS544" s="98"/>
      <c r="KDT544" s="98"/>
      <c r="KDU544" s="98"/>
      <c r="KDV544" s="98"/>
      <c r="KDW544" s="98"/>
      <c r="KDX544" s="98"/>
      <c r="KDY544" s="98"/>
      <c r="KDZ544" s="98"/>
      <c r="KEA544" s="98"/>
      <c r="KEB544" s="98"/>
      <c r="KEC544" s="98"/>
      <c r="KED544" s="98"/>
      <c r="KEE544" s="98"/>
      <c r="KEF544" s="98"/>
      <c r="KEG544" s="98"/>
      <c r="KEH544" s="98"/>
      <c r="KEI544" s="98"/>
      <c r="KEJ544" s="98"/>
      <c r="KEK544" s="98"/>
      <c r="KEL544" s="98"/>
      <c r="KEM544" s="98"/>
      <c r="KEN544" s="98"/>
      <c r="KEO544" s="98"/>
      <c r="KEP544" s="98"/>
      <c r="KEQ544" s="98"/>
      <c r="KER544" s="98"/>
      <c r="KES544" s="98"/>
      <c r="KET544" s="98"/>
      <c r="KEU544" s="98"/>
      <c r="KEV544" s="98"/>
      <c r="KEW544" s="98"/>
      <c r="KEX544" s="98"/>
      <c r="KEY544" s="98"/>
      <c r="KEZ544" s="98"/>
      <c r="KFA544" s="98"/>
      <c r="KFB544" s="98"/>
      <c r="KFC544" s="98"/>
      <c r="KFD544" s="98"/>
      <c r="KFE544" s="98"/>
      <c r="KFF544" s="98"/>
      <c r="KFG544" s="98"/>
      <c r="KFH544" s="98"/>
      <c r="KFI544" s="98"/>
      <c r="KFJ544" s="98"/>
      <c r="KFK544" s="98"/>
      <c r="KFL544" s="98"/>
      <c r="KFM544" s="98"/>
      <c r="KFN544" s="98"/>
      <c r="KFO544" s="98"/>
      <c r="KFP544" s="98"/>
      <c r="KFQ544" s="98"/>
      <c r="KFR544" s="98"/>
      <c r="KFS544" s="98"/>
      <c r="KFT544" s="98"/>
      <c r="KFU544" s="98"/>
      <c r="KFV544" s="98"/>
      <c r="KFW544" s="98"/>
      <c r="KFX544" s="98"/>
      <c r="KFY544" s="98"/>
      <c r="KFZ544" s="98"/>
      <c r="KGA544" s="98"/>
      <c r="KGB544" s="98"/>
      <c r="KGC544" s="98"/>
      <c r="KGD544" s="98"/>
      <c r="KGE544" s="98"/>
      <c r="KGF544" s="98"/>
      <c r="KGG544" s="98"/>
      <c r="KGH544" s="98"/>
      <c r="KGI544" s="98"/>
      <c r="KGJ544" s="98"/>
      <c r="KGK544" s="98"/>
      <c r="KGL544" s="98"/>
      <c r="KGM544" s="98"/>
      <c r="KGN544" s="98"/>
      <c r="KGO544" s="98"/>
      <c r="KGP544" s="98"/>
      <c r="KGQ544" s="98"/>
      <c r="KGR544" s="98"/>
      <c r="KGS544" s="98"/>
      <c r="KGT544" s="98"/>
      <c r="KGU544" s="98"/>
      <c r="KGV544" s="98"/>
      <c r="KGW544" s="98"/>
      <c r="KGX544" s="98"/>
      <c r="KGY544" s="98"/>
      <c r="KGZ544" s="98"/>
      <c r="KHA544" s="98"/>
      <c r="KHB544" s="98"/>
      <c r="KHC544" s="98"/>
      <c r="KHD544" s="98"/>
      <c r="KHE544" s="98"/>
      <c r="KHF544" s="98"/>
      <c r="KHG544" s="98"/>
      <c r="KHH544" s="98"/>
      <c r="KHI544" s="98"/>
      <c r="KHJ544" s="98"/>
      <c r="KHK544" s="98"/>
      <c r="KHL544" s="98"/>
      <c r="KHM544" s="98"/>
      <c r="KHN544" s="98"/>
      <c r="KHO544" s="98"/>
      <c r="KHP544" s="98"/>
      <c r="KHQ544" s="98"/>
      <c r="KHR544" s="98"/>
      <c r="KHS544" s="98"/>
      <c r="KHT544" s="98"/>
      <c r="KHU544" s="98"/>
      <c r="KHV544" s="98"/>
      <c r="KHW544" s="98"/>
      <c r="KHX544" s="98"/>
      <c r="KHY544" s="98"/>
      <c r="KHZ544" s="98"/>
      <c r="KIA544" s="98"/>
      <c r="KIB544" s="98"/>
      <c r="KIC544" s="98"/>
      <c r="KID544" s="98"/>
      <c r="KIE544" s="98"/>
      <c r="KIF544" s="98"/>
      <c r="KIG544" s="98"/>
      <c r="KIH544" s="98"/>
      <c r="KII544" s="98"/>
      <c r="KIJ544" s="98"/>
      <c r="KIK544" s="98"/>
      <c r="KIL544" s="98"/>
      <c r="KIM544" s="98"/>
      <c r="KIN544" s="98"/>
      <c r="KIO544" s="98"/>
      <c r="KIP544" s="98"/>
      <c r="KIQ544" s="98"/>
      <c r="KIR544" s="98"/>
      <c r="KIS544" s="98"/>
      <c r="KIT544" s="98"/>
      <c r="KIU544" s="98"/>
      <c r="KIV544" s="98"/>
      <c r="KIW544" s="98"/>
      <c r="KIX544" s="98"/>
      <c r="KIY544" s="98"/>
      <c r="KIZ544" s="98"/>
      <c r="KJA544" s="98"/>
      <c r="KJB544" s="98"/>
      <c r="KJC544" s="98"/>
      <c r="KJD544" s="98"/>
      <c r="KJE544" s="98"/>
      <c r="KJF544" s="98"/>
      <c r="KJG544" s="98"/>
      <c r="KJH544" s="98"/>
      <c r="KJI544" s="98"/>
      <c r="KJJ544" s="98"/>
      <c r="KJK544" s="98"/>
      <c r="KJL544" s="98"/>
      <c r="KJM544" s="98"/>
      <c r="KJN544" s="98"/>
      <c r="KJO544" s="98"/>
      <c r="KJP544" s="98"/>
      <c r="KJQ544" s="98"/>
      <c r="KJR544" s="98"/>
      <c r="KJS544" s="98"/>
      <c r="KJT544" s="98"/>
      <c r="KJU544" s="98"/>
      <c r="KJV544" s="98"/>
      <c r="KJW544" s="98"/>
      <c r="KJX544" s="98"/>
      <c r="KJY544" s="98"/>
      <c r="KJZ544" s="98"/>
      <c r="KKA544" s="98"/>
      <c r="KKB544" s="98"/>
      <c r="KKC544" s="98"/>
      <c r="KKD544" s="98"/>
      <c r="KKE544" s="98"/>
      <c r="KKF544" s="98"/>
      <c r="KKG544" s="98"/>
      <c r="KKH544" s="98"/>
      <c r="KKI544" s="98"/>
      <c r="KKJ544" s="98"/>
      <c r="KKK544" s="98"/>
      <c r="KKL544" s="98"/>
      <c r="KKM544" s="98"/>
      <c r="KKN544" s="98"/>
      <c r="KKO544" s="98"/>
      <c r="KKP544" s="98"/>
      <c r="KKQ544" s="98"/>
      <c r="KKR544" s="98"/>
      <c r="KKS544" s="98"/>
      <c r="KKT544" s="98"/>
      <c r="KKU544" s="98"/>
      <c r="KKV544" s="98"/>
      <c r="KKW544" s="98"/>
      <c r="KKX544" s="98"/>
      <c r="KKY544" s="98"/>
      <c r="KKZ544" s="98"/>
      <c r="KLA544" s="98"/>
      <c r="KLB544" s="98"/>
      <c r="KLC544" s="98"/>
      <c r="KLD544" s="98"/>
      <c r="KLE544" s="98"/>
      <c r="KLF544" s="98"/>
      <c r="KLG544" s="98"/>
      <c r="KLH544" s="98"/>
      <c r="KLI544" s="98"/>
      <c r="KLJ544" s="98"/>
      <c r="KLK544" s="98"/>
      <c r="KLL544" s="98"/>
      <c r="KLM544" s="98"/>
      <c r="KLN544" s="98"/>
      <c r="KLO544" s="98"/>
      <c r="KLP544" s="98"/>
      <c r="KLQ544" s="98"/>
      <c r="KLR544" s="98"/>
      <c r="KLS544" s="98"/>
      <c r="KLT544" s="98"/>
      <c r="KLU544" s="98"/>
      <c r="KLV544" s="98"/>
      <c r="KLW544" s="98"/>
      <c r="KLX544" s="98"/>
      <c r="KLY544" s="98"/>
      <c r="KLZ544" s="98"/>
      <c r="KMA544" s="98"/>
      <c r="KMB544" s="98"/>
      <c r="KMC544" s="98"/>
      <c r="KMD544" s="98"/>
      <c r="KME544" s="98"/>
      <c r="KMF544" s="98"/>
      <c r="KMG544" s="98"/>
      <c r="KMH544" s="98"/>
      <c r="KMI544" s="98"/>
      <c r="KMJ544" s="98"/>
      <c r="KMK544" s="98"/>
      <c r="KML544" s="98"/>
      <c r="KMM544" s="98"/>
      <c r="KMN544" s="98"/>
      <c r="KMO544" s="98"/>
      <c r="KMP544" s="98"/>
      <c r="KMQ544" s="98"/>
      <c r="KMR544" s="98"/>
      <c r="KMS544" s="98"/>
      <c r="KMT544" s="98"/>
      <c r="KMU544" s="98"/>
      <c r="KMV544" s="98"/>
      <c r="KMW544" s="98"/>
      <c r="KMX544" s="98"/>
      <c r="KMY544" s="98"/>
      <c r="KMZ544" s="98"/>
      <c r="KNA544" s="98"/>
      <c r="KNB544" s="98"/>
      <c r="KNC544" s="98"/>
      <c r="KND544" s="98"/>
      <c r="KNE544" s="98"/>
      <c r="KNF544" s="98"/>
      <c r="KNG544" s="98"/>
      <c r="KNH544" s="98"/>
      <c r="KNI544" s="98"/>
      <c r="KNJ544" s="98"/>
      <c r="KNK544" s="98"/>
      <c r="KNL544" s="98"/>
      <c r="KNM544" s="98"/>
      <c r="KNN544" s="98"/>
      <c r="KNO544" s="98"/>
      <c r="KNP544" s="98"/>
      <c r="KNQ544" s="98"/>
      <c r="KNR544" s="98"/>
      <c r="KNS544" s="98"/>
      <c r="KNT544" s="98"/>
      <c r="KNU544" s="98"/>
      <c r="KNV544" s="98"/>
      <c r="KNW544" s="98"/>
      <c r="KNX544" s="98"/>
      <c r="KNY544" s="98"/>
      <c r="KNZ544" s="98"/>
      <c r="KOA544" s="98"/>
      <c r="KOB544" s="98"/>
      <c r="KOC544" s="98"/>
      <c r="KOD544" s="98"/>
      <c r="KOE544" s="98"/>
      <c r="KOF544" s="98"/>
      <c r="KOG544" s="98"/>
      <c r="KOH544" s="98"/>
      <c r="KOI544" s="98"/>
      <c r="KOJ544" s="98"/>
      <c r="KOK544" s="98"/>
      <c r="KOL544" s="98"/>
      <c r="KOM544" s="98"/>
      <c r="KON544" s="98"/>
      <c r="KOO544" s="98"/>
      <c r="KOP544" s="98"/>
      <c r="KOQ544" s="98"/>
      <c r="KOR544" s="98"/>
      <c r="KOS544" s="98"/>
      <c r="KOT544" s="98"/>
      <c r="KOU544" s="98"/>
      <c r="KOV544" s="98"/>
      <c r="KOW544" s="98"/>
      <c r="KOX544" s="98"/>
      <c r="KOY544" s="98"/>
      <c r="KOZ544" s="98"/>
      <c r="KPA544" s="98"/>
      <c r="KPB544" s="98"/>
      <c r="KPC544" s="98"/>
      <c r="KPD544" s="98"/>
      <c r="KPE544" s="98"/>
      <c r="KPF544" s="98"/>
      <c r="KPG544" s="98"/>
      <c r="KPH544" s="98"/>
      <c r="KPI544" s="98"/>
      <c r="KPJ544" s="98"/>
      <c r="KPK544" s="98"/>
      <c r="KPL544" s="98"/>
      <c r="KPM544" s="98"/>
      <c r="KPN544" s="98"/>
      <c r="KPO544" s="98"/>
      <c r="KPP544" s="98"/>
      <c r="KPQ544" s="98"/>
      <c r="KPR544" s="98"/>
      <c r="KPS544" s="98"/>
      <c r="KPT544" s="98"/>
      <c r="KPU544" s="98"/>
      <c r="KPV544" s="98"/>
      <c r="KPW544" s="98"/>
      <c r="KPX544" s="98"/>
      <c r="KPY544" s="98"/>
      <c r="KPZ544" s="98"/>
      <c r="KQA544" s="98"/>
      <c r="KQB544" s="98"/>
      <c r="KQC544" s="98"/>
      <c r="KQD544" s="98"/>
      <c r="KQE544" s="98"/>
      <c r="KQF544" s="98"/>
      <c r="KQG544" s="98"/>
      <c r="KQH544" s="98"/>
      <c r="KQI544" s="98"/>
      <c r="KQJ544" s="98"/>
      <c r="KQK544" s="98"/>
      <c r="KQL544" s="98"/>
      <c r="KQM544" s="98"/>
      <c r="KQN544" s="98"/>
      <c r="KQO544" s="98"/>
      <c r="KQP544" s="98"/>
      <c r="KQQ544" s="98"/>
      <c r="KQR544" s="98"/>
      <c r="KQS544" s="98"/>
      <c r="KQT544" s="98"/>
      <c r="KQU544" s="98"/>
      <c r="KQV544" s="98"/>
      <c r="KQW544" s="98"/>
      <c r="KQX544" s="98"/>
      <c r="KQY544" s="98"/>
      <c r="KQZ544" s="98"/>
      <c r="KRA544" s="98"/>
      <c r="KRB544" s="98"/>
      <c r="KRC544" s="98"/>
      <c r="KRD544" s="98"/>
      <c r="KRE544" s="98"/>
      <c r="KRF544" s="98"/>
      <c r="KRG544" s="98"/>
      <c r="KRH544" s="98"/>
      <c r="KRI544" s="98"/>
      <c r="KRJ544" s="98"/>
      <c r="KRK544" s="98"/>
      <c r="KRL544" s="98"/>
      <c r="KRM544" s="98"/>
      <c r="KRN544" s="98"/>
      <c r="KRO544" s="98"/>
      <c r="KRP544" s="98"/>
      <c r="KRQ544" s="98"/>
      <c r="KRR544" s="98"/>
      <c r="KRS544" s="98"/>
      <c r="KRT544" s="98"/>
      <c r="KRU544" s="98"/>
      <c r="KRV544" s="98"/>
      <c r="KRW544" s="98"/>
      <c r="KRX544" s="98"/>
      <c r="KRY544" s="98"/>
      <c r="KRZ544" s="98"/>
      <c r="KSA544" s="98"/>
      <c r="KSB544" s="98"/>
      <c r="KSC544" s="98"/>
      <c r="KSD544" s="98"/>
      <c r="KSE544" s="98"/>
      <c r="KSF544" s="98"/>
      <c r="KSG544" s="98"/>
      <c r="KSH544" s="98"/>
      <c r="KSI544" s="98"/>
      <c r="KSJ544" s="98"/>
      <c r="KSK544" s="98"/>
      <c r="KSL544" s="98"/>
      <c r="KSM544" s="98"/>
      <c r="KSN544" s="98"/>
      <c r="KSO544" s="98"/>
      <c r="KSP544" s="98"/>
      <c r="KSQ544" s="98"/>
      <c r="KSR544" s="98"/>
      <c r="KSS544" s="98"/>
      <c r="KST544" s="98"/>
      <c r="KSU544" s="98"/>
      <c r="KSV544" s="98"/>
      <c r="KSW544" s="98"/>
      <c r="KSX544" s="98"/>
      <c r="KSY544" s="98"/>
      <c r="KSZ544" s="98"/>
      <c r="KTA544" s="98"/>
      <c r="KTB544" s="98"/>
      <c r="KTC544" s="98"/>
      <c r="KTD544" s="98"/>
      <c r="KTE544" s="98"/>
      <c r="KTF544" s="98"/>
      <c r="KTG544" s="98"/>
      <c r="KTH544" s="98"/>
      <c r="KTI544" s="98"/>
      <c r="KTJ544" s="98"/>
      <c r="KTK544" s="98"/>
      <c r="KTL544" s="98"/>
      <c r="KTM544" s="98"/>
      <c r="KTN544" s="98"/>
      <c r="KTO544" s="98"/>
      <c r="KTP544" s="98"/>
      <c r="KTQ544" s="98"/>
      <c r="KTR544" s="98"/>
      <c r="KTS544" s="98"/>
      <c r="KTT544" s="98"/>
      <c r="KTU544" s="98"/>
      <c r="KTV544" s="98"/>
      <c r="KTW544" s="98"/>
      <c r="KTX544" s="98"/>
      <c r="KTY544" s="98"/>
      <c r="KTZ544" s="98"/>
      <c r="KUA544" s="98"/>
      <c r="KUB544" s="98"/>
      <c r="KUC544" s="98"/>
      <c r="KUD544" s="98"/>
      <c r="KUE544" s="98"/>
      <c r="KUF544" s="98"/>
      <c r="KUG544" s="98"/>
      <c r="KUH544" s="98"/>
      <c r="KUI544" s="98"/>
      <c r="KUJ544" s="98"/>
      <c r="KUK544" s="98"/>
      <c r="KUL544" s="98"/>
      <c r="KUM544" s="98"/>
      <c r="KUN544" s="98"/>
      <c r="KUO544" s="98"/>
      <c r="KUP544" s="98"/>
      <c r="KUQ544" s="98"/>
      <c r="KUR544" s="98"/>
      <c r="KUS544" s="98"/>
      <c r="KUT544" s="98"/>
      <c r="KUU544" s="98"/>
      <c r="KUV544" s="98"/>
      <c r="KUW544" s="98"/>
      <c r="KUX544" s="98"/>
      <c r="KUY544" s="98"/>
      <c r="KUZ544" s="98"/>
      <c r="KVA544" s="98"/>
      <c r="KVB544" s="98"/>
      <c r="KVC544" s="98"/>
      <c r="KVD544" s="98"/>
      <c r="KVE544" s="98"/>
      <c r="KVF544" s="98"/>
      <c r="KVG544" s="98"/>
      <c r="KVH544" s="98"/>
      <c r="KVI544" s="98"/>
      <c r="KVJ544" s="98"/>
      <c r="KVK544" s="98"/>
      <c r="KVL544" s="98"/>
      <c r="KVM544" s="98"/>
      <c r="KVN544" s="98"/>
      <c r="KVO544" s="98"/>
      <c r="KVP544" s="98"/>
      <c r="KVQ544" s="98"/>
      <c r="KVR544" s="98"/>
      <c r="KVS544" s="98"/>
      <c r="KVT544" s="98"/>
      <c r="KVU544" s="98"/>
      <c r="KVV544" s="98"/>
      <c r="KVW544" s="98"/>
      <c r="KVX544" s="98"/>
      <c r="KVY544" s="98"/>
      <c r="KVZ544" s="98"/>
      <c r="KWA544" s="98"/>
      <c r="KWB544" s="98"/>
      <c r="KWC544" s="98"/>
      <c r="KWD544" s="98"/>
      <c r="KWE544" s="98"/>
      <c r="KWF544" s="98"/>
      <c r="KWG544" s="98"/>
      <c r="KWH544" s="98"/>
      <c r="KWI544" s="98"/>
      <c r="KWJ544" s="98"/>
      <c r="KWK544" s="98"/>
      <c r="KWL544" s="98"/>
      <c r="KWM544" s="98"/>
      <c r="KWN544" s="98"/>
      <c r="KWO544" s="98"/>
      <c r="KWP544" s="98"/>
      <c r="KWQ544" s="98"/>
      <c r="KWR544" s="98"/>
      <c r="KWS544" s="98"/>
      <c r="KWT544" s="98"/>
      <c r="KWU544" s="98"/>
      <c r="KWV544" s="98"/>
      <c r="KWW544" s="98"/>
      <c r="KWX544" s="98"/>
      <c r="KWY544" s="98"/>
      <c r="KWZ544" s="98"/>
      <c r="KXA544" s="98"/>
      <c r="KXB544" s="98"/>
      <c r="KXC544" s="98"/>
      <c r="KXD544" s="98"/>
      <c r="KXE544" s="98"/>
      <c r="KXF544" s="98"/>
      <c r="KXG544" s="98"/>
      <c r="KXH544" s="98"/>
      <c r="KXI544" s="98"/>
      <c r="KXJ544" s="98"/>
      <c r="KXK544" s="98"/>
      <c r="KXL544" s="98"/>
      <c r="KXM544" s="98"/>
      <c r="KXN544" s="98"/>
      <c r="KXO544" s="98"/>
      <c r="KXP544" s="98"/>
      <c r="KXQ544" s="98"/>
      <c r="KXR544" s="98"/>
      <c r="KXS544" s="98"/>
      <c r="KXT544" s="98"/>
      <c r="KXU544" s="98"/>
      <c r="KXV544" s="98"/>
      <c r="KXW544" s="98"/>
      <c r="KXX544" s="98"/>
      <c r="KXY544" s="98"/>
      <c r="KXZ544" s="98"/>
      <c r="KYA544" s="98"/>
      <c r="KYB544" s="98"/>
      <c r="KYC544" s="98"/>
      <c r="KYD544" s="98"/>
      <c r="KYE544" s="98"/>
      <c r="KYF544" s="98"/>
      <c r="KYG544" s="98"/>
      <c r="KYH544" s="98"/>
      <c r="KYI544" s="98"/>
      <c r="KYJ544" s="98"/>
      <c r="KYK544" s="98"/>
      <c r="KYL544" s="98"/>
      <c r="KYM544" s="98"/>
      <c r="KYN544" s="98"/>
      <c r="KYO544" s="98"/>
      <c r="KYP544" s="98"/>
      <c r="KYQ544" s="98"/>
      <c r="KYR544" s="98"/>
      <c r="KYS544" s="98"/>
      <c r="KYT544" s="98"/>
      <c r="KYU544" s="98"/>
      <c r="KYV544" s="98"/>
      <c r="KYW544" s="98"/>
      <c r="KYX544" s="98"/>
      <c r="KYY544" s="98"/>
      <c r="KYZ544" s="98"/>
      <c r="KZA544" s="98"/>
      <c r="KZB544" s="98"/>
      <c r="KZC544" s="98"/>
      <c r="KZD544" s="98"/>
      <c r="KZE544" s="98"/>
      <c r="KZF544" s="98"/>
      <c r="KZG544" s="98"/>
      <c r="KZH544" s="98"/>
      <c r="KZI544" s="98"/>
      <c r="KZJ544" s="98"/>
      <c r="KZK544" s="98"/>
      <c r="KZL544" s="98"/>
      <c r="KZM544" s="98"/>
      <c r="KZN544" s="98"/>
      <c r="KZO544" s="98"/>
      <c r="KZP544" s="98"/>
      <c r="KZQ544" s="98"/>
      <c r="KZR544" s="98"/>
      <c r="KZS544" s="98"/>
      <c r="KZT544" s="98"/>
      <c r="KZU544" s="98"/>
      <c r="KZV544" s="98"/>
      <c r="KZW544" s="98"/>
      <c r="KZX544" s="98"/>
      <c r="KZY544" s="98"/>
      <c r="KZZ544" s="98"/>
      <c r="LAA544" s="98"/>
      <c r="LAB544" s="98"/>
      <c r="LAC544" s="98"/>
      <c r="LAD544" s="98"/>
      <c r="LAE544" s="98"/>
      <c r="LAF544" s="98"/>
      <c r="LAG544" s="98"/>
      <c r="LAH544" s="98"/>
      <c r="LAI544" s="98"/>
      <c r="LAJ544" s="98"/>
      <c r="LAK544" s="98"/>
      <c r="LAL544" s="98"/>
      <c r="LAM544" s="98"/>
      <c r="LAN544" s="98"/>
      <c r="LAO544" s="98"/>
      <c r="LAP544" s="98"/>
      <c r="LAQ544" s="98"/>
      <c r="LAR544" s="98"/>
      <c r="LAS544" s="98"/>
      <c r="LAT544" s="98"/>
      <c r="LAU544" s="98"/>
      <c r="LAV544" s="98"/>
      <c r="LAW544" s="98"/>
      <c r="LAX544" s="98"/>
      <c r="LAY544" s="98"/>
      <c r="LAZ544" s="98"/>
      <c r="LBA544" s="98"/>
      <c r="LBB544" s="98"/>
      <c r="LBC544" s="98"/>
      <c r="LBD544" s="98"/>
      <c r="LBE544" s="98"/>
      <c r="LBF544" s="98"/>
      <c r="LBG544" s="98"/>
      <c r="LBH544" s="98"/>
      <c r="LBI544" s="98"/>
      <c r="LBJ544" s="98"/>
      <c r="LBK544" s="98"/>
      <c r="LBL544" s="98"/>
      <c r="LBM544" s="98"/>
      <c r="LBN544" s="98"/>
      <c r="LBO544" s="98"/>
      <c r="LBP544" s="98"/>
      <c r="LBQ544" s="98"/>
      <c r="LBR544" s="98"/>
      <c r="LBS544" s="98"/>
      <c r="LBT544" s="98"/>
      <c r="LBU544" s="98"/>
      <c r="LBV544" s="98"/>
      <c r="LBW544" s="98"/>
      <c r="LBX544" s="98"/>
      <c r="LBY544" s="98"/>
      <c r="LBZ544" s="98"/>
      <c r="LCA544" s="98"/>
      <c r="LCB544" s="98"/>
      <c r="LCC544" s="98"/>
      <c r="LCD544" s="98"/>
      <c r="LCE544" s="98"/>
      <c r="LCF544" s="98"/>
      <c r="LCG544" s="98"/>
      <c r="LCH544" s="98"/>
      <c r="LCI544" s="98"/>
      <c r="LCJ544" s="98"/>
      <c r="LCK544" s="98"/>
      <c r="LCL544" s="98"/>
      <c r="LCM544" s="98"/>
      <c r="LCN544" s="98"/>
      <c r="LCO544" s="98"/>
      <c r="LCP544" s="98"/>
      <c r="LCQ544" s="98"/>
      <c r="LCR544" s="98"/>
      <c r="LCS544" s="98"/>
      <c r="LCT544" s="98"/>
      <c r="LCU544" s="98"/>
      <c r="LCV544" s="98"/>
      <c r="LCW544" s="98"/>
      <c r="LCX544" s="98"/>
      <c r="LCY544" s="98"/>
      <c r="LCZ544" s="98"/>
      <c r="LDA544" s="98"/>
      <c r="LDB544" s="98"/>
      <c r="LDC544" s="98"/>
      <c r="LDD544" s="98"/>
      <c r="LDE544" s="98"/>
      <c r="LDF544" s="98"/>
      <c r="LDG544" s="98"/>
      <c r="LDH544" s="98"/>
      <c r="LDI544" s="98"/>
      <c r="LDJ544" s="98"/>
      <c r="LDK544" s="98"/>
      <c r="LDL544" s="98"/>
      <c r="LDM544" s="98"/>
      <c r="LDN544" s="98"/>
      <c r="LDO544" s="98"/>
      <c r="LDP544" s="98"/>
      <c r="LDQ544" s="98"/>
      <c r="LDR544" s="98"/>
      <c r="LDS544" s="98"/>
      <c r="LDT544" s="98"/>
      <c r="LDU544" s="98"/>
      <c r="LDV544" s="98"/>
      <c r="LDW544" s="98"/>
      <c r="LDX544" s="98"/>
      <c r="LDY544" s="98"/>
      <c r="LDZ544" s="98"/>
      <c r="LEA544" s="98"/>
      <c r="LEB544" s="98"/>
      <c r="LEC544" s="98"/>
      <c r="LED544" s="98"/>
      <c r="LEE544" s="98"/>
      <c r="LEF544" s="98"/>
      <c r="LEG544" s="98"/>
      <c r="LEH544" s="98"/>
      <c r="LEI544" s="98"/>
      <c r="LEJ544" s="98"/>
      <c r="LEK544" s="98"/>
      <c r="LEL544" s="98"/>
      <c r="LEM544" s="98"/>
      <c r="LEN544" s="98"/>
      <c r="LEO544" s="98"/>
      <c r="LEP544" s="98"/>
      <c r="LEQ544" s="98"/>
      <c r="LER544" s="98"/>
      <c r="LES544" s="98"/>
      <c r="LET544" s="98"/>
      <c r="LEU544" s="98"/>
      <c r="LEV544" s="98"/>
      <c r="LEW544" s="98"/>
      <c r="LEX544" s="98"/>
      <c r="LEY544" s="98"/>
      <c r="LEZ544" s="98"/>
      <c r="LFA544" s="98"/>
      <c r="LFB544" s="98"/>
      <c r="LFC544" s="98"/>
      <c r="LFD544" s="98"/>
      <c r="LFE544" s="98"/>
      <c r="LFF544" s="98"/>
      <c r="LFG544" s="98"/>
      <c r="LFH544" s="98"/>
      <c r="LFI544" s="98"/>
      <c r="LFJ544" s="98"/>
      <c r="LFK544" s="98"/>
      <c r="LFL544" s="98"/>
      <c r="LFM544" s="98"/>
      <c r="LFN544" s="98"/>
      <c r="LFO544" s="98"/>
      <c r="LFP544" s="98"/>
      <c r="LFQ544" s="98"/>
      <c r="LFR544" s="98"/>
      <c r="LFS544" s="98"/>
      <c r="LFT544" s="98"/>
      <c r="LFU544" s="98"/>
      <c r="LFV544" s="98"/>
      <c r="LFW544" s="98"/>
      <c r="LFX544" s="98"/>
      <c r="LFY544" s="98"/>
      <c r="LFZ544" s="98"/>
      <c r="LGA544" s="98"/>
      <c r="LGB544" s="98"/>
      <c r="LGC544" s="98"/>
      <c r="LGD544" s="98"/>
      <c r="LGE544" s="98"/>
      <c r="LGF544" s="98"/>
      <c r="LGG544" s="98"/>
      <c r="LGH544" s="98"/>
      <c r="LGI544" s="98"/>
      <c r="LGJ544" s="98"/>
      <c r="LGK544" s="98"/>
      <c r="LGL544" s="98"/>
      <c r="LGM544" s="98"/>
      <c r="LGN544" s="98"/>
      <c r="LGO544" s="98"/>
      <c r="LGP544" s="98"/>
      <c r="LGQ544" s="98"/>
      <c r="LGR544" s="98"/>
      <c r="LGS544" s="98"/>
      <c r="LGT544" s="98"/>
      <c r="LGU544" s="98"/>
      <c r="LGV544" s="98"/>
      <c r="LGW544" s="98"/>
      <c r="LGX544" s="98"/>
      <c r="LGY544" s="98"/>
      <c r="LGZ544" s="98"/>
      <c r="LHA544" s="98"/>
      <c r="LHB544" s="98"/>
      <c r="LHC544" s="98"/>
      <c r="LHD544" s="98"/>
      <c r="LHE544" s="98"/>
      <c r="LHF544" s="98"/>
      <c r="LHG544" s="98"/>
      <c r="LHH544" s="98"/>
      <c r="LHI544" s="98"/>
      <c r="LHJ544" s="98"/>
      <c r="LHK544" s="98"/>
      <c r="LHL544" s="98"/>
      <c r="LHM544" s="98"/>
      <c r="LHN544" s="98"/>
      <c r="LHO544" s="98"/>
      <c r="LHP544" s="98"/>
      <c r="LHQ544" s="98"/>
      <c r="LHR544" s="98"/>
      <c r="LHS544" s="98"/>
      <c r="LHT544" s="98"/>
      <c r="LHU544" s="98"/>
      <c r="LHV544" s="98"/>
      <c r="LHW544" s="98"/>
      <c r="LHX544" s="98"/>
      <c r="LHY544" s="98"/>
      <c r="LHZ544" s="98"/>
      <c r="LIA544" s="98"/>
      <c r="LIB544" s="98"/>
      <c r="LIC544" s="98"/>
      <c r="LID544" s="98"/>
      <c r="LIE544" s="98"/>
      <c r="LIF544" s="98"/>
      <c r="LIG544" s="98"/>
      <c r="LIH544" s="98"/>
      <c r="LII544" s="98"/>
      <c r="LIJ544" s="98"/>
      <c r="LIK544" s="98"/>
      <c r="LIL544" s="98"/>
      <c r="LIM544" s="98"/>
      <c r="LIN544" s="98"/>
      <c r="LIO544" s="98"/>
      <c r="LIP544" s="98"/>
      <c r="LIQ544" s="98"/>
      <c r="LIR544" s="98"/>
      <c r="LIS544" s="98"/>
      <c r="LIT544" s="98"/>
      <c r="LIU544" s="98"/>
      <c r="LIV544" s="98"/>
      <c r="LIW544" s="98"/>
      <c r="LIX544" s="98"/>
      <c r="LIY544" s="98"/>
      <c r="LIZ544" s="98"/>
      <c r="LJA544" s="98"/>
      <c r="LJB544" s="98"/>
      <c r="LJC544" s="98"/>
      <c r="LJD544" s="98"/>
      <c r="LJE544" s="98"/>
      <c r="LJF544" s="98"/>
      <c r="LJG544" s="98"/>
      <c r="LJH544" s="98"/>
      <c r="LJI544" s="98"/>
      <c r="LJJ544" s="98"/>
      <c r="LJK544" s="98"/>
      <c r="LJL544" s="98"/>
      <c r="LJM544" s="98"/>
      <c r="LJN544" s="98"/>
      <c r="LJO544" s="98"/>
      <c r="LJP544" s="98"/>
      <c r="LJQ544" s="98"/>
      <c r="LJR544" s="98"/>
      <c r="LJS544" s="98"/>
      <c r="LJT544" s="98"/>
      <c r="LJU544" s="98"/>
      <c r="LJV544" s="98"/>
      <c r="LJW544" s="98"/>
      <c r="LJX544" s="98"/>
      <c r="LJY544" s="98"/>
      <c r="LJZ544" s="98"/>
      <c r="LKA544" s="98"/>
      <c r="LKB544" s="98"/>
      <c r="LKC544" s="98"/>
      <c r="LKD544" s="98"/>
      <c r="LKE544" s="98"/>
      <c r="LKF544" s="98"/>
      <c r="LKG544" s="98"/>
      <c r="LKH544" s="98"/>
      <c r="LKI544" s="98"/>
      <c r="LKJ544" s="98"/>
      <c r="LKK544" s="98"/>
      <c r="LKL544" s="98"/>
      <c r="LKM544" s="98"/>
      <c r="LKN544" s="98"/>
      <c r="LKO544" s="98"/>
      <c r="LKP544" s="98"/>
      <c r="LKQ544" s="98"/>
      <c r="LKR544" s="98"/>
      <c r="LKS544" s="98"/>
      <c r="LKT544" s="98"/>
      <c r="LKU544" s="98"/>
      <c r="LKV544" s="98"/>
      <c r="LKW544" s="98"/>
      <c r="LKX544" s="98"/>
      <c r="LKY544" s="98"/>
      <c r="LKZ544" s="98"/>
      <c r="LLA544" s="98"/>
      <c r="LLB544" s="98"/>
      <c r="LLC544" s="98"/>
      <c r="LLD544" s="98"/>
      <c r="LLE544" s="98"/>
      <c r="LLF544" s="98"/>
      <c r="LLG544" s="98"/>
      <c r="LLH544" s="98"/>
      <c r="LLI544" s="98"/>
      <c r="LLJ544" s="98"/>
      <c r="LLK544" s="98"/>
      <c r="LLL544" s="98"/>
      <c r="LLM544" s="98"/>
      <c r="LLN544" s="98"/>
      <c r="LLO544" s="98"/>
      <c r="LLP544" s="98"/>
      <c r="LLQ544" s="98"/>
      <c r="LLR544" s="98"/>
      <c r="LLS544" s="98"/>
      <c r="LLT544" s="98"/>
      <c r="LLU544" s="98"/>
      <c r="LLV544" s="98"/>
      <c r="LLW544" s="98"/>
      <c r="LLX544" s="98"/>
      <c r="LLY544" s="98"/>
      <c r="LLZ544" s="98"/>
      <c r="LMA544" s="98"/>
      <c r="LMB544" s="98"/>
      <c r="LMC544" s="98"/>
      <c r="LMD544" s="98"/>
      <c r="LME544" s="98"/>
      <c r="LMF544" s="98"/>
      <c r="LMG544" s="98"/>
      <c r="LMH544" s="98"/>
      <c r="LMI544" s="98"/>
      <c r="LMJ544" s="98"/>
      <c r="LMK544" s="98"/>
      <c r="LML544" s="98"/>
      <c r="LMM544" s="98"/>
      <c r="LMN544" s="98"/>
      <c r="LMO544" s="98"/>
      <c r="LMP544" s="98"/>
      <c r="LMQ544" s="98"/>
      <c r="LMR544" s="98"/>
      <c r="LMS544" s="98"/>
      <c r="LMT544" s="98"/>
      <c r="LMU544" s="98"/>
      <c r="LMV544" s="98"/>
      <c r="LMW544" s="98"/>
      <c r="LMX544" s="98"/>
      <c r="LMY544" s="98"/>
      <c r="LMZ544" s="98"/>
      <c r="LNA544" s="98"/>
      <c r="LNB544" s="98"/>
      <c r="LNC544" s="98"/>
      <c r="LND544" s="98"/>
      <c r="LNE544" s="98"/>
      <c r="LNF544" s="98"/>
      <c r="LNG544" s="98"/>
      <c r="LNH544" s="98"/>
      <c r="LNI544" s="98"/>
      <c r="LNJ544" s="98"/>
      <c r="LNK544" s="98"/>
      <c r="LNL544" s="98"/>
      <c r="LNM544" s="98"/>
      <c r="LNN544" s="98"/>
      <c r="LNO544" s="98"/>
      <c r="LNP544" s="98"/>
      <c r="LNQ544" s="98"/>
      <c r="LNR544" s="98"/>
      <c r="LNS544" s="98"/>
      <c r="LNT544" s="98"/>
      <c r="LNU544" s="98"/>
      <c r="LNV544" s="98"/>
      <c r="LNW544" s="98"/>
      <c r="LNX544" s="98"/>
      <c r="LNY544" s="98"/>
      <c r="LNZ544" s="98"/>
      <c r="LOA544" s="98"/>
      <c r="LOB544" s="98"/>
      <c r="LOC544" s="98"/>
      <c r="LOD544" s="98"/>
      <c r="LOE544" s="98"/>
      <c r="LOF544" s="98"/>
      <c r="LOG544" s="98"/>
      <c r="LOH544" s="98"/>
      <c r="LOI544" s="98"/>
      <c r="LOJ544" s="98"/>
      <c r="LOK544" s="98"/>
      <c r="LOL544" s="98"/>
      <c r="LOM544" s="98"/>
      <c r="LON544" s="98"/>
      <c r="LOO544" s="98"/>
      <c r="LOP544" s="98"/>
      <c r="LOQ544" s="98"/>
      <c r="LOR544" s="98"/>
      <c r="LOS544" s="98"/>
      <c r="LOT544" s="98"/>
      <c r="LOU544" s="98"/>
      <c r="LOV544" s="98"/>
      <c r="LOW544" s="98"/>
      <c r="LOX544" s="98"/>
      <c r="LOY544" s="98"/>
      <c r="LOZ544" s="98"/>
      <c r="LPA544" s="98"/>
      <c r="LPB544" s="98"/>
      <c r="LPC544" s="98"/>
      <c r="LPD544" s="98"/>
      <c r="LPE544" s="98"/>
      <c r="LPF544" s="98"/>
      <c r="LPG544" s="98"/>
      <c r="LPH544" s="98"/>
      <c r="LPI544" s="98"/>
      <c r="LPJ544" s="98"/>
      <c r="LPK544" s="98"/>
      <c r="LPL544" s="98"/>
      <c r="LPM544" s="98"/>
      <c r="LPN544" s="98"/>
      <c r="LPO544" s="98"/>
      <c r="LPP544" s="98"/>
      <c r="LPQ544" s="98"/>
      <c r="LPR544" s="98"/>
      <c r="LPS544" s="98"/>
      <c r="LPT544" s="98"/>
      <c r="LPU544" s="98"/>
      <c r="LPV544" s="98"/>
      <c r="LPW544" s="98"/>
      <c r="LPX544" s="98"/>
      <c r="LPY544" s="98"/>
      <c r="LPZ544" s="98"/>
      <c r="LQA544" s="98"/>
      <c r="LQB544" s="98"/>
      <c r="LQC544" s="98"/>
      <c r="LQD544" s="98"/>
      <c r="LQE544" s="98"/>
      <c r="LQF544" s="98"/>
      <c r="LQG544" s="98"/>
      <c r="LQH544" s="98"/>
      <c r="LQI544" s="98"/>
      <c r="LQJ544" s="98"/>
      <c r="LQK544" s="98"/>
      <c r="LQL544" s="98"/>
      <c r="LQM544" s="98"/>
      <c r="LQN544" s="98"/>
      <c r="LQO544" s="98"/>
      <c r="LQP544" s="98"/>
      <c r="LQQ544" s="98"/>
      <c r="LQR544" s="98"/>
      <c r="LQS544" s="98"/>
      <c r="LQT544" s="98"/>
      <c r="LQU544" s="98"/>
      <c r="LQV544" s="98"/>
      <c r="LQW544" s="98"/>
      <c r="LQX544" s="98"/>
      <c r="LQY544" s="98"/>
      <c r="LQZ544" s="98"/>
      <c r="LRA544" s="98"/>
      <c r="LRB544" s="98"/>
      <c r="LRC544" s="98"/>
      <c r="LRD544" s="98"/>
      <c r="LRE544" s="98"/>
      <c r="LRF544" s="98"/>
      <c r="LRG544" s="98"/>
      <c r="LRH544" s="98"/>
      <c r="LRI544" s="98"/>
      <c r="LRJ544" s="98"/>
      <c r="LRK544" s="98"/>
      <c r="LRL544" s="98"/>
      <c r="LRM544" s="98"/>
      <c r="LRN544" s="98"/>
      <c r="LRO544" s="98"/>
      <c r="LRP544" s="98"/>
      <c r="LRQ544" s="98"/>
      <c r="LRR544" s="98"/>
      <c r="LRS544" s="98"/>
      <c r="LRT544" s="98"/>
      <c r="LRU544" s="98"/>
      <c r="LRV544" s="98"/>
      <c r="LRW544" s="98"/>
      <c r="LRX544" s="98"/>
      <c r="LRY544" s="98"/>
      <c r="LRZ544" s="98"/>
      <c r="LSA544" s="98"/>
      <c r="LSB544" s="98"/>
      <c r="LSC544" s="98"/>
      <c r="LSD544" s="98"/>
      <c r="LSE544" s="98"/>
      <c r="LSF544" s="98"/>
      <c r="LSG544" s="98"/>
      <c r="LSH544" s="98"/>
      <c r="LSI544" s="98"/>
      <c r="LSJ544" s="98"/>
      <c r="LSK544" s="98"/>
      <c r="LSL544" s="98"/>
      <c r="LSM544" s="98"/>
      <c r="LSN544" s="98"/>
      <c r="LSO544" s="98"/>
      <c r="LSP544" s="98"/>
      <c r="LSQ544" s="98"/>
      <c r="LSR544" s="98"/>
      <c r="LSS544" s="98"/>
      <c r="LST544" s="98"/>
      <c r="LSU544" s="98"/>
      <c r="LSV544" s="98"/>
      <c r="LSW544" s="98"/>
      <c r="LSX544" s="98"/>
      <c r="LSY544" s="98"/>
      <c r="LSZ544" s="98"/>
      <c r="LTA544" s="98"/>
      <c r="LTB544" s="98"/>
      <c r="LTC544" s="98"/>
      <c r="LTD544" s="98"/>
      <c r="LTE544" s="98"/>
      <c r="LTF544" s="98"/>
      <c r="LTG544" s="98"/>
      <c r="LTH544" s="98"/>
      <c r="LTI544" s="98"/>
      <c r="LTJ544" s="98"/>
      <c r="LTK544" s="98"/>
      <c r="LTL544" s="98"/>
      <c r="LTM544" s="98"/>
      <c r="LTN544" s="98"/>
      <c r="LTO544" s="98"/>
      <c r="LTP544" s="98"/>
      <c r="LTQ544" s="98"/>
      <c r="LTR544" s="98"/>
      <c r="LTS544" s="98"/>
      <c r="LTT544" s="98"/>
      <c r="LTU544" s="98"/>
      <c r="LTV544" s="98"/>
      <c r="LTW544" s="98"/>
      <c r="LTX544" s="98"/>
      <c r="LTY544" s="98"/>
      <c r="LTZ544" s="98"/>
      <c r="LUA544" s="98"/>
      <c r="LUB544" s="98"/>
      <c r="LUC544" s="98"/>
      <c r="LUD544" s="98"/>
      <c r="LUE544" s="98"/>
      <c r="LUF544" s="98"/>
      <c r="LUG544" s="98"/>
      <c r="LUH544" s="98"/>
      <c r="LUI544" s="98"/>
      <c r="LUJ544" s="98"/>
      <c r="LUK544" s="98"/>
      <c r="LUL544" s="98"/>
      <c r="LUM544" s="98"/>
      <c r="LUN544" s="98"/>
      <c r="LUO544" s="98"/>
      <c r="LUP544" s="98"/>
      <c r="LUQ544" s="98"/>
      <c r="LUR544" s="98"/>
      <c r="LUS544" s="98"/>
      <c r="LUT544" s="98"/>
      <c r="LUU544" s="98"/>
      <c r="LUV544" s="98"/>
      <c r="LUW544" s="98"/>
      <c r="LUX544" s="98"/>
      <c r="LUY544" s="98"/>
      <c r="LUZ544" s="98"/>
      <c r="LVA544" s="98"/>
      <c r="LVB544" s="98"/>
      <c r="LVC544" s="98"/>
      <c r="LVD544" s="98"/>
      <c r="LVE544" s="98"/>
      <c r="LVF544" s="98"/>
      <c r="LVG544" s="98"/>
      <c r="LVH544" s="98"/>
      <c r="LVI544" s="98"/>
      <c r="LVJ544" s="98"/>
      <c r="LVK544" s="98"/>
      <c r="LVL544" s="98"/>
      <c r="LVM544" s="98"/>
      <c r="LVN544" s="98"/>
      <c r="LVO544" s="98"/>
      <c r="LVP544" s="98"/>
      <c r="LVQ544" s="98"/>
      <c r="LVR544" s="98"/>
      <c r="LVS544" s="98"/>
      <c r="LVT544" s="98"/>
      <c r="LVU544" s="98"/>
      <c r="LVV544" s="98"/>
      <c r="LVW544" s="98"/>
      <c r="LVX544" s="98"/>
      <c r="LVY544" s="98"/>
      <c r="LVZ544" s="98"/>
      <c r="LWA544" s="98"/>
      <c r="LWB544" s="98"/>
      <c r="LWC544" s="98"/>
      <c r="LWD544" s="98"/>
      <c r="LWE544" s="98"/>
      <c r="LWF544" s="98"/>
      <c r="LWG544" s="98"/>
      <c r="LWH544" s="98"/>
      <c r="LWI544" s="98"/>
      <c r="LWJ544" s="98"/>
      <c r="LWK544" s="98"/>
      <c r="LWL544" s="98"/>
      <c r="LWM544" s="98"/>
      <c r="LWN544" s="98"/>
      <c r="LWO544" s="98"/>
      <c r="LWP544" s="98"/>
      <c r="LWQ544" s="98"/>
      <c r="LWR544" s="98"/>
      <c r="LWS544" s="98"/>
      <c r="LWT544" s="98"/>
      <c r="LWU544" s="98"/>
      <c r="LWV544" s="98"/>
      <c r="LWW544" s="98"/>
      <c r="LWX544" s="98"/>
      <c r="LWY544" s="98"/>
      <c r="LWZ544" s="98"/>
      <c r="LXA544" s="98"/>
      <c r="LXB544" s="98"/>
      <c r="LXC544" s="98"/>
      <c r="LXD544" s="98"/>
      <c r="LXE544" s="98"/>
      <c r="LXF544" s="98"/>
      <c r="LXG544" s="98"/>
      <c r="LXH544" s="98"/>
      <c r="LXI544" s="98"/>
      <c r="LXJ544" s="98"/>
      <c r="LXK544" s="98"/>
      <c r="LXL544" s="98"/>
      <c r="LXM544" s="98"/>
      <c r="LXN544" s="98"/>
      <c r="LXO544" s="98"/>
      <c r="LXP544" s="98"/>
      <c r="LXQ544" s="98"/>
      <c r="LXR544" s="98"/>
      <c r="LXS544" s="98"/>
      <c r="LXT544" s="98"/>
      <c r="LXU544" s="98"/>
      <c r="LXV544" s="98"/>
      <c r="LXW544" s="98"/>
      <c r="LXX544" s="98"/>
      <c r="LXY544" s="98"/>
      <c r="LXZ544" s="98"/>
      <c r="LYA544" s="98"/>
      <c r="LYB544" s="98"/>
      <c r="LYC544" s="98"/>
      <c r="LYD544" s="98"/>
      <c r="LYE544" s="98"/>
      <c r="LYF544" s="98"/>
      <c r="LYG544" s="98"/>
      <c r="LYH544" s="98"/>
      <c r="LYI544" s="98"/>
      <c r="LYJ544" s="98"/>
      <c r="LYK544" s="98"/>
      <c r="LYL544" s="98"/>
      <c r="LYM544" s="98"/>
      <c r="LYN544" s="98"/>
      <c r="LYO544" s="98"/>
      <c r="LYP544" s="98"/>
      <c r="LYQ544" s="98"/>
      <c r="LYR544" s="98"/>
      <c r="LYS544" s="98"/>
      <c r="LYT544" s="98"/>
      <c r="LYU544" s="98"/>
      <c r="LYV544" s="98"/>
      <c r="LYW544" s="98"/>
      <c r="LYX544" s="98"/>
      <c r="LYY544" s="98"/>
      <c r="LYZ544" s="98"/>
      <c r="LZA544" s="98"/>
      <c r="LZB544" s="98"/>
      <c r="LZC544" s="98"/>
      <c r="LZD544" s="98"/>
      <c r="LZE544" s="98"/>
      <c r="LZF544" s="98"/>
      <c r="LZG544" s="98"/>
      <c r="LZH544" s="98"/>
      <c r="LZI544" s="98"/>
      <c r="LZJ544" s="98"/>
      <c r="LZK544" s="98"/>
      <c r="LZL544" s="98"/>
      <c r="LZM544" s="98"/>
      <c r="LZN544" s="98"/>
      <c r="LZO544" s="98"/>
      <c r="LZP544" s="98"/>
      <c r="LZQ544" s="98"/>
      <c r="LZR544" s="98"/>
      <c r="LZS544" s="98"/>
      <c r="LZT544" s="98"/>
      <c r="LZU544" s="98"/>
      <c r="LZV544" s="98"/>
      <c r="LZW544" s="98"/>
      <c r="LZX544" s="98"/>
      <c r="LZY544" s="98"/>
      <c r="LZZ544" s="98"/>
      <c r="MAA544" s="98"/>
      <c r="MAB544" s="98"/>
      <c r="MAC544" s="98"/>
      <c r="MAD544" s="98"/>
      <c r="MAE544" s="98"/>
      <c r="MAF544" s="98"/>
      <c r="MAG544" s="98"/>
      <c r="MAH544" s="98"/>
      <c r="MAI544" s="98"/>
      <c r="MAJ544" s="98"/>
      <c r="MAK544" s="98"/>
      <c r="MAL544" s="98"/>
      <c r="MAM544" s="98"/>
      <c r="MAN544" s="98"/>
      <c r="MAO544" s="98"/>
      <c r="MAP544" s="98"/>
      <c r="MAQ544" s="98"/>
      <c r="MAR544" s="98"/>
      <c r="MAS544" s="98"/>
      <c r="MAT544" s="98"/>
      <c r="MAU544" s="98"/>
      <c r="MAV544" s="98"/>
      <c r="MAW544" s="98"/>
      <c r="MAX544" s="98"/>
      <c r="MAY544" s="98"/>
      <c r="MAZ544" s="98"/>
      <c r="MBA544" s="98"/>
      <c r="MBB544" s="98"/>
      <c r="MBC544" s="98"/>
      <c r="MBD544" s="98"/>
      <c r="MBE544" s="98"/>
      <c r="MBF544" s="98"/>
      <c r="MBG544" s="98"/>
      <c r="MBH544" s="98"/>
      <c r="MBI544" s="98"/>
      <c r="MBJ544" s="98"/>
      <c r="MBK544" s="98"/>
      <c r="MBL544" s="98"/>
      <c r="MBM544" s="98"/>
      <c r="MBN544" s="98"/>
      <c r="MBO544" s="98"/>
      <c r="MBP544" s="98"/>
      <c r="MBQ544" s="98"/>
      <c r="MBR544" s="98"/>
      <c r="MBS544" s="98"/>
      <c r="MBT544" s="98"/>
      <c r="MBU544" s="98"/>
      <c r="MBV544" s="98"/>
      <c r="MBW544" s="98"/>
      <c r="MBX544" s="98"/>
      <c r="MBY544" s="98"/>
      <c r="MBZ544" s="98"/>
      <c r="MCA544" s="98"/>
      <c r="MCB544" s="98"/>
      <c r="MCC544" s="98"/>
      <c r="MCD544" s="98"/>
      <c r="MCE544" s="98"/>
      <c r="MCF544" s="98"/>
      <c r="MCG544" s="98"/>
      <c r="MCH544" s="98"/>
      <c r="MCI544" s="98"/>
      <c r="MCJ544" s="98"/>
      <c r="MCK544" s="98"/>
      <c r="MCL544" s="98"/>
      <c r="MCM544" s="98"/>
      <c r="MCN544" s="98"/>
      <c r="MCO544" s="98"/>
      <c r="MCP544" s="98"/>
      <c r="MCQ544" s="98"/>
      <c r="MCR544" s="98"/>
      <c r="MCS544" s="98"/>
      <c r="MCT544" s="98"/>
      <c r="MCU544" s="98"/>
      <c r="MCV544" s="98"/>
      <c r="MCW544" s="98"/>
      <c r="MCX544" s="98"/>
      <c r="MCY544" s="98"/>
      <c r="MCZ544" s="98"/>
      <c r="MDA544" s="98"/>
      <c r="MDB544" s="98"/>
      <c r="MDC544" s="98"/>
      <c r="MDD544" s="98"/>
      <c r="MDE544" s="98"/>
      <c r="MDF544" s="98"/>
      <c r="MDG544" s="98"/>
      <c r="MDH544" s="98"/>
      <c r="MDI544" s="98"/>
      <c r="MDJ544" s="98"/>
      <c r="MDK544" s="98"/>
      <c r="MDL544" s="98"/>
      <c r="MDM544" s="98"/>
      <c r="MDN544" s="98"/>
      <c r="MDO544" s="98"/>
      <c r="MDP544" s="98"/>
      <c r="MDQ544" s="98"/>
      <c r="MDR544" s="98"/>
      <c r="MDS544" s="98"/>
      <c r="MDT544" s="98"/>
      <c r="MDU544" s="98"/>
      <c r="MDV544" s="98"/>
      <c r="MDW544" s="98"/>
      <c r="MDX544" s="98"/>
      <c r="MDY544" s="98"/>
      <c r="MDZ544" s="98"/>
      <c r="MEA544" s="98"/>
      <c r="MEB544" s="98"/>
      <c r="MEC544" s="98"/>
      <c r="MED544" s="98"/>
      <c r="MEE544" s="98"/>
      <c r="MEF544" s="98"/>
      <c r="MEG544" s="98"/>
      <c r="MEH544" s="98"/>
      <c r="MEI544" s="98"/>
      <c r="MEJ544" s="98"/>
      <c r="MEK544" s="98"/>
      <c r="MEL544" s="98"/>
      <c r="MEM544" s="98"/>
      <c r="MEN544" s="98"/>
      <c r="MEO544" s="98"/>
      <c r="MEP544" s="98"/>
      <c r="MEQ544" s="98"/>
      <c r="MER544" s="98"/>
      <c r="MES544" s="98"/>
      <c r="MET544" s="98"/>
      <c r="MEU544" s="98"/>
      <c r="MEV544" s="98"/>
      <c r="MEW544" s="98"/>
      <c r="MEX544" s="98"/>
      <c r="MEY544" s="98"/>
      <c r="MEZ544" s="98"/>
      <c r="MFA544" s="98"/>
      <c r="MFB544" s="98"/>
      <c r="MFC544" s="98"/>
      <c r="MFD544" s="98"/>
      <c r="MFE544" s="98"/>
      <c r="MFF544" s="98"/>
      <c r="MFG544" s="98"/>
      <c r="MFH544" s="98"/>
      <c r="MFI544" s="98"/>
      <c r="MFJ544" s="98"/>
      <c r="MFK544" s="98"/>
      <c r="MFL544" s="98"/>
      <c r="MFM544" s="98"/>
      <c r="MFN544" s="98"/>
      <c r="MFO544" s="98"/>
      <c r="MFP544" s="98"/>
      <c r="MFQ544" s="98"/>
      <c r="MFR544" s="98"/>
      <c r="MFS544" s="98"/>
      <c r="MFT544" s="98"/>
      <c r="MFU544" s="98"/>
      <c r="MFV544" s="98"/>
      <c r="MFW544" s="98"/>
      <c r="MFX544" s="98"/>
      <c r="MFY544" s="98"/>
      <c r="MFZ544" s="98"/>
      <c r="MGA544" s="98"/>
      <c r="MGB544" s="98"/>
      <c r="MGC544" s="98"/>
      <c r="MGD544" s="98"/>
      <c r="MGE544" s="98"/>
      <c r="MGF544" s="98"/>
      <c r="MGG544" s="98"/>
      <c r="MGH544" s="98"/>
      <c r="MGI544" s="98"/>
      <c r="MGJ544" s="98"/>
      <c r="MGK544" s="98"/>
      <c r="MGL544" s="98"/>
      <c r="MGM544" s="98"/>
      <c r="MGN544" s="98"/>
      <c r="MGO544" s="98"/>
      <c r="MGP544" s="98"/>
      <c r="MGQ544" s="98"/>
      <c r="MGR544" s="98"/>
      <c r="MGS544" s="98"/>
      <c r="MGT544" s="98"/>
      <c r="MGU544" s="98"/>
      <c r="MGV544" s="98"/>
      <c r="MGW544" s="98"/>
      <c r="MGX544" s="98"/>
      <c r="MGY544" s="98"/>
      <c r="MGZ544" s="98"/>
      <c r="MHA544" s="98"/>
      <c r="MHB544" s="98"/>
      <c r="MHC544" s="98"/>
      <c r="MHD544" s="98"/>
      <c r="MHE544" s="98"/>
      <c r="MHF544" s="98"/>
      <c r="MHG544" s="98"/>
      <c r="MHH544" s="98"/>
      <c r="MHI544" s="98"/>
      <c r="MHJ544" s="98"/>
      <c r="MHK544" s="98"/>
      <c r="MHL544" s="98"/>
      <c r="MHM544" s="98"/>
      <c r="MHN544" s="98"/>
      <c r="MHO544" s="98"/>
      <c r="MHP544" s="98"/>
      <c r="MHQ544" s="98"/>
      <c r="MHR544" s="98"/>
      <c r="MHS544" s="98"/>
      <c r="MHT544" s="98"/>
      <c r="MHU544" s="98"/>
      <c r="MHV544" s="98"/>
      <c r="MHW544" s="98"/>
      <c r="MHX544" s="98"/>
      <c r="MHY544" s="98"/>
      <c r="MHZ544" s="98"/>
      <c r="MIA544" s="98"/>
      <c r="MIB544" s="98"/>
      <c r="MIC544" s="98"/>
      <c r="MID544" s="98"/>
      <c r="MIE544" s="98"/>
      <c r="MIF544" s="98"/>
      <c r="MIG544" s="98"/>
      <c r="MIH544" s="98"/>
      <c r="MII544" s="98"/>
      <c r="MIJ544" s="98"/>
      <c r="MIK544" s="98"/>
      <c r="MIL544" s="98"/>
      <c r="MIM544" s="98"/>
      <c r="MIN544" s="98"/>
      <c r="MIO544" s="98"/>
      <c r="MIP544" s="98"/>
      <c r="MIQ544" s="98"/>
      <c r="MIR544" s="98"/>
      <c r="MIS544" s="98"/>
      <c r="MIT544" s="98"/>
      <c r="MIU544" s="98"/>
      <c r="MIV544" s="98"/>
      <c r="MIW544" s="98"/>
      <c r="MIX544" s="98"/>
      <c r="MIY544" s="98"/>
      <c r="MIZ544" s="98"/>
      <c r="MJA544" s="98"/>
      <c r="MJB544" s="98"/>
      <c r="MJC544" s="98"/>
      <c r="MJD544" s="98"/>
      <c r="MJE544" s="98"/>
      <c r="MJF544" s="98"/>
      <c r="MJG544" s="98"/>
      <c r="MJH544" s="98"/>
      <c r="MJI544" s="98"/>
      <c r="MJJ544" s="98"/>
      <c r="MJK544" s="98"/>
      <c r="MJL544" s="98"/>
      <c r="MJM544" s="98"/>
      <c r="MJN544" s="98"/>
      <c r="MJO544" s="98"/>
      <c r="MJP544" s="98"/>
      <c r="MJQ544" s="98"/>
      <c r="MJR544" s="98"/>
      <c r="MJS544" s="98"/>
      <c r="MJT544" s="98"/>
      <c r="MJU544" s="98"/>
      <c r="MJV544" s="98"/>
      <c r="MJW544" s="98"/>
      <c r="MJX544" s="98"/>
      <c r="MJY544" s="98"/>
      <c r="MJZ544" s="98"/>
      <c r="MKA544" s="98"/>
      <c r="MKB544" s="98"/>
      <c r="MKC544" s="98"/>
      <c r="MKD544" s="98"/>
      <c r="MKE544" s="98"/>
      <c r="MKF544" s="98"/>
      <c r="MKG544" s="98"/>
      <c r="MKH544" s="98"/>
      <c r="MKI544" s="98"/>
      <c r="MKJ544" s="98"/>
      <c r="MKK544" s="98"/>
      <c r="MKL544" s="98"/>
      <c r="MKM544" s="98"/>
      <c r="MKN544" s="98"/>
      <c r="MKO544" s="98"/>
      <c r="MKP544" s="98"/>
      <c r="MKQ544" s="98"/>
      <c r="MKR544" s="98"/>
      <c r="MKS544" s="98"/>
      <c r="MKT544" s="98"/>
      <c r="MKU544" s="98"/>
      <c r="MKV544" s="98"/>
      <c r="MKW544" s="98"/>
      <c r="MKX544" s="98"/>
      <c r="MKY544" s="98"/>
      <c r="MKZ544" s="98"/>
      <c r="MLA544" s="98"/>
      <c r="MLB544" s="98"/>
      <c r="MLC544" s="98"/>
      <c r="MLD544" s="98"/>
      <c r="MLE544" s="98"/>
      <c r="MLF544" s="98"/>
      <c r="MLG544" s="98"/>
      <c r="MLH544" s="98"/>
      <c r="MLI544" s="98"/>
      <c r="MLJ544" s="98"/>
      <c r="MLK544" s="98"/>
      <c r="MLL544" s="98"/>
      <c r="MLM544" s="98"/>
      <c r="MLN544" s="98"/>
      <c r="MLO544" s="98"/>
      <c r="MLP544" s="98"/>
      <c r="MLQ544" s="98"/>
      <c r="MLR544" s="98"/>
      <c r="MLS544" s="98"/>
      <c r="MLT544" s="98"/>
      <c r="MLU544" s="98"/>
      <c r="MLV544" s="98"/>
      <c r="MLW544" s="98"/>
      <c r="MLX544" s="98"/>
      <c r="MLY544" s="98"/>
      <c r="MLZ544" s="98"/>
      <c r="MMA544" s="98"/>
      <c r="MMB544" s="98"/>
      <c r="MMC544" s="98"/>
      <c r="MMD544" s="98"/>
      <c r="MME544" s="98"/>
      <c r="MMF544" s="98"/>
      <c r="MMG544" s="98"/>
      <c r="MMH544" s="98"/>
      <c r="MMI544" s="98"/>
      <c r="MMJ544" s="98"/>
      <c r="MMK544" s="98"/>
      <c r="MML544" s="98"/>
      <c r="MMM544" s="98"/>
      <c r="MMN544" s="98"/>
      <c r="MMO544" s="98"/>
      <c r="MMP544" s="98"/>
      <c r="MMQ544" s="98"/>
      <c r="MMR544" s="98"/>
      <c r="MMS544" s="98"/>
      <c r="MMT544" s="98"/>
      <c r="MMU544" s="98"/>
      <c r="MMV544" s="98"/>
      <c r="MMW544" s="98"/>
      <c r="MMX544" s="98"/>
      <c r="MMY544" s="98"/>
      <c r="MMZ544" s="98"/>
      <c r="MNA544" s="98"/>
      <c r="MNB544" s="98"/>
      <c r="MNC544" s="98"/>
      <c r="MND544" s="98"/>
      <c r="MNE544" s="98"/>
      <c r="MNF544" s="98"/>
      <c r="MNG544" s="98"/>
      <c r="MNH544" s="98"/>
      <c r="MNI544" s="98"/>
      <c r="MNJ544" s="98"/>
      <c r="MNK544" s="98"/>
      <c r="MNL544" s="98"/>
      <c r="MNM544" s="98"/>
      <c r="MNN544" s="98"/>
      <c r="MNO544" s="98"/>
      <c r="MNP544" s="98"/>
      <c r="MNQ544" s="98"/>
      <c r="MNR544" s="98"/>
      <c r="MNS544" s="98"/>
      <c r="MNT544" s="98"/>
      <c r="MNU544" s="98"/>
      <c r="MNV544" s="98"/>
      <c r="MNW544" s="98"/>
      <c r="MNX544" s="98"/>
      <c r="MNY544" s="98"/>
      <c r="MNZ544" s="98"/>
      <c r="MOA544" s="98"/>
      <c r="MOB544" s="98"/>
      <c r="MOC544" s="98"/>
      <c r="MOD544" s="98"/>
      <c r="MOE544" s="98"/>
      <c r="MOF544" s="98"/>
      <c r="MOG544" s="98"/>
      <c r="MOH544" s="98"/>
      <c r="MOI544" s="98"/>
      <c r="MOJ544" s="98"/>
      <c r="MOK544" s="98"/>
      <c r="MOL544" s="98"/>
      <c r="MOM544" s="98"/>
      <c r="MON544" s="98"/>
      <c r="MOO544" s="98"/>
      <c r="MOP544" s="98"/>
      <c r="MOQ544" s="98"/>
      <c r="MOR544" s="98"/>
      <c r="MOS544" s="98"/>
      <c r="MOT544" s="98"/>
      <c r="MOU544" s="98"/>
      <c r="MOV544" s="98"/>
      <c r="MOW544" s="98"/>
      <c r="MOX544" s="98"/>
      <c r="MOY544" s="98"/>
      <c r="MOZ544" s="98"/>
      <c r="MPA544" s="98"/>
      <c r="MPB544" s="98"/>
      <c r="MPC544" s="98"/>
      <c r="MPD544" s="98"/>
      <c r="MPE544" s="98"/>
      <c r="MPF544" s="98"/>
      <c r="MPG544" s="98"/>
      <c r="MPH544" s="98"/>
      <c r="MPI544" s="98"/>
      <c r="MPJ544" s="98"/>
      <c r="MPK544" s="98"/>
      <c r="MPL544" s="98"/>
      <c r="MPM544" s="98"/>
      <c r="MPN544" s="98"/>
      <c r="MPO544" s="98"/>
      <c r="MPP544" s="98"/>
      <c r="MPQ544" s="98"/>
      <c r="MPR544" s="98"/>
      <c r="MPS544" s="98"/>
      <c r="MPT544" s="98"/>
      <c r="MPU544" s="98"/>
      <c r="MPV544" s="98"/>
      <c r="MPW544" s="98"/>
      <c r="MPX544" s="98"/>
      <c r="MPY544" s="98"/>
      <c r="MPZ544" s="98"/>
      <c r="MQA544" s="98"/>
      <c r="MQB544" s="98"/>
      <c r="MQC544" s="98"/>
      <c r="MQD544" s="98"/>
      <c r="MQE544" s="98"/>
      <c r="MQF544" s="98"/>
      <c r="MQG544" s="98"/>
      <c r="MQH544" s="98"/>
      <c r="MQI544" s="98"/>
      <c r="MQJ544" s="98"/>
      <c r="MQK544" s="98"/>
      <c r="MQL544" s="98"/>
      <c r="MQM544" s="98"/>
      <c r="MQN544" s="98"/>
      <c r="MQO544" s="98"/>
      <c r="MQP544" s="98"/>
      <c r="MQQ544" s="98"/>
      <c r="MQR544" s="98"/>
      <c r="MQS544" s="98"/>
      <c r="MQT544" s="98"/>
      <c r="MQU544" s="98"/>
      <c r="MQV544" s="98"/>
      <c r="MQW544" s="98"/>
      <c r="MQX544" s="98"/>
      <c r="MQY544" s="98"/>
      <c r="MQZ544" s="98"/>
      <c r="MRA544" s="98"/>
      <c r="MRB544" s="98"/>
      <c r="MRC544" s="98"/>
      <c r="MRD544" s="98"/>
      <c r="MRE544" s="98"/>
      <c r="MRF544" s="98"/>
      <c r="MRG544" s="98"/>
      <c r="MRH544" s="98"/>
      <c r="MRI544" s="98"/>
      <c r="MRJ544" s="98"/>
      <c r="MRK544" s="98"/>
      <c r="MRL544" s="98"/>
      <c r="MRM544" s="98"/>
      <c r="MRN544" s="98"/>
      <c r="MRO544" s="98"/>
      <c r="MRP544" s="98"/>
      <c r="MRQ544" s="98"/>
      <c r="MRR544" s="98"/>
      <c r="MRS544" s="98"/>
      <c r="MRT544" s="98"/>
      <c r="MRU544" s="98"/>
      <c r="MRV544" s="98"/>
      <c r="MRW544" s="98"/>
      <c r="MRX544" s="98"/>
      <c r="MRY544" s="98"/>
      <c r="MRZ544" s="98"/>
      <c r="MSA544" s="98"/>
      <c r="MSB544" s="98"/>
      <c r="MSC544" s="98"/>
      <c r="MSD544" s="98"/>
      <c r="MSE544" s="98"/>
      <c r="MSF544" s="98"/>
      <c r="MSG544" s="98"/>
      <c r="MSH544" s="98"/>
      <c r="MSI544" s="98"/>
      <c r="MSJ544" s="98"/>
      <c r="MSK544" s="98"/>
      <c r="MSL544" s="98"/>
      <c r="MSM544" s="98"/>
      <c r="MSN544" s="98"/>
      <c r="MSO544" s="98"/>
      <c r="MSP544" s="98"/>
      <c r="MSQ544" s="98"/>
      <c r="MSR544" s="98"/>
      <c r="MSS544" s="98"/>
      <c r="MST544" s="98"/>
      <c r="MSU544" s="98"/>
      <c r="MSV544" s="98"/>
      <c r="MSW544" s="98"/>
      <c r="MSX544" s="98"/>
      <c r="MSY544" s="98"/>
      <c r="MSZ544" s="98"/>
      <c r="MTA544" s="98"/>
      <c r="MTB544" s="98"/>
      <c r="MTC544" s="98"/>
      <c r="MTD544" s="98"/>
      <c r="MTE544" s="98"/>
      <c r="MTF544" s="98"/>
      <c r="MTG544" s="98"/>
      <c r="MTH544" s="98"/>
      <c r="MTI544" s="98"/>
      <c r="MTJ544" s="98"/>
      <c r="MTK544" s="98"/>
      <c r="MTL544" s="98"/>
      <c r="MTM544" s="98"/>
      <c r="MTN544" s="98"/>
      <c r="MTO544" s="98"/>
      <c r="MTP544" s="98"/>
      <c r="MTQ544" s="98"/>
      <c r="MTR544" s="98"/>
      <c r="MTS544" s="98"/>
      <c r="MTT544" s="98"/>
      <c r="MTU544" s="98"/>
      <c r="MTV544" s="98"/>
      <c r="MTW544" s="98"/>
      <c r="MTX544" s="98"/>
      <c r="MTY544" s="98"/>
      <c r="MTZ544" s="98"/>
      <c r="MUA544" s="98"/>
      <c r="MUB544" s="98"/>
      <c r="MUC544" s="98"/>
      <c r="MUD544" s="98"/>
      <c r="MUE544" s="98"/>
      <c r="MUF544" s="98"/>
      <c r="MUG544" s="98"/>
      <c r="MUH544" s="98"/>
      <c r="MUI544" s="98"/>
      <c r="MUJ544" s="98"/>
      <c r="MUK544" s="98"/>
      <c r="MUL544" s="98"/>
      <c r="MUM544" s="98"/>
      <c r="MUN544" s="98"/>
      <c r="MUO544" s="98"/>
      <c r="MUP544" s="98"/>
      <c r="MUQ544" s="98"/>
      <c r="MUR544" s="98"/>
      <c r="MUS544" s="98"/>
      <c r="MUT544" s="98"/>
      <c r="MUU544" s="98"/>
      <c r="MUV544" s="98"/>
      <c r="MUW544" s="98"/>
      <c r="MUX544" s="98"/>
      <c r="MUY544" s="98"/>
      <c r="MUZ544" s="98"/>
      <c r="MVA544" s="98"/>
      <c r="MVB544" s="98"/>
      <c r="MVC544" s="98"/>
      <c r="MVD544" s="98"/>
      <c r="MVE544" s="98"/>
      <c r="MVF544" s="98"/>
      <c r="MVG544" s="98"/>
      <c r="MVH544" s="98"/>
      <c r="MVI544" s="98"/>
      <c r="MVJ544" s="98"/>
      <c r="MVK544" s="98"/>
      <c r="MVL544" s="98"/>
      <c r="MVM544" s="98"/>
      <c r="MVN544" s="98"/>
      <c r="MVO544" s="98"/>
      <c r="MVP544" s="98"/>
      <c r="MVQ544" s="98"/>
      <c r="MVR544" s="98"/>
      <c r="MVS544" s="98"/>
      <c r="MVT544" s="98"/>
      <c r="MVU544" s="98"/>
      <c r="MVV544" s="98"/>
      <c r="MVW544" s="98"/>
      <c r="MVX544" s="98"/>
      <c r="MVY544" s="98"/>
      <c r="MVZ544" s="98"/>
      <c r="MWA544" s="98"/>
      <c r="MWB544" s="98"/>
      <c r="MWC544" s="98"/>
      <c r="MWD544" s="98"/>
      <c r="MWE544" s="98"/>
      <c r="MWF544" s="98"/>
      <c r="MWG544" s="98"/>
      <c r="MWH544" s="98"/>
      <c r="MWI544" s="98"/>
      <c r="MWJ544" s="98"/>
      <c r="MWK544" s="98"/>
      <c r="MWL544" s="98"/>
      <c r="MWM544" s="98"/>
      <c r="MWN544" s="98"/>
      <c r="MWO544" s="98"/>
      <c r="MWP544" s="98"/>
      <c r="MWQ544" s="98"/>
      <c r="MWR544" s="98"/>
      <c r="MWS544" s="98"/>
      <c r="MWT544" s="98"/>
      <c r="MWU544" s="98"/>
      <c r="MWV544" s="98"/>
      <c r="MWW544" s="98"/>
      <c r="MWX544" s="98"/>
      <c r="MWY544" s="98"/>
      <c r="MWZ544" s="98"/>
      <c r="MXA544" s="98"/>
      <c r="MXB544" s="98"/>
      <c r="MXC544" s="98"/>
      <c r="MXD544" s="98"/>
      <c r="MXE544" s="98"/>
      <c r="MXF544" s="98"/>
      <c r="MXG544" s="98"/>
      <c r="MXH544" s="98"/>
      <c r="MXI544" s="98"/>
      <c r="MXJ544" s="98"/>
      <c r="MXK544" s="98"/>
      <c r="MXL544" s="98"/>
      <c r="MXM544" s="98"/>
      <c r="MXN544" s="98"/>
      <c r="MXO544" s="98"/>
      <c r="MXP544" s="98"/>
      <c r="MXQ544" s="98"/>
      <c r="MXR544" s="98"/>
      <c r="MXS544" s="98"/>
      <c r="MXT544" s="98"/>
      <c r="MXU544" s="98"/>
      <c r="MXV544" s="98"/>
      <c r="MXW544" s="98"/>
      <c r="MXX544" s="98"/>
      <c r="MXY544" s="98"/>
      <c r="MXZ544" s="98"/>
      <c r="MYA544" s="98"/>
      <c r="MYB544" s="98"/>
      <c r="MYC544" s="98"/>
      <c r="MYD544" s="98"/>
      <c r="MYE544" s="98"/>
      <c r="MYF544" s="98"/>
      <c r="MYG544" s="98"/>
      <c r="MYH544" s="98"/>
      <c r="MYI544" s="98"/>
      <c r="MYJ544" s="98"/>
      <c r="MYK544" s="98"/>
      <c r="MYL544" s="98"/>
      <c r="MYM544" s="98"/>
      <c r="MYN544" s="98"/>
      <c r="MYO544" s="98"/>
      <c r="MYP544" s="98"/>
      <c r="MYQ544" s="98"/>
      <c r="MYR544" s="98"/>
      <c r="MYS544" s="98"/>
      <c r="MYT544" s="98"/>
      <c r="MYU544" s="98"/>
      <c r="MYV544" s="98"/>
      <c r="MYW544" s="98"/>
      <c r="MYX544" s="98"/>
      <c r="MYY544" s="98"/>
      <c r="MYZ544" s="98"/>
      <c r="MZA544" s="98"/>
      <c r="MZB544" s="98"/>
      <c r="MZC544" s="98"/>
      <c r="MZD544" s="98"/>
      <c r="MZE544" s="98"/>
      <c r="MZF544" s="98"/>
      <c r="MZG544" s="98"/>
      <c r="MZH544" s="98"/>
      <c r="MZI544" s="98"/>
      <c r="MZJ544" s="98"/>
      <c r="MZK544" s="98"/>
      <c r="MZL544" s="98"/>
      <c r="MZM544" s="98"/>
      <c r="MZN544" s="98"/>
      <c r="MZO544" s="98"/>
      <c r="MZP544" s="98"/>
      <c r="MZQ544" s="98"/>
      <c r="MZR544" s="98"/>
      <c r="MZS544" s="98"/>
      <c r="MZT544" s="98"/>
      <c r="MZU544" s="98"/>
      <c r="MZV544" s="98"/>
      <c r="MZW544" s="98"/>
      <c r="MZX544" s="98"/>
      <c r="MZY544" s="98"/>
      <c r="MZZ544" s="98"/>
      <c r="NAA544" s="98"/>
      <c r="NAB544" s="98"/>
      <c r="NAC544" s="98"/>
      <c r="NAD544" s="98"/>
      <c r="NAE544" s="98"/>
      <c r="NAF544" s="98"/>
      <c r="NAG544" s="98"/>
      <c r="NAH544" s="98"/>
      <c r="NAI544" s="98"/>
      <c r="NAJ544" s="98"/>
      <c r="NAK544" s="98"/>
      <c r="NAL544" s="98"/>
      <c r="NAM544" s="98"/>
      <c r="NAN544" s="98"/>
      <c r="NAO544" s="98"/>
      <c r="NAP544" s="98"/>
      <c r="NAQ544" s="98"/>
      <c r="NAR544" s="98"/>
      <c r="NAS544" s="98"/>
      <c r="NAT544" s="98"/>
      <c r="NAU544" s="98"/>
      <c r="NAV544" s="98"/>
      <c r="NAW544" s="98"/>
      <c r="NAX544" s="98"/>
      <c r="NAY544" s="98"/>
      <c r="NAZ544" s="98"/>
      <c r="NBA544" s="98"/>
      <c r="NBB544" s="98"/>
      <c r="NBC544" s="98"/>
      <c r="NBD544" s="98"/>
      <c r="NBE544" s="98"/>
      <c r="NBF544" s="98"/>
      <c r="NBG544" s="98"/>
      <c r="NBH544" s="98"/>
      <c r="NBI544" s="98"/>
      <c r="NBJ544" s="98"/>
      <c r="NBK544" s="98"/>
      <c r="NBL544" s="98"/>
      <c r="NBM544" s="98"/>
      <c r="NBN544" s="98"/>
      <c r="NBO544" s="98"/>
      <c r="NBP544" s="98"/>
      <c r="NBQ544" s="98"/>
      <c r="NBR544" s="98"/>
      <c r="NBS544" s="98"/>
      <c r="NBT544" s="98"/>
      <c r="NBU544" s="98"/>
      <c r="NBV544" s="98"/>
      <c r="NBW544" s="98"/>
      <c r="NBX544" s="98"/>
      <c r="NBY544" s="98"/>
      <c r="NBZ544" s="98"/>
      <c r="NCA544" s="98"/>
      <c r="NCB544" s="98"/>
      <c r="NCC544" s="98"/>
      <c r="NCD544" s="98"/>
      <c r="NCE544" s="98"/>
      <c r="NCF544" s="98"/>
      <c r="NCG544" s="98"/>
      <c r="NCH544" s="98"/>
      <c r="NCI544" s="98"/>
      <c r="NCJ544" s="98"/>
      <c r="NCK544" s="98"/>
      <c r="NCL544" s="98"/>
      <c r="NCM544" s="98"/>
      <c r="NCN544" s="98"/>
      <c r="NCO544" s="98"/>
      <c r="NCP544" s="98"/>
      <c r="NCQ544" s="98"/>
      <c r="NCR544" s="98"/>
      <c r="NCS544" s="98"/>
      <c r="NCT544" s="98"/>
      <c r="NCU544" s="98"/>
      <c r="NCV544" s="98"/>
      <c r="NCW544" s="98"/>
      <c r="NCX544" s="98"/>
      <c r="NCY544" s="98"/>
      <c r="NCZ544" s="98"/>
      <c r="NDA544" s="98"/>
      <c r="NDB544" s="98"/>
      <c r="NDC544" s="98"/>
      <c r="NDD544" s="98"/>
      <c r="NDE544" s="98"/>
      <c r="NDF544" s="98"/>
      <c r="NDG544" s="98"/>
      <c r="NDH544" s="98"/>
      <c r="NDI544" s="98"/>
      <c r="NDJ544" s="98"/>
      <c r="NDK544" s="98"/>
      <c r="NDL544" s="98"/>
      <c r="NDM544" s="98"/>
      <c r="NDN544" s="98"/>
      <c r="NDO544" s="98"/>
      <c r="NDP544" s="98"/>
      <c r="NDQ544" s="98"/>
      <c r="NDR544" s="98"/>
      <c r="NDS544" s="98"/>
      <c r="NDT544" s="98"/>
      <c r="NDU544" s="98"/>
      <c r="NDV544" s="98"/>
      <c r="NDW544" s="98"/>
      <c r="NDX544" s="98"/>
      <c r="NDY544" s="98"/>
      <c r="NDZ544" s="98"/>
      <c r="NEA544" s="98"/>
      <c r="NEB544" s="98"/>
      <c r="NEC544" s="98"/>
      <c r="NED544" s="98"/>
      <c r="NEE544" s="98"/>
      <c r="NEF544" s="98"/>
      <c r="NEG544" s="98"/>
      <c r="NEH544" s="98"/>
      <c r="NEI544" s="98"/>
      <c r="NEJ544" s="98"/>
      <c r="NEK544" s="98"/>
      <c r="NEL544" s="98"/>
      <c r="NEM544" s="98"/>
      <c r="NEN544" s="98"/>
      <c r="NEO544" s="98"/>
      <c r="NEP544" s="98"/>
      <c r="NEQ544" s="98"/>
      <c r="NER544" s="98"/>
      <c r="NES544" s="98"/>
      <c r="NET544" s="98"/>
      <c r="NEU544" s="98"/>
      <c r="NEV544" s="98"/>
      <c r="NEW544" s="98"/>
      <c r="NEX544" s="98"/>
      <c r="NEY544" s="98"/>
      <c r="NEZ544" s="98"/>
      <c r="NFA544" s="98"/>
      <c r="NFB544" s="98"/>
      <c r="NFC544" s="98"/>
      <c r="NFD544" s="98"/>
      <c r="NFE544" s="98"/>
      <c r="NFF544" s="98"/>
      <c r="NFG544" s="98"/>
      <c r="NFH544" s="98"/>
      <c r="NFI544" s="98"/>
      <c r="NFJ544" s="98"/>
      <c r="NFK544" s="98"/>
      <c r="NFL544" s="98"/>
      <c r="NFM544" s="98"/>
      <c r="NFN544" s="98"/>
      <c r="NFO544" s="98"/>
      <c r="NFP544" s="98"/>
      <c r="NFQ544" s="98"/>
      <c r="NFR544" s="98"/>
      <c r="NFS544" s="98"/>
      <c r="NFT544" s="98"/>
      <c r="NFU544" s="98"/>
      <c r="NFV544" s="98"/>
      <c r="NFW544" s="98"/>
      <c r="NFX544" s="98"/>
      <c r="NFY544" s="98"/>
      <c r="NFZ544" s="98"/>
      <c r="NGA544" s="98"/>
      <c r="NGB544" s="98"/>
      <c r="NGC544" s="98"/>
      <c r="NGD544" s="98"/>
      <c r="NGE544" s="98"/>
      <c r="NGF544" s="98"/>
      <c r="NGG544" s="98"/>
      <c r="NGH544" s="98"/>
      <c r="NGI544" s="98"/>
      <c r="NGJ544" s="98"/>
      <c r="NGK544" s="98"/>
      <c r="NGL544" s="98"/>
      <c r="NGM544" s="98"/>
      <c r="NGN544" s="98"/>
      <c r="NGO544" s="98"/>
      <c r="NGP544" s="98"/>
      <c r="NGQ544" s="98"/>
      <c r="NGR544" s="98"/>
      <c r="NGS544" s="98"/>
      <c r="NGT544" s="98"/>
      <c r="NGU544" s="98"/>
      <c r="NGV544" s="98"/>
      <c r="NGW544" s="98"/>
      <c r="NGX544" s="98"/>
      <c r="NGY544" s="98"/>
      <c r="NGZ544" s="98"/>
      <c r="NHA544" s="98"/>
      <c r="NHB544" s="98"/>
      <c r="NHC544" s="98"/>
      <c r="NHD544" s="98"/>
      <c r="NHE544" s="98"/>
      <c r="NHF544" s="98"/>
      <c r="NHG544" s="98"/>
      <c r="NHH544" s="98"/>
      <c r="NHI544" s="98"/>
      <c r="NHJ544" s="98"/>
      <c r="NHK544" s="98"/>
      <c r="NHL544" s="98"/>
      <c r="NHM544" s="98"/>
      <c r="NHN544" s="98"/>
      <c r="NHO544" s="98"/>
      <c r="NHP544" s="98"/>
      <c r="NHQ544" s="98"/>
      <c r="NHR544" s="98"/>
      <c r="NHS544" s="98"/>
      <c r="NHT544" s="98"/>
      <c r="NHU544" s="98"/>
      <c r="NHV544" s="98"/>
      <c r="NHW544" s="98"/>
      <c r="NHX544" s="98"/>
      <c r="NHY544" s="98"/>
      <c r="NHZ544" s="98"/>
      <c r="NIA544" s="98"/>
      <c r="NIB544" s="98"/>
      <c r="NIC544" s="98"/>
      <c r="NID544" s="98"/>
      <c r="NIE544" s="98"/>
      <c r="NIF544" s="98"/>
      <c r="NIG544" s="98"/>
      <c r="NIH544" s="98"/>
      <c r="NII544" s="98"/>
      <c r="NIJ544" s="98"/>
      <c r="NIK544" s="98"/>
      <c r="NIL544" s="98"/>
      <c r="NIM544" s="98"/>
      <c r="NIN544" s="98"/>
      <c r="NIO544" s="98"/>
      <c r="NIP544" s="98"/>
      <c r="NIQ544" s="98"/>
      <c r="NIR544" s="98"/>
      <c r="NIS544" s="98"/>
      <c r="NIT544" s="98"/>
      <c r="NIU544" s="98"/>
      <c r="NIV544" s="98"/>
      <c r="NIW544" s="98"/>
      <c r="NIX544" s="98"/>
      <c r="NIY544" s="98"/>
      <c r="NIZ544" s="98"/>
      <c r="NJA544" s="98"/>
      <c r="NJB544" s="98"/>
      <c r="NJC544" s="98"/>
      <c r="NJD544" s="98"/>
      <c r="NJE544" s="98"/>
      <c r="NJF544" s="98"/>
      <c r="NJG544" s="98"/>
      <c r="NJH544" s="98"/>
      <c r="NJI544" s="98"/>
      <c r="NJJ544" s="98"/>
      <c r="NJK544" s="98"/>
      <c r="NJL544" s="98"/>
      <c r="NJM544" s="98"/>
      <c r="NJN544" s="98"/>
      <c r="NJO544" s="98"/>
      <c r="NJP544" s="98"/>
      <c r="NJQ544" s="98"/>
      <c r="NJR544" s="98"/>
      <c r="NJS544" s="98"/>
      <c r="NJT544" s="98"/>
      <c r="NJU544" s="98"/>
      <c r="NJV544" s="98"/>
      <c r="NJW544" s="98"/>
      <c r="NJX544" s="98"/>
      <c r="NJY544" s="98"/>
      <c r="NJZ544" s="98"/>
      <c r="NKA544" s="98"/>
      <c r="NKB544" s="98"/>
      <c r="NKC544" s="98"/>
      <c r="NKD544" s="98"/>
      <c r="NKE544" s="98"/>
      <c r="NKF544" s="98"/>
      <c r="NKG544" s="98"/>
      <c r="NKH544" s="98"/>
      <c r="NKI544" s="98"/>
      <c r="NKJ544" s="98"/>
      <c r="NKK544" s="98"/>
      <c r="NKL544" s="98"/>
      <c r="NKM544" s="98"/>
      <c r="NKN544" s="98"/>
      <c r="NKO544" s="98"/>
      <c r="NKP544" s="98"/>
      <c r="NKQ544" s="98"/>
      <c r="NKR544" s="98"/>
      <c r="NKS544" s="98"/>
      <c r="NKT544" s="98"/>
      <c r="NKU544" s="98"/>
      <c r="NKV544" s="98"/>
      <c r="NKW544" s="98"/>
      <c r="NKX544" s="98"/>
      <c r="NKY544" s="98"/>
      <c r="NKZ544" s="98"/>
      <c r="NLA544" s="98"/>
      <c r="NLB544" s="98"/>
      <c r="NLC544" s="98"/>
      <c r="NLD544" s="98"/>
      <c r="NLE544" s="98"/>
      <c r="NLF544" s="98"/>
      <c r="NLG544" s="98"/>
      <c r="NLH544" s="98"/>
      <c r="NLI544" s="98"/>
      <c r="NLJ544" s="98"/>
      <c r="NLK544" s="98"/>
      <c r="NLL544" s="98"/>
      <c r="NLM544" s="98"/>
      <c r="NLN544" s="98"/>
      <c r="NLO544" s="98"/>
      <c r="NLP544" s="98"/>
      <c r="NLQ544" s="98"/>
      <c r="NLR544" s="98"/>
      <c r="NLS544" s="98"/>
      <c r="NLT544" s="98"/>
      <c r="NLU544" s="98"/>
      <c r="NLV544" s="98"/>
      <c r="NLW544" s="98"/>
      <c r="NLX544" s="98"/>
      <c r="NLY544" s="98"/>
      <c r="NLZ544" s="98"/>
      <c r="NMA544" s="98"/>
      <c r="NMB544" s="98"/>
      <c r="NMC544" s="98"/>
      <c r="NMD544" s="98"/>
      <c r="NME544" s="98"/>
      <c r="NMF544" s="98"/>
      <c r="NMG544" s="98"/>
      <c r="NMH544" s="98"/>
      <c r="NMI544" s="98"/>
      <c r="NMJ544" s="98"/>
      <c r="NMK544" s="98"/>
      <c r="NML544" s="98"/>
      <c r="NMM544" s="98"/>
      <c r="NMN544" s="98"/>
      <c r="NMO544" s="98"/>
      <c r="NMP544" s="98"/>
      <c r="NMQ544" s="98"/>
      <c r="NMR544" s="98"/>
      <c r="NMS544" s="98"/>
      <c r="NMT544" s="98"/>
      <c r="NMU544" s="98"/>
      <c r="NMV544" s="98"/>
      <c r="NMW544" s="98"/>
      <c r="NMX544" s="98"/>
      <c r="NMY544" s="98"/>
      <c r="NMZ544" s="98"/>
      <c r="NNA544" s="98"/>
      <c r="NNB544" s="98"/>
      <c r="NNC544" s="98"/>
      <c r="NND544" s="98"/>
      <c r="NNE544" s="98"/>
      <c r="NNF544" s="98"/>
      <c r="NNG544" s="98"/>
      <c r="NNH544" s="98"/>
      <c r="NNI544" s="98"/>
      <c r="NNJ544" s="98"/>
      <c r="NNK544" s="98"/>
      <c r="NNL544" s="98"/>
      <c r="NNM544" s="98"/>
      <c r="NNN544" s="98"/>
      <c r="NNO544" s="98"/>
      <c r="NNP544" s="98"/>
      <c r="NNQ544" s="98"/>
      <c r="NNR544" s="98"/>
      <c r="NNS544" s="98"/>
      <c r="NNT544" s="98"/>
      <c r="NNU544" s="98"/>
      <c r="NNV544" s="98"/>
      <c r="NNW544" s="98"/>
      <c r="NNX544" s="98"/>
      <c r="NNY544" s="98"/>
      <c r="NNZ544" s="98"/>
      <c r="NOA544" s="98"/>
      <c r="NOB544" s="98"/>
      <c r="NOC544" s="98"/>
      <c r="NOD544" s="98"/>
      <c r="NOE544" s="98"/>
      <c r="NOF544" s="98"/>
      <c r="NOG544" s="98"/>
      <c r="NOH544" s="98"/>
      <c r="NOI544" s="98"/>
      <c r="NOJ544" s="98"/>
      <c r="NOK544" s="98"/>
      <c r="NOL544" s="98"/>
      <c r="NOM544" s="98"/>
      <c r="NON544" s="98"/>
      <c r="NOO544" s="98"/>
      <c r="NOP544" s="98"/>
      <c r="NOQ544" s="98"/>
      <c r="NOR544" s="98"/>
      <c r="NOS544" s="98"/>
      <c r="NOT544" s="98"/>
      <c r="NOU544" s="98"/>
      <c r="NOV544" s="98"/>
      <c r="NOW544" s="98"/>
      <c r="NOX544" s="98"/>
      <c r="NOY544" s="98"/>
      <c r="NOZ544" s="98"/>
      <c r="NPA544" s="98"/>
      <c r="NPB544" s="98"/>
      <c r="NPC544" s="98"/>
      <c r="NPD544" s="98"/>
      <c r="NPE544" s="98"/>
      <c r="NPF544" s="98"/>
      <c r="NPG544" s="98"/>
      <c r="NPH544" s="98"/>
      <c r="NPI544" s="98"/>
      <c r="NPJ544" s="98"/>
      <c r="NPK544" s="98"/>
      <c r="NPL544" s="98"/>
      <c r="NPM544" s="98"/>
      <c r="NPN544" s="98"/>
      <c r="NPO544" s="98"/>
      <c r="NPP544" s="98"/>
      <c r="NPQ544" s="98"/>
      <c r="NPR544" s="98"/>
      <c r="NPS544" s="98"/>
      <c r="NPT544" s="98"/>
      <c r="NPU544" s="98"/>
      <c r="NPV544" s="98"/>
      <c r="NPW544" s="98"/>
      <c r="NPX544" s="98"/>
      <c r="NPY544" s="98"/>
      <c r="NPZ544" s="98"/>
      <c r="NQA544" s="98"/>
      <c r="NQB544" s="98"/>
      <c r="NQC544" s="98"/>
      <c r="NQD544" s="98"/>
      <c r="NQE544" s="98"/>
      <c r="NQF544" s="98"/>
      <c r="NQG544" s="98"/>
      <c r="NQH544" s="98"/>
      <c r="NQI544" s="98"/>
      <c r="NQJ544" s="98"/>
      <c r="NQK544" s="98"/>
      <c r="NQL544" s="98"/>
      <c r="NQM544" s="98"/>
      <c r="NQN544" s="98"/>
      <c r="NQO544" s="98"/>
      <c r="NQP544" s="98"/>
      <c r="NQQ544" s="98"/>
      <c r="NQR544" s="98"/>
      <c r="NQS544" s="98"/>
      <c r="NQT544" s="98"/>
      <c r="NQU544" s="98"/>
      <c r="NQV544" s="98"/>
      <c r="NQW544" s="98"/>
      <c r="NQX544" s="98"/>
      <c r="NQY544" s="98"/>
      <c r="NQZ544" s="98"/>
      <c r="NRA544" s="98"/>
      <c r="NRB544" s="98"/>
      <c r="NRC544" s="98"/>
      <c r="NRD544" s="98"/>
      <c r="NRE544" s="98"/>
      <c r="NRF544" s="98"/>
      <c r="NRG544" s="98"/>
      <c r="NRH544" s="98"/>
      <c r="NRI544" s="98"/>
      <c r="NRJ544" s="98"/>
      <c r="NRK544" s="98"/>
      <c r="NRL544" s="98"/>
      <c r="NRM544" s="98"/>
      <c r="NRN544" s="98"/>
      <c r="NRO544" s="98"/>
      <c r="NRP544" s="98"/>
      <c r="NRQ544" s="98"/>
      <c r="NRR544" s="98"/>
      <c r="NRS544" s="98"/>
      <c r="NRT544" s="98"/>
      <c r="NRU544" s="98"/>
      <c r="NRV544" s="98"/>
      <c r="NRW544" s="98"/>
      <c r="NRX544" s="98"/>
      <c r="NRY544" s="98"/>
      <c r="NRZ544" s="98"/>
      <c r="NSA544" s="98"/>
      <c r="NSB544" s="98"/>
      <c r="NSC544" s="98"/>
      <c r="NSD544" s="98"/>
      <c r="NSE544" s="98"/>
      <c r="NSF544" s="98"/>
      <c r="NSG544" s="98"/>
      <c r="NSH544" s="98"/>
      <c r="NSI544" s="98"/>
      <c r="NSJ544" s="98"/>
      <c r="NSK544" s="98"/>
      <c r="NSL544" s="98"/>
      <c r="NSM544" s="98"/>
      <c r="NSN544" s="98"/>
      <c r="NSO544" s="98"/>
      <c r="NSP544" s="98"/>
      <c r="NSQ544" s="98"/>
      <c r="NSR544" s="98"/>
      <c r="NSS544" s="98"/>
      <c r="NST544" s="98"/>
      <c r="NSU544" s="98"/>
      <c r="NSV544" s="98"/>
      <c r="NSW544" s="98"/>
      <c r="NSX544" s="98"/>
      <c r="NSY544" s="98"/>
      <c r="NSZ544" s="98"/>
      <c r="NTA544" s="98"/>
      <c r="NTB544" s="98"/>
      <c r="NTC544" s="98"/>
      <c r="NTD544" s="98"/>
      <c r="NTE544" s="98"/>
      <c r="NTF544" s="98"/>
      <c r="NTG544" s="98"/>
      <c r="NTH544" s="98"/>
      <c r="NTI544" s="98"/>
      <c r="NTJ544" s="98"/>
      <c r="NTK544" s="98"/>
      <c r="NTL544" s="98"/>
      <c r="NTM544" s="98"/>
      <c r="NTN544" s="98"/>
      <c r="NTO544" s="98"/>
      <c r="NTP544" s="98"/>
      <c r="NTQ544" s="98"/>
      <c r="NTR544" s="98"/>
      <c r="NTS544" s="98"/>
      <c r="NTT544" s="98"/>
      <c r="NTU544" s="98"/>
      <c r="NTV544" s="98"/>
      <c r="NTW544" s="98"/>
      <c r="NTX544" s="98"/>
      <c r="NTY544" s="98"/>
      <c r="NTZ544" s="98"/>
      <c r="NUA544" s="98"/>
      <c r="NUB544" s="98"/>
      <c r="NUC544" s="98"/>
      <c r="NUD544" s="98"/>
      <c r="NUE544" s="98"/>
      <c r="NUF544" s="98"/>
      <c r="NUG544" s="98"/>
      <c r="NUH544" s="98"/>
      <c r="NUI544" s="98"/>
      <c r="NUJ544" s="98"/>
      <c r="NUK544" s="98"/>
      <c r="NUL544" s="98"/>
      <c r="NUM544" s="98"/>
      <c r="NUN544" s="98"/>
      <c r="NUO544" s="98"/>
      <c r="NUP544" s="98"/>
      <c r="NUQ544" s="98"/>
      <c r="NUR544" s="98"/>
      <c r="NUS544" s="98"/>
      <c r="NUT544" s="98"/>
      <c r="NUU544" s="98"/>
      <c r="NUV544" s="98"/>
      <c r="NUW544" s="98"/>
      <c r="NUX544" s="98"/>
      <c r="NUY544" s="98"/>
      <c r="NUZ544" s="98"/>
      <c r="NVA544" s="98"/>
      <c r="NVB544" s="98"/>
      <c r="NVC544" s="98"/>
      <c r="NVD544" s="98"/>
      <c r="NVE544" s="98"/>
      <c r="NVF544" s="98"/>
      <c r="NVG544" s="98"/>
      <c r="NVH544" s="98"/>
      <c r="NVI544" s="98"/>
      <c r="NVJ544" s="98"/>
      <c r="NVK544" s="98"/>
      <c r="NVL544" s="98"/>
      <c r="NVM544" s="98"/>
      <c r="NVN544" s="98"/>
      <c r="NVO544" s="98"/>
      <c r="NVP544" s="98"/>
      <c r="NVQ544" s="98"/>
      <c r="NVR544" s="98"/>
      <c r="NVS544" s="98"/>
      <c r="NVT544" s="98"/>
      <c r="NVU544" s="98"/>
      <c r="NVV544" s="98"/>
      <c r="NVW544" s="98"/>
      <c r="NVX544" s="98"/>
      <c r="NVY544" s="98"/>
      <c r="NVZ544" s="98"/>
      <c r="NWA544" s="98"/>
      <c r="NWB544" s="98"/>
      <c r="NWC544" s="98"/>
      <c r="NWD544" s="98"/>
      <c r="NWE544" s="98"/>
      <c r="NWF544" s="98"/>
      <c r="NWG544" s="98"/>
      <c r="NWH544" s="98"/>
      <c r="NWI544" s="98"/>
      <c r="NWJ544" s="98"/>
      <c r="NWK544" s="98"/>
      <c r="NWL544" s="98"/>
      <c r="NWM544" s="98"/>
      <c r="NWN544" s="98"/>
      <c r="NWO544" s="98"/>
      <c r="NWP544" s="98"/>
      <c r="NWQ544" s="98"/>
      <c r="NWR544" s="98"/>
      <c r="NWS544" s="98"/>
      <c r="NWT544" s="98"/>
      <c r="NWU544" s="98"/>
      <c r="NWV544" s="98"/>
      <c r="NWW544" s="98"/>
      <c r="NWX544" s="98"/>
      <c r="NWY544" s="98"/>
      <c r="NWZ544" s="98"/>
      <c r="NXA544" s="98"/>
      <c r="NXB544" s="98"/>
      <c r="NXC544" s="98"/>
      <c r="NXD544" s="98"/>
      <c r="NXE544" s="98"/>
      <c r="NXF544" s="98"/>
      <c r="NXG544" s="98"/>
      <c r="NXH544" s="98"/>
      <c r="NXI544" s="98"/>
      <c r="NXJ544" s="98"/>
      <c r="NXK544" s="98"/>
      <c r="NXL544" s="98"/>
      <c r="NXM544" s="98"/>
      <c r="NXN544" s="98"/>
      <c r="NXO544" s="98"/>
      <c r="NXP544" s="98"/>
      <c r="NXQ544" s="98"/>
      <c r="NXR544" s="98"/>
      <c r="NXS544" s="98"/>
      <c r="NXT544" s="98"/>
      <c r="NXU544" s="98"/>
      <c r="NXV544" s="98"/>
      <c r="NXW544" s="98"/>
      <c r="NXX544" s="98"/>
      <c r="NXY544" s="98"/>
      <c r="NXZ544" s="98"/>
      <c r="NYA544" s="98"/>
      <c r="NYB544" s="98"/>
      <c r="NYC544" s="98"/>
      <c r="NYD544" s="98"/>
      <c r="NYE544" s="98"/>
      <c r="NYF544" s="98"/>
      <c r="NYG544" s="98"/>
      <c r="NYH544" s="98"/>
      <c r="NYI544" s="98"/>
      <c r="NYJ544" s="98"/>
      <c r="NYK544" s="98"/>
      <c r="NYL544" s="98"/>
      <c r="NYM544" s="98"/>
      <c r="NYN544" s="98"/>
      <c r="NYO544" s="98"/>
      <c r="NYP544" s="98"/>
      <c r="NYQ544" s="98"/>
      <c r="NYR544" s="98"/>
      <c r="NYS544" s="98"/>
      <c r="NYT544" s="98"/>
      <c r="NYU544" s="98"/>
      <c r="NYV544" s="98"/>
      <c r="NYW544" s="98"/>
      <c r="NYX544" s="98"/>
      <c r="NYY544" s="98"/>
      <c r="NYZ544" s="98"/>
      <c r="NZA544" s="98"/>
      <c r="NZB544" s="98"/>
      <c r="NZC544" s="98"/>
      <c r="NZD544" s="98"/>
      <c r="NZE544" s="98"/>
      <c r="NZF544" s="98"/>
      <c r="NZG544" s="98"/>
      <c r="NZH544" s="98"/>
      <c r="NZI544" s="98"/>
      <c r="NZJ544" s="98"/>
      <c r="NZK544" s="98"/>
      <c r="NZL544" s="98"/>
      <c r="NZM544" s="98"/>
      <c r="NZN544" s="98"/>
      <c r="NZO544" s="98"/>
      <c r="NZP544" s="98"/>
      <c r="NZQ544" s="98"/>
      <c r="NZR544" s="98"/>
      <c r="NZS544" s="98"/>
      <c r="NZT544" s="98"/>
      <c r="NZU544" s="98"/>
      <c r="NZV544" s="98"/>
      <c r="NZW544" s="98"/>
      <c r="NZX544" s="98"/>
      <c r="NZY544" s="98"/>
      <c r="NZZ544" s="98"/>
      <c r="OAA544" s="98"/>
      <c r="OAB544" s="98"/>
      <c r="OAC544" s="98"/>
      <c r="OAD544" s="98"/>
      <c r="OAE544" s="98"/>
      <c r="OAF544" s="98"/>
      <c r="OAG544" s="98"/>
      <c r="OAH544" s="98"/>
      <c r="OAI544" s="98"/>
      <c r="OAJ544" s="98"/>
      <c r="OAK544" s="98"/>
      <c r="OAL544" s="98"/>
      <c r="OAM544" s="98"/>
      <c r="OAN544" s="98"/>
      <c r="OAO544" s="98"/>
      <c r="OAP544" s="98"/>
      <c r="OAQ544" s="98"/>
      <c r="OAR544" s="98"/>
      <c r="OAS544" s="98"/>
      <c r="OAT544" s="98"/>
      <c r="OAU544" s="98"/>
      <c r="OAV544" s="98"/>
      <c r="OAW544" s="98"/>
      <c r="OAX544" s="98"/>
      <c r="OAY544" s="98"/>
      <c r="OAZ544" s="98"/>
      <c r="OBA544" s="98"/>
      <c r="OBB544" s="98"/>
      <c r="OBC544" s="98"/>
      <c r="OBD544" s="98"/>
      <c r="OBE544" s="98"/>
      <c r="OBF544" s="98"/>
      <c r="OBG544" s="98"/>
      <c r="OBH544" s="98"/>
      <c r="OBI544" s="98"/>
      <c r="OBJ544" s="98"/>
      <c r="OBK544" s="98"/>
      <c r="OBL544" s="98"/>
      <c r="OBM544" s="98"/>
      <c r="OBN544" s="98"/>
      <c r="OBO544" s="98"/>
      <c r="OBP544" s="98"/>
      <c r="OBQ544" s="98"/>
      <c r="OBR544" s="98"/>
      <c r="OBS544" s="98"/>
      <c r="OBT544" s="98"/>
      <c r="OBU544" s="98"/>
      <c r="OBV544" s="98"/>
      <c r="OBW544" s="98"/>
      <c r="OBX544" s="98"/>
      <c r="OBY544" s="98"/>
      <c r="OBZ544" s="98"/>
      <c r="OCA544" s="98"/>
      <c r="OCB544" s="98"/>
      <c r="OCC544" s="98"/>
      <c r="OCD544" s="98"/>
      <c r="OCE544" s="98"/>
      <c r="OCF544" s="98"/>
      <c r="OCG544" s="98"/>
      <c r="OCH544" s="98"/>
      <c r="OCI544" s="98"/>
      <c r="OCJ544" s="98"/>
      <c r="OCK544" s="98"/>
      <c r="OCL544" s="98"/>
      <c r="OCM544" s="98"/>
      <c r="OCN544" s="98"/>
      <c r="OCO544" s="98"/>
      <c r="OCP544" s="98"/>
      <c r="OCQ544" s="98"/>
      <c r="OCR544" s="98"/>
      <c r="OCS544" s="98"/>
      <c r="OCT544" s="98"/>
      <c r="OCU544" s="98"/>
      <c r="OCV544" s="98"/>
      <c r="OCW544" s="98"/>
      <c r="OCX544" s="98"/>
      <c r="OCY544" s="98"/>
      <c r="OCZ544" s="98"/>
      <c r="ODA544" s="98"/>
      <c r="ODB544" s="98"/>
      <c r="ODC544" s="98"/>
      <c r="ODD544" s="98"/>
      <c r="ODE544" s="98"/>
      <c r="ODF544" s="98"/>
      <c r="ODG544" s="98"/>
      <c r="ODH544" s="98"/>
      <c r="ODI544" s="98"/>
      <c r="ODJ544" s="98"/>
      <c r="ODK544" s="98"/>
      <c r="ODL544" s="98"/>
      <c r="ODM544" s="98"/>
      <c r="ODN544" s="98"/>
      <c r="ODO544" s="98"/>
      <c r="ODP544" s="98"/>
      <c r="ODQ544" s="98"/>
      <c r="ODR544" s="98"/>
      <c r="ODS544" s="98"/>
      <c r="ODT544" s="98"/>
      <c r="ODU544" s="98"/>
      <c r="ODV544" s="98"/>
      <c r="ODW544" s="98"/>
      <c r="ODX544" s="98"/>
      <c r="ODY544" s="98"/>
      <c r="ODZ544" s="98"/>
      <c r="OEA544" s="98"/>
      <c r="OEB544" s="98"/>
      <c r="OEC544" s="98"/>
      <c r="OED544" s="98"/>
      <c r="OEE544" s="98"/>
      <c r="OEF544" s="98"/>
      <c r="OEG544" s="98"/>
      <c r="OEH544" s="98"/>
      <c r="OEI544" s="98"/>
      <c r="OEJ544" s="98"/>
      <c r="OEK544" s="98"/>
      <c r="OEL544" s="98"/>
      <c r="OEM544" s="98"/>
      <c r="OEN544" s="98"/>
      <c r="OEO544" s="98"/>
      <c r="OEP544" s="98"/>
      <c r="OEQ544" s="98"/>
      <c r="OER544" s="98"/>
      <c r="OES544" s="98"/>
      <c r="OET544" s="98"/>
      <c r="OEU544" s="98"/>
      <c r="OEV544" s="98"/>
      <c r="OEW544" s="98"/>
      <c r="OEX544" s="98"/>
      <c r="OEY544" s="98"/>
      <c r="OEZ544" s="98"/>
      <c r="OFA544" s="98"/>
      <c r="OFB544" s="98"/>
      <c r="OFC544" s="98"/>
      <c r="OFD544" s="98"/>
      <c r="OFE544" s="98"/>
      <c r="OFF544" s="98"/>
      <c r="OFG544" s="98"/>
      <c r="OFH544" s="98"/>
      <c r="OFI544" s="98"/>
      <c r="OFJ544" s="98"/>
      <c r="OFK544" s="98"/>
      <c r="OFL544" s="98"/>
      <c r="OFM544" s="98"/>
      <c r="OFN544" s="98"/>
      <c r="OFO544" s="98"/>
      <c r="OFP544" s="98"/>
      <c r="OFQ544" s="98"/>
      <c r="OFR544" s="98"/>
      <c r="OFS544" s="98"/>
      <c r="OFT544" s="98"/>
      <c r="OFU544" s="98"/>
      <c r="OFV544" s="98"/>
      <c r="OFW544" s="98"/>
      <c r="OFX544" s="98"/>
      <c r="OFY544" s="98"/>
      <c r="OFZ544" s="98"/>
      <c r="OGA544" s="98"/>
      <c r="OGB544" s="98"/>
      <c r="OGC544" s="98"/>
      <c r="OGD544" s="98"/>
      <c r="OGE544" s="98"/>
      <c r="OGF544" s="98"/>
      <c r="OGG544" s="98"/>
      <c r="OGH544" s="98"/>
      <c r="OGI544" s="98"/>
      <c r="OGJ544" s="98"/>
      <c r="OGK544" s="98"/>
      <c r="OGL544" s="98"/>
      <c r="OGM544" s="98"/>
      <c r="OGN544" s="98"/>
      <c r="OGO544" s="98"/>
      <c r="OGP544" s="98"/>
      <c r="OGQ544" s="98"/>
      <c r="OGR544" s="98"/>
      <c r="OGS544" s="98"/>
      <c r="OGT544" s="98"/>
      <c r="OGU544" s="98"/>
      <c r="OGV544" s="98"/>
      <c r="OGW544" s="98"/>
      <c r="OGX544" s="98"/>
      <c r="OGY544" s="98"/>
      <c r="OGZ544" s="98"/>
      <c r="OHA544" s="98"/>
      <c r="OHB544" s="98"/>
      <c r="OHC544" s="98"/>
      <c r="OHD544" s="98"/>
      <c r="OHE544" s="98"/>
      <c r="OHF544" s="98"/>
      <c r="OHG544" s="98"/>
      <c r="OHH544" s="98"/>
      <c r="OHI544" s="98"/>
      <c r="OHJ544" s="98"/>
      <c r="OHK544" s="98"/>
      <c r="OHL544" s="98"/>
      <c r="OHM544" s="98"/>
      <c r="OHN544" s="98"/>
      <c r="OHO544" s="98"/>
      <c r="OHP544" s="98"/>
      <c r="OHQ544" s="98"/>
      <c r="OHR544" s="98"/>
      <c r="OHS544" s="98"/>
      <c r="OHT544" s="98"/>
      <c r="OHU544" s="98"/>
      <c r="OHV544" s="98"/>
      <c r="OHW544" s="98"/>
      <c r="OHX544" s="98"/>
      <c r="OHY544" s="98"/>
      <c r="OHZ544" s="98"/>
      <c r="OIA544" s="98"/>
      <c r="OIB544" s="98"/>
      <c r="OIC544" s="98"/>
      <c r="OID544" s="98"/>
      <c r="OIE544" s="98"/>
      <c r="OIF544" s="98"/>
      <c r="OIG544" s="98"/>
      <c r="OIH544" s="98"/>
      <c r="OII544" s="98"/>
      <c r="OIJ544" s="98"/>
      <c r="OIK544" s="98"/>
      <c r="OIL544" s="98"/>
      <c r="OIM544" s="98"/>
      <c r="OIN544" s="98"/>
      <c r="OIO544" s="98"/>
      <c r="OIP544" s="98"/>
      <c r="OIQ544" s="98"/>
      <c r="OIR544" s="98"/>
      <c r="OIS544" s="98"/>
      <c r="OIT544" s="98"/>
      <c r="OIU544" s="98"/>
      <c r="OIV544" s="98"/>
      <c r="OIW544" s="98"/>
      <c r="OIX544" s="98"/>
      <c r="OIY544" s="98"/>
      <c r="OIZ544" s="98"/>
      <c r="OJA544" s="98"/>
      <c r="OJB544" s="98"/>
      <c r="OJC544" s="98"/>
      <c r="OJD544" s="98"/>
      <c r="OJE544" s="98"/>
      <c r="OJF544" s="98"/>
      <c r="OJG544" s="98"/>
      <c r="OJH544" s="98"/>
      <c r="OJI544" s="98"/>
      <c r="OJJ544" s="98"/>
      <c r="OJK544" s="98"/>
      <c r="OJL544" s="98"/>
      <c r="OJM544" s="98"/>
      <c r="OJN544" s="98"/>
      <c r="OJO544" s="98"/>
      <c r="OJP544" s="98"/>
      <c r="OJQ544" s="98"/>
      <c r="OJR544" s="98"/>
      <c r="OJS544" s="98"/>
      <c r="OJT544" s="98"/>
      <c r="OJU544" s="98"/>
      <c r="OJV544" s="98"/>
      <c r="OJW544" s="98"/>
      <c r="OJX544" s="98"/>
      <c r="OJY544" s="98"/>
      <c r="OJZ544" s="98"/>
      <c r="OKA544" s="98"/>
      <c r="OKB544" s="98"/>
      <c r="OKC544" s="98"/>
      <c r="OKD544" s="98"/>
      <c r="OKE544" s="98"/>
      <c r="OKF544" s="98"/>
      <c r="OKG544" s="98"/>
      <c r="OKH544" s="98"/>
      <c r="OKI544" s="98"/>
      <c r="OKJ544" s="98"/>
      <c r="OKK544" s="98"/>
      <c r="OKL544" s="98"/>
      <c r="OKM544" s="98"/>
      <c r="OKN544" s="98"/>
      <c r="OKO544" s="98"/>
      <c r="OKP544" s="98"/>
      <c r="OKQ544" s="98"/>
      <c r="OKR544" s="98"/>
      <c r="OKS544" s="98"/>
      <c r="OKT544" s="98"/>
      <c r="OKU544" s="98"/>
      <c r="OKV544" s="98"/>
      <c r="OKW544" s="98"/>
      <c r="OKX544" s="98"/>
      <c r="OKY544" s="98"/>
      <c r="OKZ544" s="98"/>
      <c r="OLA544" s="98"/>
      <c r="OLB544" s="98"/>
      <c r="OLC544" s="98"/>
      <c r="OLD544" s="98"/>
      <c r="OLE544" s="98"/>
      <c r="OLF544" s="98"/>
      <c r="OLG544" s="98"/>
      <c r="OLH544" s="98"/>
      <c r="OLI544" s="98"/>
      <c r="OLJ544" s="98"/>
      <c r="OLK544" s="98"/>
      <c r="OLL544" s="98"/>
      <c r="OLM544" s="98"/>
      <c r="OLN544" s="98"/>
      <c r="OLO544" s="98"/>
      <c r="OLP544" s="98"/>
      <c r="OLQ544" s="98"/>
      <c r="OLR544" s="98"/>
      <c r="OLS544" s="98"/>
      <c r="OLT544" s="98"/>
      <c r="OLU544" s="98"/>
      <c r="OLV544" s="98"/>
      <c r="OLW544" s="98"/>
      <c r="OLX544" s="98"/>
      <c r="OLY544" s="98"/>
      <c r="OLZ544" s="98"/>
      <c r="OMA544" s="98"/>
      <c r="OMB544" s="98"/>
      <c r="OMC544" s="98"/>
      <c r="OMD544" s="98"/>
      <c r="OME544" s="98"/>
      <c r="OMF544" s="98"/>
      <c r="OMG544" s="98"/>
      <c r="OMH544" s="98"/>
      <c r="OMI544" s="98"/>
      <c r="OMJ544" s="98"/>
      <c r="OMK544" s="98"/>
      <c r="OML544" s="98"/>
      <c r="OMM544" s="98"/>
      <c r="OMN544" s="98"/>
      <c r="OMO544" s="98"/>
      <c r="OMP544" s="98"/>
      <c r="OMQ544" s="98"/>
      <c r="OMR544" s="98"/>
      <c r="OMS544" s="98"/>
      <c r="OMT544" s="98"/>
      <c r="OMU544" s="98"/>
      <c r="OMV544" s="98"/>
      <c r="OMW544" s="98"/>
      <c r="OMX544" s="98"/>
      <c r="OMY544" s="98"/>
      <c r="OMZ544" s="98"/>
      <c r="ONA544" s="98"/>
      <c r="ONB544" s="98"/>
      <c r="ONC544" s="98"/>
      <c r="OND544" s="98"/>
      <c r="ONE544" s="98"/>
      <c r="ONF544" s="98"/>
      <c r="ONG544" s="98"/>
      <c r="ONH544" s="98"/>
      <c r="ONI544" s="98"/>
      <c r="ONJ544" s="98"/>
      <c r="ONK544" s="98"/>
      <c r="ONL544" s="98"/>
      <c r="ONM544" s="98"/>
      <c r="ONN544" s="98"/>
      <c r="ONO544" s="98"/>
      <c r="ONP544" s="98"/>
      <c r="ONQ544" s="98"/>
      <c r="ONR544" s="98"/>
      <c r="ONS544" s="98"/>
      <c r="ONT544" s="98"/>
      <c r="ONU544" s="98"/>
      <c r="ONV544" s="98"/>
      <c r="ONW544" s="98"/>
      <c r="ONX544" s="98"/>
      <c r="ONY544" s="98"/>
      <c r="ONZ544" s="98"/>
      <c r="OOA544" s="98"/>
      <c r="OOB544" s="98"/>
      <c r="OOC544" s="98"/>
      <c r="OOD544" s="98"/>
      <c r="OOE544" s="98"/>
      <c r="OOF544" s="98"/>
      <c r="OOG544" s="98"/>
      <c r="OOH544" s="98"/>
      <c r="OOI544" s="98"/>
      <c r="OOJ544" s="98"/>
      <c r="OOK544" s="98"/>
      <c r="OOL544" s="98"/>
      <c r="OOM544" s="98"/>
      <c r="OON544" s="98"/>
      <c r="OOO544" s="98"/>
      <c r="OOP544" s="98"/>
      <c r="OOQ544" s="98"/>
      <c r="OOR544" s="98"/>
      <c r="OOS544" s="98"/>
      <c r="OOT544" s="98"/>
      <c r="OOU544" s="98"/>
      <c r="OOV544" s="98"/>
      <c r="OOW544" s="98"/>
      <c r="OOX544" s="98"/>
      <c r="OOY544" s="98"/>
      <c r="OOZ544" s="98"/>
      <c r="OPA544" s="98"/>
      <c r="OPB544" s="98"/>
      <c r="OPC544" s="98"/>
      <c r="OPD544" s="98"/>
      <c r="OPE544" s="98"/>
      <c r="OPF544" s="98"/>
      <c r="OPG544" s="98"/>
      <c r="OPH544" s="98"/>
      <c r="OPI544" s="98"/>
      <c r="OPJ544" s="98"/>
      <c r="OPK544" s="98"/>
      <c r="OPL544" s="98"/>
      <c r="OPM544" s="98"/>
      <c r="OPN544" s="98"/>
      <c r="OPO544" s="98"/>
      <c r="OPP544" s="98"/>
      <c r="OPQ544" s="98"/>
      <c r="OPR544" s="98"/>
      <c r="OPS544" s="98"/>
      <c r="OPT544" s="98"/>
      <c r="OPU544" s="98"/>
      <c r="OPV544" s="98"/>
      <c r="OPW544" s="98"/>
      <c r="OPX544" s="98"/>
      <c r="OPY544" s="98"/>
      <c r="OPZ544" s="98"/>
      <c r="OQA544" s="98"/>
      <c r="OQB544" s="98"/>
      <c r="OQC544" s="98"/>
      <c r="OQD544" s="98"/>
      <c r="OQE544" s="98"/>
      <c r="OQF544" s="98"/>
      <c r="OQG544" s="98"/>
      <c r="OQH544" s="98"/>
      <c r="OQI544" s="98"/>
      <c r="OQJ544" s="98"/>
      <c r="OQK544" s="98"/>
      <c r="OQL544" s="98"/>
      <c r="OQM544" s="98"/>
      <c r="OQN544" s="98"/>
      <c r="OQO544" s="98"/>
      <c r="OQP544" s="98"/>
      <c r="OQQ544" s="98"/>
      <c r="OQR544" s="98"/>
      <c r="OQS544" s="98"/>
      <c r="OQT544" s="98"/>
      <c r="OQU544" s="98"/>
      <c r="OQV544" s="98"/>
      <c r="OQW544" s="98"/>
      <c r="OQX544" s="98"/>
      <c r="OQY544" s="98"/>
      <c r="OQZ544" s="98"/>
      <c r="ORA544" s="98"/>
      <c r="ORB544" s="98"/>
      <c r="ORC544" s="98"/>
      <c r="ORD544" s="98"/>
      <c r="ORE544" s="98"/>
      <c r="ORF544" s="98"/>
      <c r="ORG544" s="98"/>
      <c r="ORH544" s="98"/>
      <c r="ORI544" s="98"/>
      <c r="ORJ544" s="98"/>
      <c r="ORK544" s="98"/>
      <c r="ORL544" s="98"/>
      <c r="ORM544" s="98"/>
      <c r="ORN544" s="98"/>
      <c r="ORO544" s="98"/>
      <c r="ORP544" s="98"/>
      <c r="ORQ544" s="98"/>
      <c r="ORR544" s="98"/>
      <c r="ORS544" s="98"/>
      <c r="ORT544" s="98"/>
      <c r="ORU544" s="98"/>
      <c r="ORV544" s="98"/>
      <c r="ORW544" s="98"/>
      <c r="ORX544" s="98"/>
      <c r="ORY544" s="98"/>
      <c r="ORZ544" s="98"/>
      <c r="OSA544" s="98"/>
      <c r="OSB544" s="98"/>
      <c r="OSC544" s="98"/>
      <c r="OSD544" s="98"/>
      <c r="OSE544" s="98"/>
      <c r="OSF544" s="98"/>
      <c r="OSG544" s="98"/>
      <c r="OSH544" s="98"/>
      <c r="OSI544" s="98"/>
      <c r="OSJ544" s="98"/>
      <c r="OSK544" s="98"/>
      <c r="OSL544" s="98"/>
      <c r="OSM544" s="98"/>
      <c r="OSN544" s="98"/>
      <c r="OSO544" s="98"/>
      <c r="OSP544" s="98"/>
      <c r="OSQ544" s="98"/>
      <c r="OSR544" s="98"/>
      <c r="OSS544" s="98"/>
      <c r="OST544" s="98"/>
      <c r="OSU544" s="98"/>
      <c r="OSV544" s="98"/>
      <c r="OSW544" s="98"/>
      <c r="OSX544" s="98"/>
      <c r="OSY544" s="98"/>
      <c r="OSZ544" s="98"/>
      <c r="OTA544" s="98"/>
      <c r="OTB544" s="98"/>
      <c r="OTC544" s="98"/>
      <c r="OTD544" s="98"/>
      <c r="OTE544" s="98"/>
      <c r="OTF544" s="98"/>
      <c r="OTG544" s="98"/>
      <c r="OTH544" s="98"/>
      <c r="OTI544" s="98"/>
      <c r="OTJ544" s="98"/>
      <c r="OTK544" s="98"/>
      <c r="OTL544" s="98"/>
      <c r="OTM544" s="98"/>
      <c r="OTN544" s="98"/>
      <c r="OTO544" s="98"/>
      <c r="OTP544" s="98"/>
      <c r="OTQ544" s="98"/>
      <c r="OTR544" s="98"/>
      <c r="OTS544" s="98"/>
      <c r="OTT544" s="98"/>
      <c r="OTU544" s="98"/>
      <c r="OTV544" s="98"/>
      <c r="OTW544" s="98"/>
      <c r="OTX544" s="98"/>
      <c r="OTY544" s="98"/>
      <c r="OTZ544" s="98"/>
      <c r="OUA544" s="98"/>
      <c r="OUB544" s="98"/>
      <c r="OUC544" s="98"/>
      <c r="OUD544" s="98"/>
      <c r="OUE544" s="98"/>
      <c r="OUF544" s="98"/>
      <c r="OUG544" s="98"/>
      <c r="OUH544" s="98"/>
      <c r="OUI544" s="98"/>
      <c r="OUJ544" s="98"/>
      <c r="OUK544" s="98"/>
      <c r="OUL544" s="98"/>
      <c r="OUM544" s="98"/>
      <c r="OUN544" s="98"/>
      <c r="OUO544" s="98"/>
      <c r="OUP544" s="98"/>
      <c r="OUQ544" s="98"/>
      <c r="OUR544" s="98"/>
      <c r="OUS544" s="98"/>
      <c r="OUT544" s="98"/>
      <c r="OUU544" s="98"/>
      <c r="OUV544" s="98"/>
      <c r="OUW544" s="98"/>
      <c r="OUX544" s="98"/>
      <c r="OUY544" s="98"/>
      <c r="OUZ544" s="98"/>
      <c r="OVA544" s="98"/>
      <c r="OVB544" s="98"/>
      <c r="OVC544" s="98"/>
      <c r="OVD544" s="98"/>
      <c r="OVE544" s="98"/>
      <c r="OVF544" s="98"/>
      <c r="OVG544" s="98"/>
      <c r="OVH544" s="98"/>
      <c r="OVI544" s="98"/>
      <c r="OVJ544" s="98"/>
      <c r="OVK544" s="98"/>
      <c r="OVL544" s="98"/>
      <c r="OVM544" s="98"/>
      <c r="OVN544" s="98"/>
      <c r="OVO544" s="98"/>
      <c r="OVP544" s="98"/>
      <c r="OVQ544" s="98"/>
      <c r="OVR544" s="98"/>
      <c r="OVS544" s="98"/>
      <c r="OVT544" s="98"/>
      <c r="OVU544" s="98"/>
      <c r="OVV544" s="98"/>
      <c r="OVW544" s="98"/>
      <c r="OVX544" s="98"/>
      <c r="OVY544" s="98"/>
      <c r="OVZ544" s="98"/>
      <c r="OWA544" s="98"/>
      <c r="OWB544" s="98"/>
      <c r="OWC544" s="98"/>
      <c r="OWD544" s="98"/>
      <c r="OWE544" s="98"/>
      <c r="OWF544" s="98"/>
      <c r="OWG544" s="98"/>
      <c r="OWH544" s="98"/>
      <c r="OWI544" s="98"/>
      <c r="OWJ544" s="98"/>
      <c r="OWK544" s="98"/>
      <c r="OWL544" s="98"/>
      <c r="OWM544" s="98"/>
      <c r="OWN544" s="98"/>
      <c r="OWO544" s="98"/>
      <c r="OWP544" s="98"/>
      <c r="OWQ544" s="98"/>
      <c r="OWR544" s="98"/>
      <c r="OWS544" s="98"/>
      <c r="OWT544" s="98"/>
      <c r="OWU544" s="98"/>
      <c r="OWV544" s="98"/>
      <c r="OWW544" s="98"/>
      <c r="OWX544" s="98"/>
      <c r="OWY544" s="98"/>
      <c r="OWZ544" s="98"/>
      <c r="OXA544" s="98"/>
      <c r="OXB544" s="98"/>
      <c r="OXC544" s="98"/>
      <c r="OXD544" s="98"/>
      <c r="OXE544" s="98"/>
      <c r="OXF544" s="98"/>
      <c r="OXG544" s="98"/>
      <c r="OXH544" s="98"/>
      <c r="OXI544" s="98"/>
      <c r="OXJ544" s="98"/>
      <c r="OXK544" s="98"/>
      <c r="OXL544" s="98"/>
      <c r="OXM544" s="98"/>
      <c r="OXN544" s="98"/>
      <c r="OXO544" s="98"/>
      <c r="OXP544" s="98"/>
      <c r="OXQ544" s="98"/>
      <c r="OXR544" s="98"/>
      <c r="OXS544" s="98"/>
      <c r="OXT544" s="98"/>
      <c r="OXU544" s="98"/>
      <c r="OXV544" s="98"/>
      <c r="OXW544" s="98"/>
      <c r="OXX544" s="98"/>
      <c r="OXY544" s="98"/>
      <c r="OXZ544" s="98"/>
      <c r="OYA544" s="98"/>
      <c r="OYB544" s="98"/>
      <c r="OYC544" s="98"/>
      <c r="OYD544" s="98"/>
      <c r="OYE544" s="98"/>
      <c r="OYF544" s="98"/>
      <c r="OYG544" s="98"/>
      <c r="OYH544" s="98"/>
      <c r="OYI544" s="98"/>
      <c r="OYJ544" s="98"/>
      <c r="OYK544" s="98"/>
      <c r="OYL544" s="98"/>
      <c r="OYM544" s="98"/>
      <c r="OYN544" s="98"/>
      <c r="OYO544" s="98"/>
      <c r="OYP544" s="98"/>
      <c r="OYQ544" s="98"/>
      <c r="OYR544" s="98"/>
      <c r="OYS544" s="98"/>
      <c r="OYT544" s="98"/>
      <c r="OYU544" s="98"/>
      <c r="OYV544" s="98"/>
      <c r="OYW544" s="98"/>
      <c r="OYX544" s="98"/>
      <c r="OYY544" s="98"/>
      <c r="OYZ544" s="98"/>
      <c r="OZA544" s="98"/>
      <c r="OZB544" s="98"/>
      <c r="OZC544" s="98"/>
      <c r="OZD544" s="98"/>
      <c r="OZE544" s="98"/>
      <c r="OZF544" s="98"/>
      <c r="OZG544" s="98"/>
      <c r="OZH544" s="98"/>
      <c r="OZI544" s="98"/>
      <c r="OZJ544" s="98"/>
      <c r="OZK544" s="98"/>
      <c r="OZL544" s="98"/>
      <c r="OZM544" s="98"/>
      <c r="OZN544" s="98"/>
      <c r="OZO544" s="98"/>
      <c r="OZP544" s="98"/>
      <c r="OZQ544" s="98"/>
      <c r="OZR544" s="98"/>
      <c r="OZS544" s="98"/>
      <c r="OZT544" s="98"/>
      <c r="OZU544" s="98"/>
      <c r="OZV544" s="98"/>
      <c r="OZW544" s="98"/>
      <c r="OZX544" s="98"/>
      <c r="OZY544" s="98"/>
      <c r="OZZ544" s="98"/>
      <c r="PAA544" s="98"/>
      <c r="PAB544" s="98"/>
      <c r="PAC544" s="98"/>
      <c r="PAD544" s="98"/>
      <c r="PAE544" s="98"/>
      <c r="PAF544" s="98"/>
      <c r="PAG544" s="98"/>
      <c r="PAH544" s="98"/>
      <c r="PAI544" s="98"/>
      <c r="PAJ544" s="98"/>
      <c r="PAK544" s="98"/>
      <c r="PAL544" s="98"/>
      <c r="PAM544" s="98"/>
      <c r="PAN544" s="98"/>
      <c r="PAO544" s="98"/>
      <c r="PAP544" s="98"/>
      <c r="PAQ544" s="98"/>
      <c r="PAR544" s="98"/>
      <c r="PAS544" s="98"/>
      <c r="PAT544" s="98"/>
      <c r="PAU544" s="98"/>
      <c r="PAV544" s="98"/>
      <c r="PAW544" s="98"/>
      <c r="PAX544" s="98"/>
      <c r="PAY544" s="98"/>
      <c r="PAZ544" s="98"/>
      <c r="PBA544" s="98"/>
      <c r="PBB544" s="98"/>
      <c r="PBC544" s="98"/>
      <c r="PBD544" s="98"/>
      <c r="PBE544" s="98"/>
      <c r="PBF544" s="98"/>
      <c r="PBG544" s="98"/>
      <c r="PBH544" s="98"/>
      <c r="PBI544" s="98"/>
      <c r="PBJ544" s="98"/>
      <c r="PBK544" s="98"/>
      <c r="PBL544" s="98"/>
      <c r="PBM544" s="98"/>
      <c r="PBN544" s="98"/>
      <c r="PBO544" s="98"/>
      <c r="PBP544" s="98"/>
      <c r="PBQ544" s="98"/>
      <c r="PBR544" s="98"/>
      <c r="PBS544" s="98"/>
      <c r="PBT544" s="98"/>
      <c r="PBU544" s="98"/>
      <c r="PBV544" s="98"/>
      <c r="PBW544" s="98"/>
      <c r="PBX544" s="98"/>
      <c r="PBY544" s="98"/>
      <c r="PBZ544" s="98"/>
      <c r="PCA544" s="98"/>
      <c r="PCB544" s="98"/>
      <c r="PCC544" s="98"/>
      <c r="PCD544" s="98"/>
      <c r="PCE544" s="98"/>
      <c r="PCF544" s="98"/>
      <c r="PCG544" s="98"/>
      <c r="PCH544" s="98"/>
      <c r="PCI544" s="98"/>
      <c r="PCJ544" s="98"/>
      <c r="PCK544" s="98"/>
      <c r="PCL544" s="98"/>
      <c r="PCM544" s="98"/>
      <c r="PCN544" s="98"/>
      <c r="PCO544" s="98"/>
      <c r="PCP544" s="98"/>
      <c r="PCQ544" s="98"/>
      <c r="PCR544" s="98"/>
      <c r="PCS544" s="98"/>
      <c r="PCT544" s="98"/>
      <c r="PCU544" s="98"/>
      <c r="PCV544" s="98"/>
      <c r="PCW544" s="98"/>
      <c r="PCX544" s="98"/>
      <c r="PCY544" s="98"/>
      <c r="PCZ544" s="98"/>
      <c r="PDA544" s="98"/>
      <c r="PDB544" s="98"/>
      <c r="PDC544" s="98"/>
      <c r="PDD544" s="98"/>
      <c r="PDE544" s="98"/>
      <c r="PDF544" s="98"/>
      <c r="PDG544" s="98"/>
      <c r="PDH544" s="98"/>
      <c r="PDI544" s="98"/>
      <c r="PDJ544" s="98"/>
      <c r="PDK544" s="98"/>
      <c r="PDL544" s="98"/>
      <c r="PDM544" s="98"/>
      <c r="PDN544" s="98"/>
      <c r="PDO544" s="98"/>
      <c r="PDP544" s="98"/>
      <c r="PDQ544" s="98"/>
      <c r="PDR544" s="98"/>
      <c r="PDS544" s="98"/>
      <c r="PDT544" s="98"/>
      <c r="PDU544" s="98"/>
      <c r="PDV544" s="98"/>
      <c r="PDW544" s="98"/>
      <c r="PDX544" s="98"/>
      <c r="PDY544" s="98"/>
      <c r="PDZ544" s="98"/>
      <c r="PEA544" s="98"/>
      <c r="PEB544" s="98"/>
      <c r="PEC544" s="98"/>
      <c r="PED544" s="98"/>
      <c r="PEE544" s="98"/>
      <c r="PEF544" s="98"/>
      <c r="PEG544" s="98"/>
      <c r="PEH544" s="98"/>
      <c r="PEI544" s="98"/>
      <c r="PEJ544" s="98"/>
      <c r="PEK544" s="98"/>
      <c r="PEL544" s="98"/>
      <c r="PEM544" s="98"/>
      <c r="PEN544" s="98"/>
      <c r="PEO544" s="98"/>
      <c r="PEP544" s="98"/>
      <c r="PEQ544" s="98"/>
      <c r="PER544" s="98"/>
      <c r="PES544" s="98"/>
      <c r="PET544" s="98"/>
      <c r="PEU544" s="98"/>
      <c r="PEV544" s="98"/>
      <c r="PEW544" s="98"/>
      <c r="PEX544" s="98"/>
      <c r="PEY544" s="98"/>
      <c r="PEZ544" s="98"/>
      <c r="PFA544" s="98"/>
      <c r="PFB544" s="98"/>
      <c r="PFC544" s="98"/>
      <c r="PFD544" s="98"/>
      <c r="PFE544" s="98"/>
      <c r="PFF544" s="98"/>
      <c r="PFG544" s="98"/>
      <c r="PFH544" s="98"/>
      <c r="PFI544" s="98"/>
      <c r="PFJ544" s="98"/>
      <c r="PFK544" s="98"/>
      <c r="PFL544" s="98"/>
      <c r="PFM544" s="98"/>
      <c r="PFN544" s="98"/>
      <c r="PFO544" s="98"/>
      <c r="PFP544" s="98"/>
      <c r="PFQ544" s="98"/>
      <c r="PFR544" s="98"/>
      <c r="PFS544" s="98"/>
      <c r="PFT544" s="98"/>
      <c r="PFU544" s="98"/>
      <c r="PFV544" s="98"/>
      <c r="PFW544" s="98"/>
      <c r="PFX544" s="98"/>
      <c r="PFY544" s="98"/>
      <c r="PFZ544" s="98"/>
      <c r="PGA544" s="98"/>
      <c r="PGB544" s="98"/>
      <c r="PGC544" s="98"/>
      <c r="PGD544" s="98"/>
      <c r="PGE544" s="98"/>
      <c r="PGF544" s="98"/>
      <c r="PGG544" s="98"/>
      <c r="PGH544" s="98"/>
      <c r="PGI544" s="98"/>
      <c r="PGJ544" s="98"/>
      <c r="PGK544" s="98"/>
      <c r="PGL544" s="98"/>
      <c r="PGM544" s="98"/>
      <c r="PGN544" s="98"/>
      <c r="PGO544" s="98"/>
      <c r="PGP544" s="98"/>
      <c r="PGQ544" s="98"/>
      <c r="PGR544" s="98"/>
      <c r="PGS544" s="98"/>
      <c r="PGT544" s="98"/>
      <c r="PGU544" s="98"/>
      <c r="PGV544" s="98"/>
      <c r="PGW544" s="98"/>
      <c r="PGX544" s="98"/>
      <c r="PGY544" s="98"/>
      <c r="PGZ544" s="98"/>
      <c r="PHA544" s="98"/>
      <c r="PHB544" s="98"/>
      <c r="PHC544" s="98"/>
      <c r="PHD544" s="98"/>
      <c r="PHE544" s="98"/>
      <c r="PHF544" s="98"/>
      <c r="PHG544" s="98"/>
      <c r="PHH544" s="98"/>
      <c r="PHI544" s="98"/>
      <c r="PHJ544" s="98"/>
      <c r="PHK544" s="98"/>
      <c r="PHL544" s="98"/>
      <c r="PHM544" s="98"/>
      <c r="PHN544" s="98"/>
      <c r="PHO544" s="98"/>
      <c r="PHP544" s="98"/>
      <c r="PHQ544" s="98"/>
      <c r="PHR544" s="98"/>
      <c r="PHS544" s="98"/>
      <c r="PHT544" s="98"/>
      <c r="PHU544" s="98"/>
      <c r="PHV544" s="98"/>
      <c r="PHW544" s="98"/>
      <c r="PHX544" s="98"/>
      <c r="PHY544" s="98"/>
      <c r="PHZ544" s="98"/>
      <c r="PIA544" s="98"/>
      <c r="PIB544" s="98"/>
      <c r="PIC544" s="98"/>
      <c r="PID544" s="98"/>
      <c r="PIE544" s="98"/>
      <c r="PIF544" s="98"/>
      <c r="PIG544" s="98"/>
      <c r="PIH544" s="98"/>
      <c r="PII544" s="98"/>
      <c r="PIJ544" s="98"/>
      <c r="PIK544" s="98"/>
      <c r="PIL544" s="98"/>
      <c r="PIM544" s="98"/>
      <c r="PIN544" s="98"/>
      <c r="PIO544" s="98"/>
      <c r="PIP544" s="98"/>
      <c r="PIQ544" s="98"/>
      <c r="PIR544" s="98"/>
      <c r="PIS544" s="98"/>
      <c r="PIT544" s="98"/>
      <c r="PIU544" s="98"/>
      <c r="PIV544" s="98"/>
      <c r="PIW544" s="98"/>
      <c r="PIX544" s="98"/>
      <c r="PIY544" s="98"/>
      <c r="PIZ544" s="98"/>
      <c r="PJA544" s="98"/>
      <c r="PJB544" s="98"/>
      <c r="PJC544" s="98"/>
      <c r="PJD544" s="98"/>
      <c r="PJE544" s="98"/>
      <c r="PJF544" s="98"/>
      <c r="PJG544" s="98"/>
      <c r="PJH544" s="98"/>
      <c r="PJI544" s="98"/>
      <c r="PJJ544" s="98"/>
      <c r="PJK544" s="98"/>
      <c r="PJL544" s="98"/>
      <c r="PJM544" s="98"/>
      <c r="PJN544" s="98"/>
      <c r="PJO544" s="98"/>
      <c r="PJP544" s="98"/>
      <c r="PJQ544" s="98"/>
      <c r="PJR544" s="98"/>
      <c r="PJS544" s="98"/>
      <c r="PJT544" s="98"/>
      <c r="PJU544" s="98"/>
      <c r="PJV544" s="98"/>
      <c r="PJW544" s="98"/>
      <c r="PJX544" s="98"/>
      <c r="PJY544" s="98"/>
      <c r="PJZ544" s="98"/>
      <c r="PKA544" s="98"/>
      <c r="PKB544" s="98"/>
      <c r="PKC544" s="98"/>
      <c r="PKD544" s="98"/>
      <c r="PKE544" s="98"/>
      <c r="PKF544" s="98"/>
      <c r="PKG544" s="98"/>
      <c r="PKH544" s="98"/>
      <c r="PKI544" s="98"/>
      <c r="PKJ544" s="98"/>
      <c r="PKK544" s="98"/>
      <c r="PKL544" s="98"/>
      <c r="PKM544" s="98"/>
      <c r="PKN544" s="98"/>
      <c r="PKO544" s="98"/>
      <c r="PKP544" s="98"/>
      <c r="PKQ544" s="98"/>
      <c r="PKR544" s="98"/>
      <c r="PKS544" s="98"/>
      <c r="PKT544" s="98"/>
      <c r="PKU544" s="98"/>
      <c r="PKV544" s="98"/>
      <c r="PKW544" s="98"/>
      <c r="PKX544" s="98"/>
      <c r="PKY544" s="98"/>
      <c r="PKZ544" s="98"/>
      <c r="PLA544" s="98"/>
      <c r="PLB544" s="98"/>
      <c r="PLC544" s="98"/>
      <c r="PLD544" s="98"/>
      <c r="PLE544" s="98"/>
      <c r="PLF544" s="98"/>
      <c r="PLG544" s="98"/>
      <c r="PLH544" s="98"/>
      <c r="PLI544" s="98"/>
      <c r="PLJ544" s="98"/>
      <c r="PLK544" s="98"/>
      <c r="PLL544" s="98"/>
      <c r="PLM544" s="98"/>
      <c r="PLN544" s="98"/>
      <c r="PLO544" s="98"/>
      <c r="PLP544" s="98"/>
      <c r="PLQ544" s="98"/>
      <c r="PLR544" s="98"/>
      <c r="PLS544" s="98"/>
      <c r="PLT544" s="98"/>
      <c r="PLU544" s="98"/>
      <c r="PLV544" s="98"/>
      <c r="PLW544" s="98"/>
      <c r="PLX544" s="98"/>
      <c r="PLY544" s="98"/>
      <c r="PLZ544" s="98"/>
      <c r="PMA544" s="98"/>
      <c r="PMB544" s="98"/>
      <c r="PMC544" s="98"/>
      <c r="PMD544" s="98"/>
      <c r="PME544" s="98"/>
      <c r="PMF544" s="98"/>
      <c r="PMG544" s="98"/>
      <c r="PMH544" s="98"/>
      <c r="PMI544" s="98"/>
      <c r="PMJ544" s="98"/>
      <c r="PMK544" s="98"/>
      <c r="PML544" s="98"/>
      <c r="PMM544" s="98"/>
      <c r="PMN544" s="98"/>
      <c r="PMO544" s="98"/>
      <c r="PMP544" s="98"/>
      <c r="PMQ544" s="98"/>
      <c r="PMR544" s="98"/>
      <c r="PMS544" s="98"/>
      <c r="PMT544" s="98"/>
      <c r="PMU544" s="98"/>
      <c r="PMV544" s="98"/>
      <c r="PMW544" s="98"/>
      <c r="PMX544" s="98"/>
      <c r="PMY544" s="98"/>
      <c r="PMZ544" s="98"/>
      <c r="PNA544" s="98"/>
      <c r="PNB544" s="98"/>
      <c r="PNC544" s="98"/>
      <c r="PND544" s="98"/>
      <c r="PNE544" s="98"/>
      <c r="PNF544" s="98"/>
      <c r="PNG544" s="98"/>
      <c r="PNH544" s="98"/>
      <c r="PNI544" s="98"/>
      <c r="PNJ544" s="98"/>
      <c r="PNK544" s="98"/>
      <c r="PNL544" s="98"/>
      <c r="PNM544" s="98"/>
      <c r="PNN544" s="98"/>
      <c r="PNO544" s="98"/>
      <c r="PNP544" s="98"/>
      <c r="PNQ544" s="98"/>
      <c r="PNR544" s="98"/>
      <c r="PNS544" s="98"/>
      <c r="PNT544" s="98"/>
      <c r="PNU544" s="98"/>
      <c r="PNV544" s="98"/>
      <c r="PNW544" s="98"/>
      <c r="PNX544" s="98"/>
      <c r="PNY544" s="98"/>
      <c r="PNZ544" s="98"/>
      <c r="POA544" s="98"/>
      <c r="POB544" s="98"/>
      <c r="POC544" s="98"/>
      <c r="POD544" s="98"/>
      <c r="POE544" s="98"/>
      <c r="POF544" s="98"/>
      <c r="POG544" s="98"/>
      <c r="POH544" s="98"/>
      <c r="POI544" s="98"/>
      <c r="POJ544" s="98"/>
      <c r="POK544" s="98"/>
      <c r="POL544" s="98"/>
      <c r="POM544" s="98"/>
      <c r="PON544" s="98"/>
      <c r="POO544" s="98"/>
      <c r="POP544" s="98"/>
      <c r="POQ544" s="98"/>
      <c r="POR544" s="98"/>
      <c r="POS544" s="98"/>
      <c r="POT544" s="98"/>
      <c r="POU544" s="98"/>
      <c r="POV544" s="98"/>
      <c r="POW544" s="98"/>
      <c r="POX544" s="98"/>
      <c r="POY544" s="98"/>
      <c r="POZ544" s="98"/>
      <c r="PPA544" s="98"/>
      <c r="PPB544" s="98"/>
      <c r="PPC544" s="98"/>
      <c r="PPD544" s="98"/>
      <c r="PPE544" s="98"/>
      <c r="PPF544" s="98"/>
      <c r="PPG544" s="98"/>
      <c r="PPH544" s="98"/>
      <c r="PPI544" s="98"/>
      <c r="PPJ544" s="98"/>
      <c r="PPK544" s="98"/>
      <c r="PPL544" s="98"/>
      <c r="PPM544" s="98"/>
      <c r="PPN544" s="98"/>
      <c r="PPO544" s="98"/>
      <c r="PPP544" s="98"/>
      <c r="PPQ544" s="98"/>
      <c r="PPR544" s="98"/>
      <c r="PPS544" s="98"/>
      <c r="PPT544" s="98"/>
      <c r="PPU544" s="98"/>
      <c r="PPV544" s="98"/>
      <c r="PPW544" s="98"/>
      <c r="PPX544" s="98"/>
      <c r="PPY544" s="98"/>
      <c r="PPZ544" s="98"/>
      <c r="PQA544" s="98"/>
      <c r="PQB544" s="98"/>
      <c r="PQC544" s="98"/>
      <c r="PQD544" s="98"/>
      <c r="PQE544" s="98"/>
      <c r="PQF544" s="98"/>
      <c r="PQG544" s="98"/>
      <c r="PQH544" s="98"/>
      <c r="PQI544" s="98"/>
      <c r="PQJ544" s="98"/>
      <c r="PQK544" s="98"/>
      <c r="PQL544" s="98"/>
      <c r="PQM544" s="98"/>
      <c r="PQN544" s="98"/>
      <c r="PQO544" s="98"/>
      <c r="PQP544" s="98"/>
      <c r="PQQ544" s="98"/>
      <c r="PQR544" s="98"/>
      <c r="PQS544" s="98"/>
      <c r="PQT544" s="98"/>
      <c r="PQU544" s="98"/>
      <c r="PQV544" s="98"/>
      <c r="PQW544" s="98"/>
      <c r="PQX544" s="98"/>
      <c r="PQY544" s="98"/>
      <c r="PQZ544" s="98"/>
      <c r="PRA544" s="98"/>
      <c r="PRB544" s="98"/>
      <c r="PRC544" s="98"/>
      <c r="PRD544" s="98"/>
      <c r="PRE544" s="98"/>
      <c r="PRF544" s="98"/>
      <c r="PRG544" s="98"/>
      <c r="PRH544" s="98"/>
      <c r="PRI544" s="98"/>
      <c r="PRJ544" s="98"/>
      <c r="PRK544" s="98"/>
      <c r="PRL544" s="98"/>
      <c r="PRM544" s="98"/>
      <c r="PRN544" s="98"/>
      <c r="PRO544" s="98"/>
      <c r="PRP544" s="98"/>
      <c r="PRQ544" s="98"/>
      <c r="PRR544" s="98"/>
      <c r="PRS544" s="98"/>
      <c r="PRT544" s="98"/>
      <c r="PRU544" s="98"/>
      <c r="PRV544" s="98"/>
      <c r="PRW544" s="98"/>
      <c r="PRX544" s="98"/>
      <c r="PRY544" s="98"/>
      <c r="PRZ544" s="98"/>
      <c r="PSA544" s="98"/>
      <c r="PSB544" s="98"/>
      <c r="PSC544" s="98"/>
      <c r="PSD544" s="98"/>
      <c r="PSE544" s="98"/>
      <c r="PSF544" s="98"/>
      <c r="PSG544" s="98"/>
      <c r="PSH544" s="98"/>
      <c r="PSI544" s="98"/>
      <c r="PSJ544" s="98"/>
      <c r="PSK544" s="98"/>
      <c r="PSL544" s="98"/>
      <c r="PSM544" s="98"/>
      <c r="PSN544" s="98"/>
      <c r="PSO544" s="98"/>
      <c r="PSP544" s="98"/>
      <c r="PSQ544" s="98"/>
      <c r="PSR544" s="98"/>
      <c r="PSS544" s="98"/>
      <c r="PST544" s="98"/>
      <c r="PSU544" s="98"/>
      <c r="PSV544" s="98"/>
      <c r="PSW544" s="98"/>
      <c r="PSX544" s="98"/>
      <c r="PSY544" s="98"/>
      <c r="PSZ544" s="98"/>
      <c r="PTA544" s="98"/>
      <c r="PTB544" s="98"/>
      <c r="PTC544" s="98"/>
      <c r="PTD544" s="98"/>
      <c r="PTE544" s="98"/>
      <c r="PTF544" s="98"/>
      <c r="PTG544" s="98"/>
      <c r="PTH544" s="98"/>
      <c r="PTI544" s="98"/>
      <c r="PTJ544" s="98"/>
      <c r="PTK544" s="98"/>
      <c r="PTL544" s="98"/>
      <c r="PTM544" s="98"/>
      <c r="PTN544" s="98"/>
      <c r="PTO544" s="98"/>
      <c r="PTP544" s="98"/>
      <c r="PTQ544" s="98"/>
      <c r="PTR544" s="98"/>
      <c r="PTS544" s="98"/>
      <c r="PTT544" s="98"/>
      <c r="PTU544" s="98"/>
      <c r="PTV544" s="98"/>
      <c r="PTW544" s="98"/>
      <c r="PTX544" s="98"/>
      <c r="PTY544" s="98"/>
      <c r="PTZ544" s="98"/>
      <c r="PUA544" s="98"/>
      <c r="PUB544" s="98"/>
      <c r="PUC544" s="98"/>
      <c r="PUD544" s="98"/>
      <c r="PUE544" s="98"/>
      <c r="PUF544" s="98"/>
      <c r="PUG544" s="98"/>
      <c r="PUH544" s="98"/>
      <c r="PUI544" s="98"/>
      <c r="PUJ544" s="98"/>
      <c r="PUK544" s="98"/>
      <c r="PUL544" s="98"/>
      <c r="PUM544" s="98"/>
      <c r="PUN544" s="98"/>
      <c r="PUO544" s="98"/>
      <c r="PUP544" s="98"/>
      <c r="PUQ544" s="98"/>
      <c r="PUR544" s="98"/>
      <c r="PUS544" s="98"/>
      <c r="PUT544" s="98"/>
      <c r="PUU544" s="98"/>
      <c r="PUV544" s="98"/>
      <c r="PUW544" s="98"/>
      <c r="PUX544" s="98"/>
      <c r="PUY544" s="98"/>
      <c r="PUZ544" s="98"/>
      <c r="PVA544" s="98"/>
      <c r="PVB544" s="98"/>
      <c r="PVC544" s="98"/>
      <c r="PVD544" s="98"/>
      <c r="PVE544" s="98"/>
      <c r="PVF544" s="98"/>
      <c r="PVG544" s="98"/>
      <c r="PVH544" s="98"/>
      <c r="PVI544" s="98"/>
      <c r="PVJ544" s="98"/>
      <c r="PVK544" s="98"/>
      <c r="PVL544" s="98"/>
      <c r="PVM544" s="98"/>
      <c r="PVN544" s="98"/>
      <c r="PVO544" s="98"/>
      <c r="PVP544" s="98"/>
      <c r="PVQ544" s="98"/>
      <c r="PVR544" s="98"/>
      <c r="PVS544" s="98"/>
      <c r="PVT544" s="98"/>
      <c r="PVU544" s="98"/>
      <c r="PVV544" s="98"/>
      <c r="PVW544" s="98"/>
      <c r="PVX544" s="98"/>
      <c r="PVY544" s="98"/>
      <c r="PVZ544" s="98"/>
      <c r="PWA544" s="98"/>
      <c r="PWB544" s="98"/>
      <c r="PWC544" s="98"/>
      <c r="PWD544" s="98"/>
      <c r="PWE544" s="98"/>
      <c r="PWF544" s="98"/>
      <c r="PWG544" s="98"/>
      <c r="PWH544" s="98"/>
      <c r="PWI544" s="98"/>
      <c r="PWJ544" s="98"/>
      <c r="PWK544" s="98"/>
      <c r="PWL544" s="98"/>
      <c r="PWM544" s="98"/>
      <c r="PWN544" s="98"/>
      <c r="PWO544" s="98"/>
      <c r="PWP544" s="98"/>
      <c r="PWQ544" s="98"/>
      <c r="PWR544" s="98"/>
      <c r="PWS544" s="98"/>
      <c r="PWT544" s="98"/>
      <c r="PWU544" s="98"/>
      <c r="PWV544" s="98"/>
      <c r="PWW544" s="98"/>
      <c r="PWX544" s="98"/>
      <c r="PWY544" s="98"/>
      <c r="PWZ544" s="98"/>
      <c r="PXA544" s="98"/>
      <c r="PXB544" s="98"/>
      <c r="PXC544" s="98"/>
      <c r="PXD544" s="98"/>
      <c r="PXE544" s="98"/>
      <c r="PXF544" s="98"/>
      <c r="PXG544" s="98"/>
      <c r="PXH544" s="98"/>
      <c r="PXI544" s="98"/>
      <c r="PXJ544" s="98"/>
      <c r="PXK544" s="98"/>
      <c r="PXL544" s="98"/>
      <c r="PXM544" s="98"/>
      <c r="PXN544" s="98"/>
      <c r="PXO544" s="98"/>
      <c r="PXP544" s="98"/>
      <c r="PXQ544" s="98"/>
      <c r="PXR544" s="98"/>
      <c r="PXS544" s="98"/>
      <c r="PXT544" s="98"/>
      <c r="PXU544" s="98"/>
      <c r="PXV544" s="98"/>
      <c r="PXW544" s="98"/>
      <c r="PXX544" s="98"/>
      <c r="PXY544" s="98"/>
      <c r="PXZ544" s="98"/>
      <c r="PYA544" s="98"/>
      <c r="PYB544" s="98"/>
      <c r="PYC544" s="98"/>
      <c r="PYD544" s="98"/>
      <c r="PYE544" s="98"/>
      <c r="PYF544" s="98"/>
      <c r="PYG544" s="98"/>
      <c r="PYH544" s="98"/>
      <c r="PYI544" s="98"/>
      <c r="PYJ544" s="98"/>
      <c r="PYK544" s="98"/>
      <c r="PYL544" s="98"/>
      <c r="PYM544" s="98"/>
      <c r="PYN544" s="98"/>
      <c r="PYO544" s="98"/>
      <c r="PYP544" s="98"/>
      <c r="PYQ544" s="98"/>
      <c r="PYR544" s="98"/>
      <c r="PYS544" s="98"/>
      <c r="PYT544" s="98"/>
      <c r="PYU544" s="98"/>
      <c r="PYV544" s="98"/>
      <c r="PYW544" s="98"/>
      <c r="PYX544" s="98"/>
      <c r="PYY544" s="98"/>
      <c r="PYZ544" s="98"/>
      <c r="PZA544" s="98"/>
      <c r="PZB544" s="98"/>
      <c r="PZC544" s="98"/>
      <c r="PZD544" s="98"/>
      <c r="PZE544" s="98"/>
      <c r="PZF544" s="98"/>
      <c r="PZG544" s="98"/>
      <c r="PZH544" s="98"/>
      <c r="PZI544" s="98"/>
      <c r="PZJ544" s="98"/>
      <c r="PZK544" s="98"/>
      <c r="PZL544" s="98"/>
      <c r="PZM544" s="98"/>
      <c r="PZN544" s="98"/>
      <c r="PZO544" s="98"/>
      <c r="PZP544" s="98"/>
      <c r="PZQ544" s="98"/>
      <c r="PZR544" s="98"/>
      <c r="PZS544" s="98"/>
      <c r="PZT544" s="98"/>
      <c r="PZU544" s="98"/>
      <c r="PZV544" s="98"/>
      <c r="PZW544" s="98"/>
      <c r="PZX544" s="98"/>
      <c r="PZY544" s="98"/>
      <c r="PZZ544" s="98"/>
      <c r="QAA544" s="98"/>
      <c r="QAB544" s="98"/>
      <c r="QAC544" s="98"/>
      <c r="QAD544" s="98"/>
      <c r="QAE544" s="98"/>
      <c r="QAF544" s="98"/>
      <c r="QAG544" s="98"/>
      <c r="QAH544" s="98"/>
      <c r="QAI544" s="98"/>
      <c r="QAJ544" s="98"/>
      <c r="QAK544" s="98"/>
      <c r="QAL544" s="98"/>
      <c r="QAM544" s="98"/>
      <c r="QAN544" s="98"/>
      <c r="QAO544" s="98"/>
      <c r="QAP544" s="98"/>
      <c r="QAQ544" s="98"/>
      <c r="QAR544" s="98"/>
      <c r="QAS544" s="98"/>
      <c r="QAT544" s="98"/>
      <c r="QAU544" s="98"/>
      <c r="QAV544" s="98"/>
      <c r="QAW544" s="98"/>
      <c r="QAX544" s="98"/>
      <c r="QAY544" s="98"/>
      <c r="QAZ544" s="98"/>
      <c r="QBA544" s="98"/>
      <c r="QBB544" s="98"/>
      <c r="QBC544" s="98"/>
      <c r="QBD544" s="98"/>
      <c r="QBE544" s="98"/>
      <c r="QBF544" s="98"/>
      <c r="QBG544" s="98"/>
      <c r="QBH544" s="98"/>
      <c r="QBI544" s="98"/>
      <c r="QBJ544" s="98"/>
      <c r="QBK544" s="98"/>
      <c r="QBL544" s="98"/>
      <c r="QBM544" s="98"/>
      <c r="QBN544" s="98"/>
      <c r="QBO544" s="98"/>
      <c r="QBP544" s="98"/>
      <c r="QBQ544" s="98"/>
      <c r="QBR544" s="98"/>
      <c r="QBS544" s="98"/>
      <c r="QBT544" s="98"/>
      <c r="QBU544" s="98"/>
      <c r="QBV544" s="98"/>
      <c r="QBW544" s="98"/>
      <c r="QBX544" s="98"/>
      <c r="QBY544" s="98"/>
      <c r="QBZ544" s="98"/>
      <c r="QCA544" s="98"/>
      <c r="QCB544" s="98"/>
      <c r="QCC544" s="98"/>
      <c r="QCD544" s="98"/>
      <c r="QCE544" s="98"/>
      <c r="QCF544" s="98"/>
      <c r="QCG544" s="98"/>
      <c r="QCH544" s="98"/>
      <c r="QCI544" s="98"/>
      <c r="QCJ544" s="98"/>
      <c r="QCK544" s="98"/>
      <c r="QCL544" s="98"/>
      <c r="QCM544" s="98"/>
      <c r="QCN544" s="98"/>
      <c r="QCO544" s="98"/>
      <c r="QCP544" s="98"/>
      <c r="QCQ544" s="98"/>
      <c r="QCR544" s="98"/>
      <c r="QCS544" s="98"/>
      <c r="QCT544" s="98"/>
      <c r="QCU544" s="98"/>
      <c r="QCV544" s="98"/>
      <c r="QCW544" s="98"/>
      <c r="QCX544" s="98"/>
      <c r="QCY544" s="98"/>
      <c r="QCZ544" s="98"/>
      <c r="QDA544" s="98"/>
      <c r="QDB544" s="98"/>
      <c r="QDC544" s="98"/>
      <c r="QDD544" s="98"/>
      <c r="QDE544" s="98"/>
      <c r="QDF544" s="98"/>
      <c r="QDG544" s="98"/>
      <c r="QDH544" s="98"/>
      <c r="QDI544" s="98"/>
      <c r="QDJ544" s="98"/>
      <c r="QDK544" s="98"/>
      <c r="QDL544" s="98"/>
      <c r="QDM544" s="98"/>
      <c r="QDN544" s="98"/>
      <c r="QDO544" s="98"/>
      <c r="QDP544" s="98"/>
      <c r="QDQ544" s="98"/>
      <c r="QDR544" s="98"/>
      <c r="QDS544" s="98"/>
      <c r="QDT544" s="98"/>
      <c r="QDU544" s="98"/>
      <c r="QDV544" s="98"/>
      <c r="QDW544" s="98"/>
      <c r="QDX544" s="98"/>
      <c r="QDY544" s="98"/>
      <c r="QDZ544" s="98"/>
      <c r="QEA544" s="98"/>
      <c r="QEB544" s="98"/>
      <c r="QEC544" s="98"/>
      <c r="QED544" s="98"/>
      <c r="QEE544" s="98"/>
      <c r="QEF544" s="98"/>
      <c r="QEG544" s="98"/>
      <c r="QEH544" s="98"/>
      <c r="QEI544" s="98"/>
      <c r="QEJ544" s="98"/>
      <c r="QEK544" s="98"/>
      <c r="QEL544" s="98"/>
      <c r="QEM544" s="98"/>
      <c r="QEN544" s="98"/>
      <c r="QEO544" s="98"/>
      <c r="QEP544" s="98"/>
      <c r="QEQ544" s="98"/>
      <c r="QER544" s="98"/>
      <c r="QES544" s="98"/>
      <c r="QET544" s="98"/>
      <c r="QEU544" s="98"/>
      <c r="QEV544" s="98"/>
      <c r="QEW544" s="98"/>
      <c r="QEX544" s="98"/>
      <c r="QEY544" s="98"/>
      <c r="QEZ544" s="98"/>
      <c r="QFA544" s="98"/>
      <c r="QFB544" s="98"/>
      <c r="QFC544" s="98"/>
      <c r="QFD544" s="98"/>
      <c r="QFE544" s="98"/>
      <c r="QFF544" s="98"/>
      <c r="QFG544" s="98"/>
      <c r="QFH544" s="98"/>
      <c r="QFI544" s="98"/>
      <c r="QFJ544" s="98"/>
      <c r="QFK544" s="98"/>
      <c r="QFL544" s="98"/>
      <c r="QFM544" s="98"/>
      <c r="QFN544" s="98"/>
      <c r="QFO544" s="98"/>
      <c r="QFP544" s="98"/>
      <c r="QFQ544" s="98"/>
      <c r="QFR544" s="98"/>
      <c r="QFS544" s="98"/>
      <c r="QFT544" s="98"/>
      <c r="QFU544" s="98"/>
      <c r="QFV544" s="98"/>
      <c r="QFW544" s="98"/>
      <c r="QFX544" s="98"/>
      <c r="QFY544" s="98"/>
      <c r="QFZ544" s="98"/>
      <c r="QGA544" s="98"/>
      <c r="QGB544" s="98"/>
      <c r="QGC544" s="98"/>
      <c r="QGD544" s="98"/>
      <c r="QGE544" s="98"/>
      <c r="QGF544" s="98"/>
      <c r="QGG544" s="98"/>
      <c r="QGH544" s="98"/>
      <c r="QGI544" s="98"/>
      <c r="QGJ544" s="98"/>
      <c r="QGK544" s="98"/>
      <c r="QGL544" s="98"/>
      <c r="QGM544" s="98"/>
      <c r="QGN544" s="98"/>
      <c r="QGO544" s="98"/>
      <c r="QGP544" s="98"/>
      <c r="QGQ544" s="98"/>
      <c r="QGR544" s="98"/>
      <c r="QGS544" s="98"/>
      <c r="QGT544" s="98"/>
      <c r="QGU544" s="98"/>
      <c r="QGV544" s="98"/>
      <c r="QGW544" s="98"/>
      <c r="QGX544" s="98"/>
      <c r="QGY544" s="98"/>
      <c r="QGZ544" s="98"/>
      <c r="QHA544" s="98"/>
      <c r="QHB544" s="98"/>
      <c r="QHC544" s="98"/>
      <c r="QHD544" s="98"/>
      <c r="QHE544" s="98"/>
      <c r="QHF544" s="98"/>
      <c r="QHG544" s="98"/>
      <c r="QHH544" s="98"/>
      <c r="QHI544" s="98"/>
      <c r="QHJ544" s="98"/>
      <c r="QHK544" s="98"/>
      <c r="QHL544" s="98"/>
      <c r="QHM544" s="98"/>
      <c r="QHN544" s="98"/>
      <c r="QHO544" s="98"/>
      <c r="QHP544" s="98"/>
      <c r="QHQ544" s="98"/>
      <c r="QHR544" s="98"/>
      <c r="QHS544" s="98"/>
      <c r="QHT544" s="98"/>
      <c r="QHU544" s="98"/>
      <c r="QHV544" s="98"/>
      <c r="QHW544" s="98"/>
      <c r="QHX544" s="98"/>
      <c r="QHY544" s="98"/>
      <c r="QHZ544" s="98"/>
      <c r="QIA544" s="98"/>
      <c r="QIB544" s="98"/>
      <c r="QIC544" s="98"/>
      <c r="QID544" s="98"/>
      <c r="QIE544" s="98"/>
      <c r="QIF544" s="98"/>
      <c r="QIG544" s="98"/>
      <c r="QIH544" s="98"/>
      <c r="QII544" s="98"/>
      <c r="QIJ544" s="98"/>
      <c r="QIK544" s="98"/>
      <c r="QIL544" s="98"/>
      <c r="QIM544" s="98"/>
      <c r="QIN544" s="98"/>
      <c r="QIO544" s="98"/>
      <c r="QIP544" s="98"/>
      <c r="QIQ544" s="98"/>
      <c r="QIR544" s="98"/>
      <c r="QIS544" s="98"/>
      <c r="QIT544" s="98"/>
      <c r="QIU544" s="98"/>
      <c r="QIV544" s="98"/>
      <c r="QIW544" s="98"/>
      <c r="QIX544" s="98"/>
      <c r="QIY544" s="98"/>
      <c r="QIZ544" s="98"/>
      <c r="QJA544" s="98"/>
      <c r="QJB544" s="98"/>
      <c r="QJC544" s="98"/>
      <c r="QJD544" s="98"/>
      <c r="QJE544" s="98"/>
      <c r="QJF544" s="98"/>
      <c r="QJG544" s="98"/>
      <c r="QJH544" s="98"/>
      <c r="QJI544" s="98"/>
      <c r="QJJ544" s="98"/>
      <c r="QJK544" s="98"/>
      <c r="QJL544" s="98"/>
      <c r="QJM544" s="98"/>
      <c r="QJN544" s="98"/>
      <c r="QJO544" s="98"/>
      <c r="QJP544" s="98"/>
      <c r="QJQ544" s="98"/>
      <c r="QJR544" s="98"/>
      <c r="QJS544" s="98"/>
      <c r="QJT544" s="98"/>
      <c r="QJU544" s="98"/>
      <c r="QJV544" s="98"/>
      <c r="QJW544" s="98"/>
      <c r="QJX544" s="98"/>
      <c r="QJY544" s="98"/>
      <c r="QJZ544" s="98"/>
      <c r="QKA544" s="98"/>
      <c r="QKB544" s="98"/>
      <c r="QKC544" s="98"/>
      <c r="QKD544" s="98"/>
      <c r="QKE544" s="98"/>
      <c r="QKF544" s="98"/>
      <c r="QKG544" s="98"/>
      <c r="QKH544" s="98"/>
      <c r="QKI544" s="98"/>
      <c r="QKJ544" s="98"/>
      <c r="QKK544" s="98"/>
      <c r="QKL544" s="98"/>
      <c r="QKM544" s="98"/>
      <c r="QKN544" s="98"/>
      <c r="QKO544" s="98"/>
      <c r="QKP544" s="98"/>
      <c r="QKQ544" s="98"/>
      <c r="QKR544" s="98"/>
      <c r="QKS544" s="98"/>
      <c r="QKT544" s="98"/>
      <c r="QKU544" s="98"/>
      <c r="QKV544" s="98"/>
      <c r="QKW544" s="98"/>
      <c r="QKX544" s="98"/>
      <c r="QKY544" s="98"/>
      <c r="QKZ544" s="98"/>
      <c r="QLA544" s="98"/>
      <c r="QLB544" s="98"/>
      <c r="QLC544" s="98"/>
      <c r="QLD544" s="98"/>
      <c r="QLE544" s="98"/>
      <c r="QLF544" s="98"/>
      <c r="QLG544" s="98"/>
      <c r="QLH544" s="98"/>
      <c r="QLI544" s="98"/>
      <c r="QLJ544" s="98"/>
      <c r="QLK544" s="98"/>
      <c r="QLL544" s="98"/>
      <c r="QLM544" s="98"/>
      <c r="QLN544" s="98"/>
      <c r="QLO544" s="98"/>
      <c r="QLP544" s="98"/>
      <c r="QLQ544" s="98"/>
      <c r="QLR544" s="98"/>
      <c r="QLS544" s="98"/>
      <c r="QLT544" s="98"/>
      <c r="QLU544" s="98"/>
      <c r="QLV544" s="98"/>
      <c r="QLW544" s="98"/>
      <c r="QLX544" s="98"/>
      <c r="QLY544" s="98"/>
      <c r="QLZ544" s="98"/>
      <c r="QMA544" s="98"/>
      <c r="QMB544" s="98"/>
      <c r="QMC544" s="98"/>
      <c r="QMD544" s="98"/>
      <c r="QME544" s="98"/>
      <c r="QMF544" s="98"/>
      <c r="QMG544" s="98"/>
      <c r="QMH544" s="98"/>
      <c r="QMI544" s="98"/>
      <c r="QMJ544" s="98"/>
      <c r="QMK544" s="98"/>
      <c r="QML544" s="98"/>
      <c r="QMM544" s="98"/>
      <c r="QMN544" s="98"/>
      <c r="QMO544" s="98"/>
      <c r="QMP544" s="98"/>
      <c r="QMQ544" s="98"/>
      <c r="QMR544" s="98"/>
      <c r="QMS544" s="98"/>
      <c r="QMT544" s="98"/>
      <c r="QMU544" s="98"/>
      <c r="QMV544" s="98"/>
      <c r="QMW544" s="98"/>
      <c r="QMX544" s="98"/>
      <c r="QMY544" s="98"/>
      <c r="QMZ544" s="98"/>
      <c r="QNA544" s="98"/>
      <c r="QNB544" s="98"/>
      <c r="QNC544" s="98"/>
      <c r="QND544" s="98"/>
      <c r="QNE544" s="98"/>
      <c r="QNF544" s="98"/>
      <c r="QNG544" s="98"/>
      <c r="QNH544" s="98"/>
      <c r="QNI544" s="98"/>
      <c r="QNJ544" s="98"/>
      <c r="QNK544" s="98"/>
      <c r="QNL544" s="98"/>
      <c r="QNM544" s="98"/>
      <c r="QNN544" s="98"/>
      <c r="QNO544" s="98"/>
      <c r="QNP544" s="98"/>
      <c r="QNQ544" s="98"/>
      <c r="QNR544" s="98"/>
      <c r="QNS544" s="98"/>
      <c r="QNT544" s="98"/>
      <c r="QNU544" s="98"/>
      <c r="QNV544" s="98"/>
      <c r="QNW544" s="98"/>
      <c r="QNX544" s="98"/>
      <c r="QNY544" s="98"/>
      <c r="QNZ544" s="98"/>
      <c r="QOA544" s="98"/>
      <c r="QOB544" s="98"/>
      <c r="QOC544" s="98"/>
      <c r="QOD544" s="98"/>
      <c r="QOE544" s="98"/>
      <c r="QOF544" s="98"/>
      <c r="QOG544" s="98"/>
      <c r="QOH544" s="98"/>
      <c r="QOI544" s="98"/>
      <c r="QOJ544" s="98"/>
      <c r="QOK544" s="98"/>
      <c r="QOL544" s="98"/>
      <c r="QOM544" s="98"/>
      <c r="QON544" s="98"/>
      <c r="QOO544" s="98"/>
      <c r="QOP544" s="98"/>
      <c r="QOQ544" s="98"/>
      <c r="QOR544" s="98"/>
      <c r="QOS544" s="98"/>
      <c r="QOT544" s="98"/>
      <c r="QOU544" s="98"/>
      <c r="QOV544" s="98"/>
      <c r="QOW544" s="98"/>
      <c r="QOX544" s="98"/>
      <c r="QOY544" s="98"/>
      <c r="QOZ544" s="98"/>
      <c r="QPA544" s="98"/>
      <c r="QPB544" s="98"/>
      <c r="QPC544" s="98"/>
      <c r="QPD544" s="98"/>
      <c r="QPE544" s="98"/>
      <c r="QPF544" s="98"/>
      <c r="QPG544" s="98"/>
      <c r="QPH544" s="98"/>
      <c r="QPI544" s="98"/>
      <c r="QPJ544" s="98"/>
      <c r="QPK544" s="98"/>
      <c r="QPL544" s="98"/>
      <c r="QPM544" s="98"/>
      <c r="QPN544" s="98"/>
      <c r="QPO544" s="98"/>
      <c r="QPP544" s="98"/>
      <c r="QPQ544" s="98"/>
      <c r="QPR544" s="98"/>
      <c r="QPS544" s="98"/>
      <c r="QPT544" s="98"/>
      <c r="QPU544" s="98"/>
      <c r="QPV544" s="98"/>
      <c r="QPW544" s="98"/>
      <c r="QPX544" s="98"/>
      <c r="QPY544" s="98"/>
      <c r="QPZ544" s="98"/>
      <c r="QQA544" s="98"/>
      <c r="QQB544" s="98"/>
      <c r="QQC544" s="98"/>
      <c r="QQD544" s="98"/>
      <c r="QQE544" s="98"/>
      <c r="QQF544" s="98"/>
      <c r="QQG544" s="98"/>
      <c r="QQH544" s="98"/>
      <c r="QQI544" s="98"/>
      <c r="QQJ544" s="98"/>
      <c r="QQK544" s="98"/>
      <c r="QQL544" s="98"/>
      <c r="QQM544" s="98"/>
      <c r="QQN544" s="98"/>
      <c r="QQO544" s="98"/>
      <c r="QQP544" s="98"/>
      <c r="QQQ544" s="98"/>
      <c r="QQR544" s="98"/>
      <c r="QQS544" s="98"/>
      <c r="QQT544" s="98"/>
      <c r="QQU544" s="98"/>
      <c r="QQV544" s="98"/>
      <c r="QQW544" s="98"/>
      <c r="QQX544" s="98"/>
      <c r="QQY544" s="98"/>
      <c r="QQZ544" s="98"/>
      <c r="QRA544" s="98"/>
      <c r="QRB544" s="98"/>
      <c r="QRC544" s="98"/>
      <c r="QRD544" s="98"/>
      <c r="QRE544" s="98"/>
      <c r="QRF544" s="98"/>
      <c r="QRG544" s="98"/>
      <c r="QRH544" s="98"/>
      <c r="QRI544" s="98"/>
      <c r="QRJ544" s="98"/>
      <c r="QRK544" s="98"/>
      <c r="QRL544" s="98"/>
      <c r="QRM544" s="98"/>
      <c r="QRN544" s="98"/>
      <c r="QRO544" s="98"/>
      <c r="QRP544" s="98"/>
      <c r="QRQ544" s="98"/>
      <c r="QRR544" s="98"/>
      <c r="QRS544" s="98"/>
      <c r="QRT544" s="98"/>
      <c r="QRU544" s="98"/>
      <c r="QRV544" s="98"/>
      <c r="QRW544" s="98"/>
      <c r="QRX544" s="98"/>
      <c r="QRY544" s="98"/>
      <c r="QRZ544" s="98"/>
      <c r="QSA544" s="98"/>
      <c r="QSB544" s="98"/>
      <c r="QSC544" s="98"/>
      <c r="QSD544" s="98"/>
      <c r="QSE544" s="98"/>
      <c r="QSF544" s="98"/>
      <c r="QSG544" s="98"/>
      <c r="QSH544" s="98"/>
      <c r="QSI544" s="98"/>
      <c r="QSJ544" s="98"/>
      <c r="QSK544" s="98"/>
      <c r="QSL544" s="98"/>
      <c r="QSM544" s="98"/>
      <c r="QSN544" s="98"/>
      <c r="QSO544" s="98"/>
      <c r="QSP544" s="98"/>
      <c r="QSQ544" s="98"/>
      <c r="QSR544" s="98"/>
      <c r="QSS544" s="98"/>
      <c r="QST544" s="98"/>
      <c r="QSU544" s="98"/>
      <c r="QSV544" s="98"/>
      <c r="QSW544" s="98"/>
      <c r="QSX544" s="98"/>
      <c r="QSY544" s="98"/>
      <c r="QSZ544" s="98"/>
      <c r="QTA544" s="98"/>
      <c r="QTB544" s="98"/>
      <c r="QTC544" s="98"/>
      <c r="QTD544" s="98"/>
      <c r="QTE544" s="98"/>
      <c r="QTF544" s="98"/>
      <c r="QTG544" s="98"/>
      <c r="QTH544" s="98"/>
      <c r="QTI544" s="98"/>
      <c r="QTJ544" s="98"/>
      <c r="QTK544" s="98"/>
      <c r="QTL544" s="98"/>
      <c r="QTM544" s="98"/>
      <c r="QTN544" s="98"/>
      <c r="QTO544" s="98"/>
      <c r="QTP544" s="98"/>
      <c r="QTQ544" s="98"/>
      <c r="QTR544" s="98"/>
      <c r="QTS544" s="98"/>
      <c r="QTT544" s="98"/>
      <c r="QTU544" s="98"/>
      <c r="QTV544" s="98"/>
      <c r="QTW544" s="98"/>
      <c r="QTX544" s="98"/>
      <c r="QTY544" s="98"/>
      <c r="QTZ544" s="98"/>
      <c r="QUA544" s="98"/>
      <c r="QUB544" s="98"/>
      <c r="QUC544" s="98"/>
      <c r="QUD544" s="98"/>
      <c r="QUE544" s="98"/>
      <c r="QUF544" s="98"/>
      <c r="QUG544" s="98"/>
      <c r="QUH544" s="98"/>
      <c r="QUI544" s="98"/>
      <c r="QUJ544" s="98"/>
      <c r="QUK544" s="98"/>
      <c r="QUL544" s="98"/>
      <c r="QUM544" s="98"/>
      <c r="QUN544" s="98"/>
      <c r="QUO544" s="98"/>
      <c r="QUP544" s="98"/>
      <c r="QUQ544" s="98"/>
      <c r="QUR544" s="98"/>
      <c r="QUS544" s="98"/>
      <c r="QUT544" s="98"/>
      <c r="QUU544" s="98"/>
      <c r="QUV544" s="98"/>
      <c r="QUW544" s="98"/>
      <c r="QUX544" s="98"/>
      <c r="QUY544" s="98"/>
      <c r="QUZ544" s="98"/>
      <c r="QVA544" s="98"/>
      <c r="QVB544" s="98"/>
      <c r="QVC544" s="98"/>
      <c r="QVD544" s="98"/>
      <c r="QVE544" s="98"/>
      <c r="QVF544" s="98"/>
      <c r="QVG544" s="98"/>
      <c r="QVH544" s="98"/>
      <c r="QVI544" s="98"/>
      <c r="QVJ544" s="98"/>
      <c r="QVK544" s="98"/>
      <c r="QVL544" s="98"/>
      <c r="QVM544" s="98"/>
      <c r="QVN544" s="98"/>
      <c r="QVO544" s="98"/>
      <c r="QVP544" s="98"/>
      <c r="QVQ544" s="98"/>
      <c r="QVR544" s="98"/>
      <c r="QVS544" s="98"/>
      <c r="QVT544" s="98"/>
      <c r="QVU544" s="98"/>
      <c r="QVV544" s="98"/>
      <c r="QVW544" s="98"/>
      <c r="QVX544" s="98"/>
      <c r="QVY544" s="98"/>
      <c r="QVZ544" s="98"/>
      <c r="QWA544" s="98"/>
      <c r="QWB544" s="98"/>
      <c r="QWC544" s="98"/>
      <c r="QWD544" s="98"/>
      <c r="QWE544" s="98"/>
      <c r="QWF544" s="98"/>
      <c r="QWG544" s="98"/>
      <c r="QWH544" s="98"/>
      <c r="QWI544" s="98"/>
      <c r="QWJ544" s="98"/>
      <c r="QWK544" s="98"/>
      <c r="QWL544" s="98"/>
      <c r="QWM544" s="98"/>
      <c r="QWN544" s="98"/>
      <c r="QWO544" s="98"/>
      <c r="QWP544" s="98"/>
      <c r="QWQ544" s="98"/>
      <c r="QWR544" s="98"/>
      <c r="QWS544" s="98"/>
      <c r="QWT544" s="98"/>
      <c r="QWU544" s="98"/>
      <c r="QWV544" s="98"/>
      <c r="QWW544" s="98"/>
      <c r="QWX544" s="98"/>
      <c r="QWY544" s="98"/>
      <c r="QWZ544" s="98"/>
      <c r="QXA544" s="98"/>
      <c r="QXB544" s="98"/>
      <c r="QXC544" s="98"/>
      <c r="QXD544" s="98"/>
      <c r="QXE544" s="98"/>
      <c r="QXF544" s="98"/>
      <c r="QXG544" s="98"/>
      <c r="QXH544" s="98"/>
      <c r="QXI544" s="98"/>
      <c r="QXJ544" s="98"/>
      <c r="QXK544" s="98"/>
      <c r="QXL544" s="98"/>
      <c r="QXM544" s="98"/>
      <c r="QXN544" s="98"/>
      <c r="QXO544" s="98"/>
      <c r="QXP544" s="98"/>
      <c r="QXQ544" s="98"/>
      <c r="QXR544" s="98"/>
      <c r="QXS544" s="98"/>
      <c r="QXT544" s="98"/>
      <c r="QXU544" s="98"/>
      <c r="QXV544" s="98"/>
      <c r="QXW544" s="98"/>
      <c r="QXX544" s="98"/>
      <c r="QXY544" s="98"/>
      <c r="QXZ544" s="98"/>
      <c r="QYA544" s="98"/>
      <c r="QYB544" s="98"/>
      <c r="QYC544" s="98"/>
      <c r="QYD544" s="98"/>
      <c r="QYE544" s="98"/>
      <c r="QYF544" s="98"/>
      <c r="QYG544" s="98"/>
      <c r="QYH544" s="98"/>
      <c r="QYI544" s="98"/>
      <c r="QYJ544" s="98"/>
      <c r="QYK544" s="98"/>
      <c r="QYL544" s="98"/>
      <c r="QYM544" s="98"/>
      <c r="QYN544" s="98"/>
      <c r="QYO544" s="98"/>
      <c r="QYP544" s="98"/>
      <c r="QYQ544" s="98"/>
      <c r="QYR544" s="98"/>
      <c r="QYS544" s="98"/>
      <c r="QYT544" s="98"/>
      <c r="QYU544" s="98"/>
      <c r="QYV544" s="98"/>
      <c r="QYW544" s="98"/>
      <c r="QYX544" s="98"/>
      <c r="QYY544" s="98"/>
      <c r="QYZ544" s="98"/>
      <c r="QZA544" s="98"/>
      <c r="QZB544" s="98"/>
      <c r="QZC544" s="98"/>
      <c r="QZD544" s="98"/>
      <c r="QZE544" s="98"/>
      <c r="QZF544" s="98"/>
      <c r="QZG544" s="98"/>
      <c r="QZH544" s="98"/>
      <c r="QZI544" s="98"/>
      <c r="QZJ544" s="98"/>
      <c r="QZK544" s="98"/>
      <c r="QZL544" s="98"/>
      <c r="QZM544" s="98"/>
      <c r="QZN544" s="98"/>
      <c r="QZO544" s="98"/>
      <c r="QZP544" s="98"/>
      <c r="QZQ544" s="98"/>
      <c r="QZR544" s="98"/>
      <c r="QZS544" s="98"/>
      <c r="QZT544" s="98"/>
      <c r="QZU544" s="98"/>
      <c r="QZV544" s="98"/>
      <c r="QZW544" s="98"/>
      <c r="QZX544" s="98"/>
      <c r="QZY544" s="98"/>
      <c r="QZZ544" s="98"/>
      <c r="RAA544" s="98"/>
      <c r="RAB544" s="98"/>
      <c r="RAC544" s="98"/>
      <c r="RAD544" s="98"/>
      <c r="RAE544" s="98"/>
      <c r="RAF544" s="98"/>
      <c r="RAG544" s="98"/>
      <c r="RAH544" s="98"/>
      <c r="RAI544" s="98"/>
      <c r="RAJ544" s="98"/>
      <c r="RAK544" s="98"/>
      <c r="RAL544" s="98"/>
      <c r="RAM544" s="98"/>
      <c r="RAN544" s="98"/>
      <c r="RAO544" s="98"/>
      <c r="RAP544" s="98"/>
      <c r="RAQ544" s="98"/>
      <c r="RAR544" s="98"/>
      <c r="RAS544" s="98"/>
      <c r="RAT544" s="98"/>
      <c r="RAU544" s="98"/>
      <c r="RAV544" s="98"/>
      <c r="RAW544" s="98"/>
      <c r="RAX544" s="98"/>
      <c r="RAY544" s="98"/>
      <c r="RAZ544" s="98"/>
      <c r="RBA544" s="98"/>
      <c r="RBB544" s="98"/>
      <c r="RBC544" s="98"/>
      <c r="RBD544" s="98"/>
      <c r="RBE544" s="98"/>
      <c r="RBF544" s="98"/>
      <c r="RBG544" s="98"/>
      <c r="RBH544" s="98"/>
      <c r="RBI544" s="98"/>
      <c r="RBJ544" s="98"/>
      <c r="RBK544" s="98"/>
      <c r="RBL544" s="98"/>
      <c r="RBM544" s="98"/>
      <c r="RBN544" s="98"/>
      <c r="RBO544" s="98"/>
      <c r="RBP544" s="98"/>
      <c r="RBQ544" s="98"/>
      <c r="RBR544" s="98"/>
      <c r="RBS544" s="98"/>
      <c r="RBT544" s="98"/>
      <c r="RBU544" s="98"/>
      <c r="RBV544" s="98"/>
      <c r="RBW544" s="98"/>
      <c r="RBX544" s="98"/>
      <c r="RBY544" s="98"/>
      <c r="RBZ544" s="98"/>
      <c r="RCA544" s="98"/>
      <c r="RCB544" s="98"/>
      <c r="RCC544" s="98"/>
      <c r="RCD544" s="98"/>
      <c r="RCE544" s="98"/>
      <c r="RCF544" s="98"/>
      <c r="RCG544" s="98"/>
      <c r="RCH544" s="98"/>
      <c r="RCI544" s="98"/>
      <c r="RCJ544" s="98"/>
      <c r="RCK544" s="98"/>
      <c r="RCL544" s="98"/>
      <c r="RCM544" s="98"/>
      <c r="RCN544" s="98"/>
      <c r="RCO544" s="98"/>
      <c r="RCP544" s="98"/>
      <c r="RCQ544" s="98"/>
      <c r="RCR544" s="98"/>
      <c r="RCS544" s="98"/>
      <c r="RCT544" s="98"/>
      <c r="RCU544" s="98"/>
      <c r="RCV544" s="98"/>
      <c r="RCW544" s="98"/>
      <c r="RCX544" s="98"/>
      <c r="RCY544" s="98"/>
      <c r="RCZ544" s="98"/>
      <c r="RDA544" s="98"/>
      <c r="RDB544" s="98"/>
      <c r="RDC544" s="98"/>
      <c r="RDD544" s="98"/>
      <c r="RDE544" s="98"/>
      <c r="RDF544" s="98"/>
      <c r="RDG544" s="98"/>
      <c r="RDH544" s="98"/>
      <c r="RDI544" s="98"/>
      <c r="RDJ544" s="98"/>
      <c r="RDK544" s="98"/>
      <c r="RDL544" s="98"/>
      <c r="RDM544" s="98"/>
      <c r="RDN544" s="98"/>
      <c r="RDO544" s="98"/>
      <c r="RDP544" s="98"/>
      <c r="RDQ544" s="98"/>
      <c r="RDR544" s="98"/>
      <c r="RDS544" s="98"/>
      <c r="RDT544" s="98"/>
      <c r="RDU544" s="98"/>
      <c r="RDV544" s="98"/>
      <c r="RDW544" s="98"/>
      <c r="RDX544" s="98"/>
      <c r="RDY544" s="98"/>
      <c r="RDZ544" s="98"/>
      <c r="REA544" s="98"/>
      <c r="REB544" s="98"/>
      <c r="REC544" s="98"/>
      <c r="RED544" s="98"/>
      <c r="REE544" s="98"/>
      <c r="REF544" s="98"/>
      <c r="REG544" s="98"/>
      <c r="REH544" s="98"/>
      <c r="REI544" s="98"/>
      <c r="REJ544" s="98"/>
      <c r="REK544" s="98"/>
      <c r="REL544" s="98"/>
      <c r="REM544" s="98"/>
      <c r="REN544" s="98"/>
      <c r="REO544" s="98"/>
      <c r="REP544" s="98"/>
      <c r="REQ544" s="98"/>
      <c r="RER544" s="98"/>
      <c r="RES544" s="98"/>
      <c r="RET544" s="98"/>
      <c r="REU544" s="98"/>
      <c r="REV544" s="98"/>
      <c r="REW544" s="98"/>
      <c r="REX544" s="98"/>
      <c r="REY544" s="98"/>
      <c r="REZ544" s="98"/>
      <c r="RFA544" s="98"/>
      <c r="RFB544" s="98"/>
      <c r="RFC544" s="98"/>
      <c r="RFD544" s="98"/>
      <c r="RFE544" s="98"/>
      <c r="RFF544" s="98"/>
      <c r="RFG544" s="98"/>
      <c r="RFH544" s="98"/>
      <c r="RFI544" s="98"/>
      <c r="RFJ544" s="98"/>
      <c r="RFK544" s="98"/>
      <c r="RFL544" s="98"/>
      <c r="RFM544" s="98"/>
      <c r="RFN544" s="98"/>
      <c r="RFO544" s="98"/>
      <c r="RFP544" s="98"/>
      <c r="RFQ544" s="98"/>
      <c r="RFR544" s="98"/>
      <c r="RFS544" s="98"/>
      <c r="RFT544" s="98"/>
      <c r="RFU544" s="98"/>
      <c r="RFV544" s="98"/>
      <c r="RFW544" s="98"/>
      <c r="RFX544" s="98"/>
      <c r="RFY544" s="98"/>
      <c r="RFZ544" s="98"/>
      <c r="RGA544" s="98"/>
      <c r="RGB544" s="98"/>
      <c r="RGC544" s="98"/>
      <c r="RGD544" s="98"/>
      <c r="RGE544" s="98"/>
      <c r="RGF544" s="98"/>
      <c r="RGG544" s="98"/>
      <c r="RGH544" s="98"/>
      <c r="RGI544" s="98"/>
      <c r="RGJ544" s="98"/>
      <c r="RGK544" s="98"/>
      <c r="RGL544" s="98"/>
      <c r="RGM544" s="98"/>
      <c r="RGN544" s="98"/>
      <c r="RGO544" s="98"/>
      <c r="RGP544" s="98"/>
      <c r="RGQ544" s="98"/>
      <c r="RGR544" s="98"/>
      <c r="RGS544" s="98"/>
      <c r="RGT544" s="98"/>
      <c r="RGU544" s="98"/>
      <c r="RGV544" s="98"/>
      <c r="RGW544" s="98"/>
      <c r="RGX544" s="98"/>
      <c r="RGY544" s="98"/>
      <c r="RGZ544" s="98"/>
      <c r="RHA544" s="98"/>
      <c r="RHB544" s="98"/>
      <c r="RHC544" s="98"/>
      <c r="RHD544" s="98"/>
      <c r="RHE544" s="98"/>
      <c r="RHF544" s="98"/>
      <c r="RHG544" s="98"/>
      <c r="RHH544" s="98"/>
      <c r="RHI544" s="98"/>
      <c r="RHJ544" s="98"/>
      <c r="RHK544" s="98"/>
      <c r="RHL544" s="98"/>
      <c r="RHM544" s="98"/>
      <c r="RHN544" s="98"/>
      <c r="RHO544" s="98"/>
      <c r="RHP544" s="98"/>
      <c r="RHQ544" s="98"/>
      <c r="RHR544" s="98"/>
      <c r="RHS544" s="98"/>
      <c r="RHT544" s="98"/>
      <c r="RHU544" s="98"/>
      <c r="RHV544" s="98"/>
      <c r="RHW544" s="98"/>
      <c r="RHX544" s="98"/>
      <c r="RHY544" s="98"/>
      <c r="RHZ544" s="98"/>
      <c r="RIA544" s="98"/>
      <c r="RIB544" s="98"/>
      <c r="RIC544" s="98"/>
      <c r="RID544" s="98"/>
      <c r="RIE544" s="98"/>
      <c r="RIF544" s="98"/>
      <c r="RIG544" s="98"/>
      <c r="RIH544" s="98"/>
      <c r="RII544" s="98"/>
      <c r="RIJ544" s="98"/>
      <c r="RIK544" s="98"/>
      <c r="RIL544" s="98"/>
      <c r="RIM544" s="98"/>
      <c r="RIN544" s="98"/>
      <c r="RIO544" s="98"/>
      <c r="RIP544" s="98"/>
      <c r="RIQ544" s="98"/>
      <c r="RIR544" s="98"/>
      <c r="RIS544" s="98"/>
      <c r="RIT544" s="98"/>
      <c r="RIU544" s="98"/>
      <c r="RIV544" s="98"/>
      <c r="RIW544" s="98"/>
      <c r="RIX544" s="98"/>
      <c r="RIY544" s="98"/>
      <c r="RIZ544" s="98"/>
      <c r="RJA544" s="98"/>
      <c r="RJB544" s="98"/>
      <c r="RJC544" s="98"/>
      <c r="RJD544" s="98"/>
      <c r="RJE544" s="98"/>
      <c r="RJF544" s="98"/>
      <c r="RJG544" s="98"/>
      <c r="RJH544" s="98"/>
      <c r="RJI544" s="98"/>
      <c r="RJJ544" s="98"/>
      <c r="RJK544" s="98"/>
      <c r="RJL544" s="98"/>
      <c r="RJM544" s="98"/>
      <c r="RJN544" s="98"/>
      <c r="RJO544" s="98"/>
      <c r="RJP544" s="98"/>
      <c r="RJQ544" s="98"/>
      <c r="RJR544" s="98"/>
      <c r="RJS544" s="98"/>
      <c r="RJT544" s="98"/>
      <c r="RJU544" s="98"/>
      <c r="RJV544" s="98"/>
      <c r="RJW544" s="98"/>
      <c r="RJX544" s="98"/>
      <c r="RJY544" s="98"/>
      <c r="RJZ544" s="98"/>
      <c r="RKA544" s="98"/>
      <c r="RKB544" s="98"/>
      <c r="RKC544" s="98"/>
      <c r="RKD544" s="98"/>
      <c r="RKE544" s="98"/>
      <c r="RKF544" s="98"/>
      <c r="RKG544" s="98"/>
      <c r="RKH544" s="98"/>
      <c r="RKI544" s="98"/>
      <c r="RKJ544" s="98"/>
      <c r="RKK544" s="98"/>
      <c r="RKL544" s="98"/>
      <c r="RKM544" s="98"/>
      <c r="RKN544" s="98"/>
      <c r="RKO544" s="98"/>
      <c r="RKP544" s="98"/>
      <c r="RKQ544" s="98"/>
      <c r="RKR544" s="98"/>
      <c r="RKS544" s="98"/>
      <c r="RKT544" s="98"/>
      <c r="RKU544" s="98"/>
      <c r="RKV544" s="98"/>
      <c r="RKW544" s="98"/>
      <c r="RKX544" s="98"/>
      <c r="RKY544" s="98"/>
      <c r="RKZ544" s="98"/>
      <c r="RLA544" s="98"/>
      <c r="RLB544" s="98"/>
      <c r="RLC544" s="98"/>
      <c r="RLD544" s="98"/>
      <c r="RLE544" s="98"/>
      <c r="RLF544" s="98"/>
      <c r="RLG544" s="98"/>
      <c r="RLH544" s="98"/>
      <c r="RLI544" s="98"/>
      <c r="RLJ544" s="98"/>
      <c r="RLK544" s="98"/>
      <c r="RLL544" s="98"/>
      <c r="RLM544" s="98"/>
      <c r="RLN544" s="98"/>
      <c r="RLO544" s="98"/>
      <c r="RLP544" s="98"/>
      <c r="RLQ544" s="98"/>
      <c r="RLR544" s="98"/>
      <c r="RLS544" s="98"/>
      <c r="RLT544" s="98"/>
      <c r="RLU544" s="98"/>
      <c r="RLV544" s="98"/>
      <c r="RLW544" s="98"/>
      <c r="RLX544" s="98"/>
      <c r="RLY544" s="98"/>
      <c r="RLZ544" s="98"/>
      <c r="RMA544" s="98"/>
      <c r="RMB544" s="98"/>
      <c r="RMC544" s="98"/>
      <c r="RMD544" s="98"/>
      <c r="RME544" s="98"/>
      <c r="RMF544" s="98"/>
      <c r="RMG544" s="98"/>
      <c r="RMH544" s="98"/>
      <c r="RMI544" s="98"/>
      <c r="RMJ544" s="98"/>
      <c r="RMK544" s="98"/>
      <c r="RML544" s="98"/>
      <c r="RMM544" s="98"/>
      <c r="RMN544" s="98"/>
      <c r="RMO544" s="98"/>
      <c r="RMP544" s="98"/>
      <c r="RMQ544" s="98"/>
      <c r="RMR544" s="98"/>
      <c r="RMS544" s="98"/>
      <c r="RMT544" s="98"/>
      <c r="RMU544" s="98"/>
      <c r="RMV544" s="98"/>
      <c r="RMW544" s="98"/>
      <c r="RMX544" s="98"/>
      <c r="RMY544" s="98"/>
      <c r="RMZ544" s="98"/>
      <c r="RNA544" s="98"/>
      <c r="RNB544" s="98"/>
      <c r="RNC544" s="98"/>
      <c r="RND544" s="98"/>
      <c r="RNE544" s="98"/>
      <c r="RNF544" s="98"/>
      <c r="RNG544" s="98"/>
      <c r="RNH544" s="98"/>
      <c r="RNI544" s="98"/>
      <c r="RNJ544" s="98"/>
      <c r="RNK544" s="98"/>
      <c r="RNL544" s="98"/>
      <c r="RNM544" s="98"/>
      <c r="RNN544" s="98"/>
      <c r="RNO544" s="98"/>
      <c r="RNP544" s="98"/>
      <c r="RNQ544" s="98"/>
      <c r="RNR544" s="98"/>
      <c r="RNS544" s="98"/>
      <c r="RNT544" s="98"/>
      <c r="RNU544" s="98"/>
      <c r="RNV544" s="98"/>
      <c r="RNW544" s="98"/>
      <c r="RNX544" s="98"/>
      <c r="RNY544" s="98"/>
      <c r="RNZ544" s="98"/>
      <c r="ROA544" s="98"/>
      <c r="ROB544" s="98"/>
      <c r="ROC544" s="98"/>
      <c r="ROD544" s="98"/>
      <c r="ROE544" s="98"/>
      <c r="ROF544" s="98"/>
      <c r="ROG544" s="98"/>
      <c r="ROH544" s="98"/>
      <c r="ROI544" s="98"/>
      <c r="ROJ544" s="98"/>
      <c r="ROK544" s="98"/>
      <c r="ROL544" s="98"/>
      <c r="ROM544" s="98"/>
      <c r="RON544" s="98"/>
      <c r="ROO544" s="98"/>
      <c r="ROP544" s="98"/>
      <c r="ROQ544" s="98"/>
      <c r="ROR544" s="98"/>
      <c r="ROS544" s="98"/>
      <c r="ROT544" s="98"/>
      <c r="ROU544" s="98"/>
      <c r="ROV544" s="98"/>
      <c r="ROW544" s="98"/>
      <c r="ROX544" s="98"/>
      <c r="ROY544" s="98"/>
      <c r="ROZ544" s="98"/>
      <c r="RPA544" s="98"/>
      <c r="RPB544" s="98"/>
      <c r="RPC544" s="98"/>
      <c r="RPD544" s="98"/>
      <c r="RPE544" s="98"/>
      <c r="RPF544" s="98"/>
      <c r="RPG544" s="98"/>
      <c r="RPH544" s="98"/>
      <c r="RPI544" s="98"/>
      <c r="RPJ544" s="98"/>
      <c r="RPK544" s="98"/>
      <c r="RPL544" s="98"/>
      <c r="RPM544" s="98"/>
      <c r="RPN544" s="98"/>
      <c r="RPO544" s="98"/>
      <c r="RPP544" s="98"/>
      <c r="RPQ544" s="98"/>
      <c r="RPR544" s="98"/>
      <c r="RPS544" s="98"/>
      <c r="RPT544" s="98"/>
      <c r="RPU544" s="98"/>
      <c r="RPV544" s="98"/>
      <c r="RPW544" s="98"/>
      <c r="RPX544" s="98"/>
      <c r="RPY544" s="98"/>
      <c r="RPZ544" s="98"/>
      <c r="RQA544" s="98"/>
      <c r="RQB544" s="98"/>
      <c r="RQC544" s="98"/>
      <c r="RQD544" s="98"/>
      <c r="RQE544" s="98"/>
      <c r="RQF544" s="98"/>
      <c r="RQG544" s="98"/>
      <c r="RQH544" s="98"/>
      <c r="RQI544" s="98"/>
      <c r="RQJ544" s="98"/>
      <c r="RQK544" s="98"/>
      <c r="RQL544" s="98"/>
      <c r="RQM544" s="98"/>
      <c r="RQN544" s="98"/>
      <c r="RQO544" s="98"/>
      <c r="RQP544" s="98"/>
      <c r="RQQ544" s="98"/>
      <c r="RQR544" s="98"/>
      <c r="RQS544" s="98"/>
      <c r="RQT544" s="98"/>
      <c r="RQU544" s="98"/>
      <c r="RQV544" s="98"/>
      <c r="RQW544" s="98"/>
      <c r="RQX544" s="98"/>
      <c r="RQY544" s="98"/>
      <c r="RQZ544" s="98"/>
      <c r="RRA544" s="98"/>
      <c r="RRB544" s="98"/>
      <c r="RRC544" s="98"/>
      <c r="RRD544" s="98"/>
      <c r="RRE544" s="98"/>
      <c r="RRF544" s="98"/>
      <c r="RRG544" s="98"/>
      <c r="RRH544" s="98"/>
      <c r="RRI544" s="98"/>
      <c r="RRJ544" s="98"/>
      <c r="RRK544" s="98"/>
      <c r="RRL544" s="98"/>
      <c r="RRM544" s="98"/>
      <c r="RRN544" s="98"/>
      <c r="RRO544" s="98"/>
      <c r="RRP544" s="98"/>
      <c r="RRQ544" s="98"/>
      <c r="RRR544" s="98"/>
      <c r="RRS544" s="98"/>
      <c r="RRT544" s="98"/>
      <c r="RRU544" s="98"/>
      <c r="RRV544" s="98"/>
      <c r="RRW544" s="98"/>
      <c r="RRX544" s="98"/>
      <c r="RRY544" s="98"/>
      <c r="RRZ544" s="98"/>
      <c r="RSA544" s="98"/>
      <c r="RSB544" s="98"/>
      <c r="RSC544" s="98"/>
      <c r="RSD544" s="98"/>
      <c r="RSE544" s="98"/>
      <c r="RSF544" s="98"/>
      <c r="RSG544" s="98"/>
      <c r="RSH544" s="98"/>
      <c r="RSI544" s="98"/>
      <c r="RSJ544" s="98"/>
      <c r="RSK544" s="98"/>
      <c r="RSL544" s="98"/>
      <c r="RSM544" s="98"/>
      <c r="RSN544" s="98"/>
      <c r="RSO544" s="98"/>
      <c r="RSP544" s="98"/>
      <c r="RSQ544" s="98"/>
      <c r="RSR544" s="98"/>
      <c r="RSS544" s="98"/>
      <c r="RST544" s="98"/>
      <c r="RSU544" s="98"/>
      <c r="RSV544" s="98"/>
      <c r="RSW544" s="98"/>
      <c r="RSX544" s="98"/>
      <c r="RSY544" s="98"/>
      <c r="RSZ544" s="98"/>
      <c r="RTA544" s="98"/>
      <c r="RTB544" s="98"/>
      <c r="RTC544" s="98"/>
      <c r="RTD544" s="98"/>
      <c r="RTE544" s="98"/>
      <c r="RTF544" s="98"/>
      <c r="RTG544" s="98"/>
      <c r="RTH544" s="98"/>
      <c r="RTI544" s="98"/>
      <c r="RTJ544" s="98"/>
      <c r="RTK544" s="98"/>
      <c r="RTL544" s="98"/>
      <c r="RTM544" s="98"/>
      <c r="RTN544" s="98"/>
      <c r="RTO544" s="98"/>
      <c r="RTP544" s="98"/>
      <c r="RTQ544" s="98"/>
      <c r="RTR544" s="98"/>
      <c r="RTS544" s="98"/>
      <c r="RTT544" s="98"/>
      <c r="RTU544" s="98"/>
      <c r="RTV544" s="98"/>
      <c r="RTW544" s="98"/>
      <c r="RTX544" s="98"/>
      <c r="RTY544" s="98"/>
      <c r="RTZ544" s="98"/>
      <c r="RUA544" s="98"/>
      <c r="RUB544" s="98"/>
      <c r="RUC544" s="98"/>
      <c r="RUD544" s="98"/>
      <c r="RUE544" s="98"/>
      <c r="RUF544" s="98"/>
      <c r="RUG544" s="98"/>
      <c r="RUH544" s="98"/>
      <c r="RUI544" s="98"/>
      <c r="RUJ544" s="98"/>
      <c r="RUK544" s="98"/>
      <c r="RUL544" s="98"/>
      <c r="RUM544" s="98"/>
      <c r="RUN544" s="98"/>
      <c r="RUO544" s="98"/>
      <c r="RUP544" s="98"/>
      <c r="RUQ544" s="98"/>
      <c r="RUR544" s="98"/>
      <c r="RUS544" s="98"/>
      <c r="RUT544" s="98"/>
      <c r="RUU544" s="98"/>
      <c r="RUV544" s="98"/>
      <c r="RUW544" s="98"/>
      <c r="RUX544" s="98"/>
      <c r="RUY544" s="98"/>
      <c r="RUZ544" s="98"/>
      <c r="RVA544" s="98"/>
      <c r="RVB544" s="98"/>
      <c r="RVC544" s="98"/>
      <c r="RVD544" s="98"/>
      <c r="RVE544" s="98"/>
      <c r="RVF544" s="98"/>
      <c r="RVG544" s="98"/>
      <c r="RVH544" s="98"/>
      <c r="RVI544" s="98"/>
      <c r="RVJ544" s="98"/>
      <c r="RVK544" s="98"/>
      <c r="RVL544" s="98"/>
      <c r="RVM544" s="98"/>
      <c r="RVN544" s="98"/>
      <c r="RVO544" s="98"/>
      <c r="RVP544" s="98"/>
      <c r="RVQ544" s="98"/>
      <c r="RVR544" s="98"/>
      <c r="RVS544" s="98"/>
      <c r="RVT544" s="98"/>
      <c r="RVU544" s="98"/>
      <c r="RVV544" s="98"/>
      <c r="RVW544" s="98"/>
      <c r="RVX544" s="98"/>
      <c r="RVY544" s="98"/>
      <c r="RVZ544" s="98"/>
      <c r="RWA544" s="98"/>
      <c r="RWB544" s="98"/>
      <c r="RWC544" s="98"/>
      <c r="RWD544" s="98"/>
      <c r="RWE544" s="98"/>
      <c r="RWF544" s="98"/>
      <c r="RWG544" s="98"/>
      <c r="RWH544" s="98"/>
      <c r="RWI544" s="98"/>
      <c r="RWJ544" s="98"/>
      <c r="RWK544" s="98"/>
      <c r="RWL544" s="98"/>
      <c r="RWM544" s="98"/>
      <c r="RWN544" s="98"/>
      <c r="RWO544" s="98"/>
      <c r="RWP544" s="98"/>
      <c r="RWQ544" s="98"/>
      <c r="RWR544" s="98"/>
      <c r="RWS544" s="98"/>
      <c r="RWT544" s="98"/>
      <c r="RWU544" s="98"/>
      <c r="RWV544" s="98"/>
      <c r="RWW544" s="98"/>
      <c r="RWX544" s="98"/>
      <c r="RWY544" s="98"/>
      <c r="RWZ544" s="98"/>
      <c r="RXA544" s="98"/>
      <c r="RXB544" s="98"/>
      <c r="RXC544" s="98"/>
      <c r="RXD544" s="98"/>
      <c r="RXE544" s="98"/>
      <c r="RXF544" s="98"/>
      <c r="RXG544" s="98"/>
      <c r="RXH544" s="98"/>
      <c r="RXI544" s="98"/>
      <c r="RXJ544" s="98"/>
      <c r="RXK544" s="98"/>
      <c r="RXL544" s="98"/>
      <c r="RXM544" s="98"/>
      <c r="RXN544" s="98"/>
      <c r="RXO544" s="98"/>
      <c r="RXP544" s="98"/>
      <c r="RXQ544" s="98"/>
      <c r="RXR544" s="98"/>
      <c r="RXS544" s="98"/>
      <c r="RXT544" s="98"/>
      <c r="RXU544" s="98"/>
      <c r="RXV544" s="98"/>
      <c r="RXW544" s="98"/>
      <c r="RXX544" s="98"/>
      <c r="RXY544" s="98"/>
      <c r="RXZ544" s="98"/>
      <c r="RYA544" s="98"/>
      <c r="RYB544" s="98"/>
      <c r="RYC544" s="98"/>
      <c r="RYD544" s="98"/>
      <c r="RYE544" s="98"/>
      <c r="RYF544" s="98"/>
      <c r="RYG544" s="98"/>
      <c r="RYH544" s="98"/>
      <c r="RYI544" s="98"/>
      <c r="RYJ544" s="98"/>
      <c r="RYK544" s="98"/>
      <c r="RYL544" s="98"/>
      <c r="RYM544" s="98"/>
      <c r="RYN544" s="98"/>
      <c r="RYO544" s="98"/>
      <c r="RYP544" s="98"/>
      <c r="RYQ544" s="98"/>
      <c r="RYR544" s="98"/>
      <c r="RYS544" s="98"/>
      <c r="RYT544" s="98"/>
      <c r="RYU544" s="98"/>
      <c r="RYV544" s="98"/>
      <c r="RYW544" s="98"/>
      <c r="RYX544" s="98"/>
      <c r="RYY544" s="98"/>
      <c r="RYZ544" s="98"/>
      <c r="RZA544" s="98"/>
      <c r="RZB544" s="98"/>
      <c r="RZC544" s="98"/>
      <c r="RZD544" s="98"/>
      <c r="RZE544" s="98"/>
      <c r="RZF544" s="98"/>
      <c r="RZG544" s="98"/>
      <c r="RZH544" s="98"/>
      <c r="RZI544" s="98"/>
      <c r="RZJ544" s="98"/>
      <c r="RZK544" s="98"/>
      <c r="RZL544" s="98"/>
      <c r="RZM544" s="98"/>
      <c r="RZN544" s="98"/>
      <c r="RZO544" s="98"/>
      <c r="RZP544" s="98"/>
      <c r="RZQ544" s="98"/>
      <c r="RZR544" s="98"/>
      <c r="RZS544" s="98"/>
      <c r="RZT544" s="98"/>
      <c r="RZU544" s="98"/>
      <c r="RZV544" s="98"/>
      <c r="RZW544" s="98"/>
      <c r="RZX544" s="98"/>
      <c r="RZY544" s="98"/>
      <c r="RZZ544" s="98"/>
      <c r="SAA544" s="98"/>
      <c r="SAB544" s="98"/>
      <c r="SAC544" s="98"/>
      <c r="SAD544" s="98"/>
      <c r="SAE544" s="98"/>
      <c r="SAF544" s="98"/>
      <c r="SAG544" s="98"/>
      <c r="SAH544" s="98"/>
      <c r="SAI544" s="98"/>
      <c r="SAJ544" s="98"/>
      <c r="SAK544" s="98"/>
      <c r="SAL544" s="98"/>
      <c r="SAM544" s="98"/>
      <c r="SAN544" s="98"/>
      <c r="SAO544" s="98"/>
      <c r="SAP544" s="98"/>
      <c r="SAQ544" s="98"/>
      <c r="SAR544" s="98"/>
      <c r="SAS544" s="98"/>
      <c r="SAT544" s="98"/>
      <c r="SAU544" s="98"/>
      <c r="SAV544" s="98"/>
      <c r="SAW544" s="98"/>
      <c r="SAX544" s="98"/>
      <c r="SAY544" s="98"/>
      <c r="SAZ544" s="98"/>
      <c r="SBA544" s="98"/>
      <c r="SBB544" s="98"/>
      <c r="SBC544" s="98"/>
      <c r="SBD544" s="98"/>
      <c r="SBE544" s="98"/>
      <c r="SBF544" s="98"/>
      <c r="SBG544" s="98"/>
      <c r="SBH544" s="98"/>
      <c r="SBI544" s="98"/>
      <c r="SBJ544" s="98"/>
      <c r="SBK544" s="98"/>
      <c r="SBL544" s="98"/>
      <c r="SBM544" s="98"/>
      <c r="SBN544" s="98"/>
      <c r="SBO544" s="98"/>
      <c r="SBP544" s="98"/>
      <c r="SBQ544" s="98"/>
      <c r="SBR544" s="98"/>
      <c r="SBS544" s="98"/>
      <c r="SBT544" s="98"/>
      <c r="SBU544" s="98"/>
      <c r="SBV544" s="98"/>
      <c r="SBW544" s="98"/>
      <c r="SBX544" s="98"/>
      <c r="SBY544" s="98"/>
      <c r="SBZ544" s="98"/>
      <c r="SCA544" s="98"/>
      <c r="SCB544" s="98"/>
      <c r="SCC544" s="98"/>
      <c r="SCD544" s="98"/>
      <c r="SCE544" s="98"/>
      <c r="SCF544" s="98"/>
      <c r="SCG544" s="98"/>
      <c r="SCH544" s="98"/>
      <c r="SCI544" s="98"/>
      <c r="SCJ544" s="98"/>
      <c r="SCK544" s="98"/>
      <c r="SCL544" s="98"/>
      <c r="SCM544" s="98"/>
      <c r="SCN544" s="98"/>
      <c r="SCO544" s="98"/>
      <c r="SCP544" s="98"/>
      <c r="SCQ544" s="98"/>
      <c r="SCR544" s="98"/>
      <c r="SCS544" s="98"/>
      <c r="SCT544" s="98"/>
      <c r="SCU544" s="98"/>
      <c r="SCV544" s="98"/>
      <c r="SCW544" s="98"/>
      <c r="SCX544" s="98"/>
      <c r="SCY544" s="98"/>
      <c r="SCZ544" s="98"/>
      <c r="SDA544" s="98"/>
      <c r="SDB544" s="98"/>
      <c r="SDC544" s="98"/>
      <c r="SDD544" s="98"/>
      <c r="SDE544" s="98"/>
      <c r="SDF544" s="98"/>
      <c r="SDG544" s="98"/>
      <c r="SDH544" s="98"/>
      <c r="SDI544" s="98"/>
      <c r="SDJ544" s="98"/>
      <c r="SDK544" s="98"/>
      <c r="SDL544" s="98"/>
      <c r="SDM544" s="98"/>
      <c r="SDN544" s="98"/>
      <c r="SDO544" s="98"/>
      <c r="SDP544" s="98"/>
      <c r="SDQ544" s="98"/>
      <c r="SDR544" s="98"/>
      <c r="SDS544" s="98"/>
      <c r="SDT544" s="98"/>
      <c r="SDU544" s="98"/>
      <c r="SDV544" s="98"/>
      <c r="SDW544" s="98"/>
      <c r="SDX544" s="98"/>
      <c r="SDY544" s="98"/>
      <c r="SDZ544" s="98"/>
      <c r="SEA544" s="98"/>
      <c r="SEB544" s="98"/>
      <c r="SEC544" s="98"/>
      <c r="SED544" s="98"/>
      <c r="SEE544" s="98"/>
      <c r="SEF544" s="98"/>
      <c r="SEG544" s="98"/>
      <c r="SEH544" s="98"/>
      <c r="SEI544" s="98"/>
      <c r="SEJ544" s="98"/>
      <c r="SEK544" s="98"/>
      <c r="SEL544" s="98"/>
      <c r="SEM544" s="98"/>
      <c r="SEN544" s="98"/>
      <c r="SEO544" s="98"/>
      <c r="SEP544" s="98"/>
      <c r="SEQ544" s="98"/>
      <c r="SER544" s="98"/>
      <c r="SES544" s="98"/>
      <c r="SET544" s="98"/>
      <c r="SEU544" s="98"/>
      <c r="SEV544" s="98"/>
      <c r="SEW544" s="98"/>
      <c r="SEX544" s="98"/>
      <c r="SEY544" s="98"/>
      <c r="SEZ544" s="98"/>
      <c r="SFA544" s="98"/>
      <c r="SFB544" s="98"/>
      <c r="SFC544" s="98"/>
      <c r="SFD544" s="98"/>
      <c r="SFE544" s="98"/>
      <c r="SFF544" s="98"/>
      <c r="SFG544" s="98"/>
      <c r="SFH544" s="98"/>
      <c r="SFI544" s="98"/>
      <c r="SFJ544" s="98"/>
      <c r="SFK544" s="98"/>
      <c r="SFL544" s="98"/>
      <c r="SFM544" s="98"/>
      <c r="SFN544" s="98"/>
      <c r="SFO544" s="98"/>
      <c r="SFP544" s="98"/>
      <c r="SFQ544" s="98"/>
      <c r="SFR544" s="98"/>
      <c r="SFS544" s="98"/>
      <c r="SFT544" s="98"/>
      <c r="SFU544" s="98"/>
      <c r="SFV544" s="98"/>
      <c r="SFW544" s="98"/>
      <c r="SFX544" s="98"/>
      <c r="SFY544" s="98"/>
      <c r="SFZ544" s="98"/>
      <c r="SGA544" s="98"/>
      <c r="SGB544" s="98"/>
      <c r="SGC544" s="98"/>
      <c r="SGD544" s="98"/>
      <c r="SGE544" s="98"/>
      <c r="SGF544" s="98"/>
      <c r="SGG544" s="98"/>
      <c r="SGH544" s="98"/>
      <c r="SGI544" s="98"/>
      <c r="SGJ544" s="98"/>
      <c r="SGK544" s="98"/>
      <c r="SGL544" s="98"/>
      <c r="SGM544" s="98"/>
      <c r="SGN544" s="98"/>
      <c r="SGO544" s="98"/>
      <c r="SGP544" s="98"/>
      <c r="SGQ544" s="98"/>
      <c r="SGR544" s="98"/>
      <c r="SGS544" s="98"/>
      <c r="SGT544" s="98"/>
      <c r="SGU544" s="98"/>
      <c r="SGV544" s="98"/>
      <c r="SGW544" s="98"/>
      <c r="SGX544" s="98"/>
      <c r="SGY544" s="98"/>
      <c r="SGZ544" s="98"/>
      <c r="SHA544" s="98"/>
      <c r="SHB544" s="98"/>
      <c r="SHC544" s="98"/>
      <c r="SHD544" s="98"/>
      <c r="SHE544" s="98"/>
      <c r="SHF544" s="98"/>
      <c r="SHG544" s="98"/>
      <c r="SHH544" s="98"/>
      <c r="SHI544" s="98"/>
      <c r="SHJ544" s="98"/>
      <c r="SHK544" s="98"/>
      <c r="SHL544" s="98"/>
      <c r="SHM544" s="98"/>
      <c r="SHN544" s="98"/>
      <c r="SHO544" s="98"/>
      <c r="SHP544" s="98"/>
      <c r="SHQ544" s="98"/>
      <c r="SHR544" s="98"/>
      <c r="SHS544" s="98"/>
      <c r="SHT544" s="98"/>
      <c r="SHU544" s="98"/>
      <c r="SHV544" s="98"/>
      <c r="SHW544" s="98"/>
      <c r="SHX544" s="98"/>
      <c r="SHY544" s="98"/>
      <c r="SHZ544" s="98"/>
      <c r="SIA544" s="98"/>
      <c r="SIB544" s="98"/>
      <c r="SIC544" s="98"/>
      <c r="SID544" s="98"/>
      <c r="SIE544" s="98"/>
      <c r="SIF544" s="98"/>
      <c r="SIG544" s="98"/>
      <c r="SIH544" s="98"/>
      <c r="SII544" s="98"/>
      <c r="SIJ544" s="98"/>
      <c r="SIK544" s="98"/>
      <c r="SIL544" s="98"/>
      <c r="SIM544" s="98"/>
      <c r="SIN544" s="98"/>
      <c r="SIO544" s="98"/>
      <c r="SIP544" s="98"/>
      <c r="SIQ544" s="98"/>
      <c r="SIR544" s="98"/>
      <c r="SIS544" s="98"/>
      <c r="SIT544" s="98"/>
      <c r="SIU544" s="98"/>
      <c r="SIV544" s="98"/>
      <c r="SIW544" s="98"/>
      <c r="SIX544" s="98"/>
      <c r="SIY544" s="98"/>
      <c r="SIZ544" s="98"/>
      <c r="SJA544" s="98"/>
      <c r="SJB544" s="98"/>
      <c r="SJC544" s="98"/>
      <c r="SJD544" s="98"/>
      <c r="SJE544" s="98"/>
      <c r="SJF544" s="98"/>
      <c r="SJG544" s="98"/>
      <c r="SJH544" s="98"/>
      <c r="SJI544" s="98"/>
      <c r="SJJ544" s="98"/>
      <c r="SJK544" s="98"/>
      <c r="SJL544" s="98"/>
      <c r="SJM544" s="98"/>
      <c r="SJN544" s="98"/>
      <c r="SJO544" s="98"/>
      <c r="SJP544" s="98"/>
      <c r="SJQ544" s="98"/>
      <c r="SJR544" s="98"/>
      <c r="SJS544" s="98"/>
      <c r="SJT544" s="98"/>
      <c r="SJU544" s="98"/>
      <c r="SJV544" s="98"/>
      <c r="SJW544" s="98"/>
      <c r="SJX544" s="98"/>
      <c r="SJY544" s="98"/>
      <c r="SJZ544" s="98"/>
      <c r="SKA544" s="98"/>
      <c r="SKB544" s="98"/>
      <c r="SKC544" s="98"/>
      <c r="SKD544" s="98"/>
      <c r="SKE544" s="98"/>
      <c r="SKF544" s="98"/>
      <c r="SKG544" s="98"/>
      <c r="SKH544" s="98"/>
      <c r="SKI544" s="98"/>
      <c r="SKJ544" s="98"/>
      <c r="SKK544" s="98"/>
      <c r="SKL544" s="98"/>
      <c r="SKM544" s="98"/>
      <c r="SKN544" s="98"/>
      <c r="SKO544" s="98"/>
      <c r="SKP544" s="98"/>
      <c r="SKQ544" s="98"/>
      <c r="SKR544" s="98"/>
      <c r="SKS544" s="98"/>
      <c r="SKT544" s="98"/>
      <c r="SKU544" s="98"/>
      <c r="SKV544" s="98"/>
      <c r="SKW544" s="98"/>
      <c r="SKX544" s="98"/>
      <c r="SKY544" s="98"/>
      <c r="SKZ544" s="98"/>
      <c r="SLA544" s="98"/>
      <c r="SLB544" s="98"/>
      <c r="SLC544" s="98"/>
      <c r="SLD544" s="98"/>
      <c r="SLE544" s="98"/>
      <c r="SLF544" s="98"/>
      <c r="SLG544" s="98"/>
      <c r="SLH544" s="98"/>
      <c r="SLI544" s="98"/>
      <c r="SLJ544" s="98"/>
      <c r="SLK544" s="98"/>
      <c r="SLL544" s="98"/>
      <c r="SLM544" s="98"/>
      <c r="SLN544" s="98"/>
      <c r="SLO544" s="98"/>
      <c r="SLP544" s="98"/>
      <c r="SLQ544" s="98"/>
      <c r="SLR544" s="98"/>
      <c r="SLS544" s="98"/>
      <c r="SLT544" s="98"/>
      <c r="SLU544" s="98"/>
      <c r="SLV544" s="98"/>
      <c r="SLW544" s="98"/>
      <c r="SLX544" s="98"/>
      <c r="SLY544" s="98"/>
      <c r="SLZ544" s="98"/>
      <c r="SMA544" s="98"/>
      <c r="SMB544" s="98"/>
      <c r="SMC544" s="98"/>
      <c r="SMD544" s="98"/>
      <c r="SME544" s="98"/>
      <c r="SMF544" s="98"/>
      <c r="SMG544" s="98"/>
      <c r="SMH544" s="98"/>
      <c r="SMI544" s="98"/>
      <c r="SMJ544" s="98"/>
      <c r="SMK544" s="98"/>
      <c r="SML544" s="98"/>
      <c r="SMM544" s="98"/>
      <c r="SMN544" s="98"/>
      <c r="SMO544" s="98"/>
      <c r="SMP544" s="98"/>
      <c r="SMQ544" s="98"/>
      <c r="SMR544" s="98"/>
      <c r="SMS544" s="98"/>
      <c r="SMT544" s="98"/>
      <c r="SMU544" s="98"/>
      <c r="SMV544" s="98"/>
      <c r="SMW544" s="98"/>
      <c r="SMX544" s="98"/>
      <c r="SMY544" s="98"/>
      <c r="SMZ544" s="98"/>
      <c r="SNA544" s="98"/>
      <c r="SNB544" s="98"/>
      <c r="SNC544" s="98"/>
      <c r="SND544" s="98"/>
      <c r="SNE544" s="98"/>
      <c r="SNF544" s="98"/>
      <c r="SNG544" s="98"/>
      <c r="SNH544" s="98"/>
      <c r="SNI544" s="98"/>
      <c r="SNJ544" s="98"/>
      <c r="SNK544" s="98"/>
      <c r="SNL544" s="98"/>
      <c r="SNM544" s="98"/>
      <c r="SNN544" s="98"/>
      <c r="SNO544" s="98"/>
      <c r="SNP544" s="98"/>
      <c r="SNQ544" s="98"/>
      <c r="SNR544" s="98"/>
      <c r="SNS544" s="98"/>
      <c r="SNT544" s="98"/>
      <c r="SNU544" s="98"/>
      <c r="SNV544" s="98"/>
      <c r="SNW544" s="98"/>
      <c r="SNX544" s="98"/>
      <c r="SNY544" s="98"/>
      <c r="SNZ544" s="98"/>
      <c r="SOA544" s="98"/>
      <c r="SOB544" s="98"/>
      <c r="SOC544" s="98"/>
      <c r="SOD544" s="98"/>
      <c r="SOE544" s="98"/>
      <c r="SOF544" s="98"/>
      <c r="SOG544" s="98"/>
      <c r="SOH544" s="98"/>
      <c r="SOI544" s="98"/>
      <c r="SOJ544" s="98"/>
      <c r="SOK544" s="98"/>
      <c r="SOL544" s="98"/>
      <c r="SOM544" s="98"/>
      <c r="SON544" s="98"/>
      <c r="SOO544" s="98"/>
      <c r="SOP544" s="98"/>
      <c r="SOQ544" s="98"/>
      <c r="SOR544" s="98"/>
      <c r="SOS544" s="98"/>
      <c r="SOT544" s="98"/>
      <c r="SOU544" s="98"/>
      <c r="SOV544" s="98"/>
      <c r="SOW544" s="98"/>
      <c r="SOX544" s="98"/>
      <c r="SOY544" s="98"/>
      <c r="SOZ544" s="98"/>
      <c r="SPA544" s="98"/>
      <c r="SPB544" s="98"/>
      <c r="SPC544" s="98"/>
      <c r="SPD544" s="98"/>
      <c r="SPE544" s="98"/>
      <c r="SPF544" s="98"/>
      <c r="SPG544" s="98"/>
      <c r="SPH544" s="98"/>
      <c r="SPI544" s="98"/>
      <c r="SPJ544" s="98"/>
      <c r="SPK544" s="98"/>
      <c r="SPL544" s="98"/>
      <c r="SPM544" s="98"/>
      <c r="SPN544" s="98"/>
      <c r="SPO544" s="98"/>
      <c r="SPP544" s="98"/>
      <c r="SPQ544" s="98"/>
      <c r="SPR544" s="98"/>
      <c r="SPS544" s="98"/>
      <c r="SPT544" s="98"/>
      <c r="SPU544" s="98"/>
      <c r="SPV544" s="98"/>
      <c r="SPW544" s="98"/>
      <c r="SPX544" s="98"/>
      <c r="SPY544" s="98"/>
      <c r="SPZ544" s="98"/>
      <c r="SQA544" s="98"/>
      <c r="SQB544" s="98"/>
      <c r="SQC544" s="98"/>
      <c r="SQD544" s="98"/>
      <c r="SQE544" s="98"/>
      <c r="SQF544" s="98"/>
      <c r="SQG544" s="98"/>
      <c r="SQH544" s="98"/>
      <c r="SQI544" s="98"/>
      <c r="SQJ544" s="98"/>
      <c r="SQK544" s="98"/>
      <c r="SQL544" s="98"/>
      <c r="SQM544" s="98"/>
      <c r="SQN544" s="98"/>
      <c r="SQO544" s="98"/>
      <c r="SQP544" s="98"/>
      <c r="SQQ544" s="98"/>
      <c r="SQR544" s="98"/>
      <c r="SQS544" s="98"/>
      <c r="SQT544" s="98"/>
      <c r="SQU544" s="98"/>
      <c r="SQV544" s="98"/>
      <c r="SQW544" s="98"/>
      <c r="SQX544" s="98"/>
      <c r="SQY544" s="98"/>
      <c r="SQZ544" s="98"/>
      <c r="SRA544" s="98"/>
      <c r="SRB544" s="98"/>
      <c r="SRC544" s="98"/>
      <c r="SRD544" s="98"/>
      <c r="SRE544" s="98"/>
      <c r="SRF544" s="98"/>
      <c r="SRG544" s="98"/>
      <c r="SRH544" s="98"/>
      <c r="SRI544" s="98"/>
      <c r="SRJ544" s="98"/>
      <c r="SRK544" s="98"/>
      <c r="SRL544" s="98"/>
      <c r="SRM544" s="98"/>
      <c r="SRN544" s="98"/>
      <c r="SRO544" s="98"/>
      <c r="SRP544" s="98"/>
      <c r="SRQ544" s="98"/>
      <c r="SRR544" s="98"/>
      <c r="SRS544" s="98"/>
      <c r="SRT544" s="98"/>
      <c r="SRU544" s="98"/>
      <c r="SRV544" s="98"/>
      <c r="SRW544" s="98"/>
      <c r="SRX544" s="98"/>
      <c r="SRY544" s="98"/>
      <c r="SRZ544" s="98"/>
      <c r="SSA544" s="98"/>
      <c r="SSB544" s="98"/>
      <c r="SSC544" s="98"/>
      <c r="SSD544" s="98"/>
      <c r="SSE544" s="98"/>
      <c r="SSF544" s="98"/>
      <c r="SSG544" s="98"/>
      <c r="SSH544" s="98"/>
      <c r="SSI544" s="98"/>
      <c r="SSJ544" s="98"/>
      <c r="SSK544" s="98"/>
      <c r="SSL544" s="98"/>
      <c r="SSM544" s="98"/>
      <c r="SSN544" s="98"/>
      <c r="SSO544" s="98"/>
      <c r="SSP544" s="98"/>
      <c r="SSQ544" s="98"/>
      <c r="SSR544" s="98"/>
      <c r="SSS544" s="98"/>
      <c r="SST544" s="98"/>
      <c r="SSU544" s="98"/>
      <c r="SSV544" s="98"/>
      <c r="SSW544" s="98"/>
      <c r="SSX544" s="98"/>
      <c r="SSY544" s="98"/>
      <c r="SSZ544" s="98"/>
      <c r="STA544" s="98"/>
      <c r="STB544" s="98"/>
      <c r="STC544" s="98"/>
      <c r="STD544" s="98"/>
      <c r="STE544" s="98"/>
      <c r="STF544" s="98"/>
      <c r="STG544" s="98"/>
      <c r="STH544" s="98"/>
      <c r="STI544" s="98"/>
      <c r="STJ544" s="98"/>
      <c r="STK544" s="98"/>
      <c r="STL544" s="98"/>
      <c r="STM544" s="98"/>
      <c r="STN544" s="98"/>
      <c r="STO544" s="98"/>
      <c r="STP544" s="98"/>
      <c r="STQ544" s="98"/>
      <c r="STR544" s="98"/>
      <c r="STS544" s="98"/>
      <c r="STT544" s="98"/>
      <c r="STU544" s="98"/>
      <c r="STV544" s="98"/>
      <c r="STW544" s="98"/>
      <c r="STX544" s="98"/>
      <c r="STY544" s="98"/>
      <c r="STZ544" s="98"/>
      <c r="SUA544" s="98"/>
      <c r="SUB544" s="98"/>
      <c r="SUC544" s="98"/>
      <c r="SUD544" s="98"/>
      <c r="SUE544" s="98"/>
      <c r="SUF544" s="98"/>
      <c r="SUG544" s="98"/>
      <c r="SUH544" s="98"/>
      <c r="SUI544" s="98"/>
      <c r="SUJ544" s="98"/>
      <c r="SUK544" s="98"/>
      <c r="SUL544" s="98"/>
      <c r="SUM544" s="98"/>
      <c r="SUN544" s="98"/>
      <c r="SUO544" s="98"/>
      <c r="SUP544" s="98"/>
      <c r="SUQ544" s="98"/>
      <c r="SUR544" s="98"/>
      <c r="SUS544" s="98"/>
      <c r="SUT544" s="98"/>
      <c r="SUU544" s="98"/>
      <c r="SUV544" s="98"/>
      <c r="SUW544" s="98"/>
      <c r="SUX544" s="98"/>
      <c r="SUY544" s="98"/>
      <c r="SUZ544" s="98"/>
      <c r="SVA544" s="98"/>
      <c r="SVB544" s="98"/>
      <c r="SVC544" s="98"/>
      <c r="SVD544" s="98"/>
      <c r="SVE544" s="98"/>
      <c r="SVF544" s="98"/>
      <c r="SVG544" s="98"/>
      <c r="SVH544" s="98"/>
      <c r="SVI544" s="98"/>
      <c r="SVJ544" s="98"/>
      <c r="SVK544" s="98"/>
      <c r="SVL544" s="98"/>
      <c r="SVM544" s="98"/>
      <c r="SVN544" s="98"/>
      <c r="SVO544" s="98"/>
      <c r="SVP544" s="98"/>
      <c r="SVQ544" s="98"/>
      <c r="SVR544" s="98"/>
      <c r="SVS544" s="98"/>
      <c r="SVT544" s="98"/>
      <c r="SVU544" s="98"/>
      <c r="SVV544" s="98"/>
      <c r="SVW544" s="98"/>
      <c r="SVX544" s="98"/>
      <c r="SVY544" s="98"/>
      <c r="SVZ544" s="98"/>
      <c r="SWA544" s="98"/>
      <c r="SWB544" s="98"/>
      <c r="SWC544" s="98"/>
      <c r="SWD544" s="98"/>
      <c r="SWE544" s="98"/>
      <c r="SWF544" s="98"/>
      <c r="SWG544" s="98"/>
      <c r="SWH544" s="98"/>
      <c r="SWI544" s="98"/>
      <c r="SWJ544" s="98"/>
      <c r="SWK544" s="98"/>
      <c r="SWL544" s="98"/>
      <c r="SWM544" s="98"/>
      <c r="SWN544" s="98"/>
      <c r="SWO544" s="98"/>
      <c r="SWP544" s="98"/>
      <c r="SWQ544" s="98"/>
      <c r="SWR544" s="98"/>
      <c r="SWS544" s="98"/>
      <c r="SWT544" s="98"/>
      <c r="SWU544" s="98"/>
      <c r="SWV544" s="98"/>
      <c r="SWW544" s="98"/>
      <c r="SWX544" s="98"/>
      <c r="SWY544" s="98"/>
      <c r="SWZ544" s="98"/>
      <c r="SXA544" s="98"/>
      <c r="SXB544" s="98"/>
      <c r="SXC544" s="98"/>
      <c r="SXD544" s="98"/>
      <c r="SXE544" s="98"/>
      <c r="SXF544" s="98"/>
      <c r="SXG544" s="98"/>
      <c r="SXH544" s="98"/>
      <c r="SXI544" s="98"/>
      <c r="SXJ544" s="98"/>
      <c r="SXK544" s="98"/>
      <c r="SXL544" s="98"/>
      <c r="SXM544" s="98"/>
      <c r="SXN544" s="98"/>
      <c r="SXO544" s="98"/>
      <c r="SXP544" s="98"/>
      <c r="SXQ544" s="98"/>
      <c r="SXR544" s="98"/>
      <c r="SXS544" s="98"/>
      <c r="SXT544" s="98"/>
      <c r="SXU544" s="98"/>
      <c r="SXV544" s="98"/>
      <c r="SXW544" s="98"/>
      <c r="SXX544" s="98"/>
      <c r="SXY544" s="98"/>
      <c r="SXZ544" s="98"/>
      <c r="SYA544" s="98"/>
      <c r="SYB544" s="98"/>
      <c r="SYC544" s="98"/>
      <c r="SYD544" s="98"/>
      <c r="SYE544" s="98"/>
      <c r="SYF544" s="98"/>
      <c r="SYG544" s="98"/>
      <c r="SYH544" s="98"/>
      <c r="SYI544" s="98"/>
      <c r="SYJ544" s="98"/>
      <c r="SYK544" s="98"/>
      <c r="SYL544" s="98"/>
      <c r="SYM544" s="98"/>
      <c r="SYN544" s="98"/>
      <c r="SYO544" s="98"/>
      <c r="SYP544" s="98"/>
      <c r="SYQ544" s="98"/>
      <c r="SYR544" s="98"/>
      <c r="SYS544" s="98"/>
      <c r="SYT544" s="98"/>
      <c r="SYU544" s="98"/>
      <c r="SYV544" s="98"/>
      <c r="SYW544" s="98"/>
      <c r="SYX544" s="98"/>
      <c r="SYY544" s="98"/>
      <c r="SYZ544" s="98"/>
      <c r="SZA544" s="98"/>
      <c r="SZB544" s="98"/>
      <c r="SZC544" s="98"/>
      <c r="SZD544" s="98"/>
      <c r="SZE544" s="98"/>
      <c r="SZF544" s="98"/>
      <c r="SZG544" s="98"/>
      <c r="SZH544" s="98"/>
      <c r="SZI544" s="98"/>
      <c r="SZJ544" s="98"/>
      <c r="SZK544" s="98"/>
      <c r="SZL544" s="98"/>
      <c r="SZM544" s="98"/>
      <c r="SZN544" s="98"/>
      <c r="SZO544" s="98"/>
      <c r="SZP544" s="98"/>
      <c r="SZQ544" s="98"/>
      <c r="SZR544" s="98"/>
      <c r="SZS544" s="98"/>
      <c r="SZT544" s="98"/>
      <c r="SZU544" s="98"/>
      <c r="SZV544" s="98"/>
      <c r="SZW544" s="98"/>
      <c r="SZX544" s="98"/>
      <c r="SZY544" s="98"/>
      <c r="SZZ544" s="98"/>
      <c r="TAA544" s="98"/>
      <c r="TAB544" s="98"/>
      <c r="TAC544" s="98"/>
      <c r="TAD544" s="98"/>
      <c r="TAE544" s="98"/>
      <c r="TAF544" s="98"/>
      <c r="TAG544" s="98"/>
      <c r="TAH544" s="98"/>
      <c r="TAI544" s="98"/>
      <c r="TAJ544" s="98"/>
      <c r="TAK544" s="98"/>
      <c r="TAL544" s="98"/>
      <c r="TAM544" s="98"/>
      <c r="TAN544" s="98"/>
      <c r="TAO544" s="98"/>
      <c r="TAP544" s="98"/>
      <c r="TAQ544" s="98"/>
      <c r="TAR544" s="98"/>
      <c r="TAS544" s="98"/>
      <c r="TAT544" s="98"/>
      <c r="TAU544" s="98"/>
      <c r="TAV544" s="98"/>
      <c r="TAW544" s="98"/>
      <c r="TAX544" s="98"/>
      <c r="TAY544" s="98"/>
      <c r="TAZ544" s="98"/>
      <c r="TBA544" s="98"/>
      <c r="TBB544" s="98"/>
      <c r="TBC544" s="98"/>
      <c r="TBD544" s="98"/>
      <c r="TBE544" s="98"/>
      <c r="TBF544" s="98"/>
      <c r="TBG544" s="98"/>
      <c r="TBH544" s="98"/>
      <c r="TBI544" s="98"/>
      <c r="TBJ544" s="98"/>
      <c r="TBK544" s="98"/>
      <c r="TBL544" s="98"/>
      <c r="TBM544" s="98"/>
      <c r="TBN544" s="98"/>
      <c r="TBO544" s="98"/>
      <c r="TBP544" s="98"/>
      <c r="TBQ544" s="98"/>
      <c r="TBR544" s="98"/>
      <c r="TBS544" s="98"/>
      <c r="TBT544" s="98"/>
      <c r="TBU544" s="98"/>
      <c r="TBV544" s="98"/>
      <c r="TBW544" s="98"/>
      <c r="TBX544" s="98"/>
      <c r="TBY544" s="98"/>
      <c r="TBZ544" s="98"/>
      <c r="TCA544" s="98"/>
      <c r="TCB544" s="98"/>
      <c r="TCC544" s="98"/>
      <c r="TCD544" s="98"/>
      <c r="TCE544" s="98"/>
      <c r="TCF544" s="98"/>
      <c r="TCG544" s="98"/>
      <c r="TCH544" s="98"/>
      <c r="TCI544" s="98"/>
      <c r="TCJ544" s="98"/>
      <c r="TCK544" s="98"/>
      <c r="TCL544" s="98"/>
      <c r="TCM544" s="98"/>
      <c r="TCN544" s="98"/>
      <c r="TCO544" s="98"/>
      <c r="TCP544" s="98"/>
      <c r="TCQ544" s="98"/>
      <c r="TCR544" s="98"/>
      <c r="TCS544" s="98"/>
      <c r="TCT544" s="98"/>
      <c r="TCU544" s="98"/>
      <c r="TCV544" s="98"/>
      <c r="TCW544" s="98"/>
      <c r="TCX544" s="98"/>
      <c r="TCY544" s="98"/>
      <c r="TCZ544" s="98"/>
      <c r="TDA544" s="98"/>
      <c r="TDB544" s="98"/>
      <c r="TDC544" s="98"/>
      <c r="TDD544" s="98"/>
      <c r="TDE544" s="98"/>
      <c r="TDF544" s="98"/>
      <c r="TDG544" s="98"/>
      <c r="TDH544" s="98"/>
      <c r="TDI544" s="98"/>
      <c r="TDJ544" s="98"/>
      <c r="TDK544" s="98"/>
      <c r="TDL544" s="98"/>
      <c r="TDM544" s="98"/>
      <c r="TDN544" s="98"/>
      <c r="TDO544" s="98"/>
      <c r="TDP544" s="98"/>
      <c r="TDQ544" s="98"/>
      <c r="TDR544" s="98"/>
      <c r="TDS544" s="98"/>
      <c r="TDT544" s="98"/>
      <c r="TDU544" s="98"/>
      <c r="TDV544" s="98"/>
      <c r="TDW544" s="98"/>
      <c r="TDX544" s="98"/>
      <c r="TDY544" s="98"/>
      <c r="TDZ544" s="98"/>
      <c r="TEA544" s="98"/>
      <c r="TEB544" s="98"/>
      <c r="TEC544" s="98"/>
      <c r="TED544" s="98"/>
      <c r="TEE544" s="98"/>
      <c r="TEF544" s="98"/>
      <c r="TEG544" s="98"/>
      <c r="TEH544" s="98"/>
      <c r="TEI544" s="98"/>
      <c r="TEJ544" s="98"/>
      <c r="TEK544" s="98"/>
      <c r="TEL544" s="98"/>
      <c r="TEM544" s="98"/>
      <c r="TEN544" s="98"/>
      <c r="TEO544" s="98"/>
      <c r="TEP544" s="98"/>
      <c r="TEQ544" s="98"/>
      <c r="TER544" s="98"/>
      <c r="TES544" s="98"/>
      <c r="TET544" s="98"/>
      <c r="TEU544" s="98"/>
      <c r="TEV544" s="98"/>
      <c r="TEW544" s="98"/>
      <c r="TEX544" s="98"/>
      <c r="TEY544" s="98"/>
      <c r="TEZ544" s="98"/>
      <c r="TFA544" s="98"/>
      <c r="TFB544" s="98"/>
      <c r="TFC544" s="98"/>
      <c r="TFD544" s="98"/>
      <c r="TFE544" s="98"/>
      <c r="TFF544" s="98"/>
      <c r="TFG544" s="98"/>
      <c r="TFH544" s="98"/>
      <c r="TFI544" s="98"/>
      <c r="TFJ544" s="98"/>
      <c r="TFK544" s="98"/>
      <c r="TFL544" s="98"/>
      <c r="TFM544" s="98"/>
      <c r="TFN544" s="98"/>
      <c r="TFO544" s="98"/>
      <c r="TFP544" s="98"/>
      <c r="TFQ544" s="98"/>
      <c r="TFR544" s="98"/>
      <c r="TFS544" s="98"/>
      <c r="TFT544" s="98"/>
      <c r="TFU544" s="98"/>
      <c r="TFV544" s="98"/>
      <c r="TFW544" s="98"/>
      <c r="TFX544" s="98"/>
      <c r="TFY544" s="98"/>
      <c r="TFZ544" s="98"/>
      <c r="TGA544" s="98"/>
      <c r="TGB544" s="98"/>
      <c r="TGC544" s="98"/>
      <c r="TGD544" s="98"/>
      <c r="TGE544" s="98"/>
      <c r="TGF544" s="98"/>
      <c r="TGG544" s="98"/>
      <c r="TGH544" s="98"/>
      <c r="TGI544" s="98"/>
      <c r="TGJ544" s="98"/>
      <c r="TGK544" s="98"/>
      <c r="TGL544" s="98"/>
      <c r="TGM544" s="98"/>
      <c r="TGN544" s="98"/>
      <c r="TGO544" s="98"/>
      <c r="TGP544" s="98"/>
      <c r="TGQ544" s="98"/>
      <c r="TGR544" s="98"/>
      <c r="TGS544" s="98"/>
      <c r="TGT544" s="98"/>
      <c r="TGU544" s="98"/>
      <c r="TGV544" s="98"/>
      <c r="TGW544" s="98"/>
      <c r="TGX544" s="98"/>
      <c r="TGY544" s="98"/>
      <c r="TGZ544" s="98"/>
      <c r="THA544" s="98"/>
      <c r="THB544" s="98"/>
      <c r="THC544" s="98"/>
      <c r="THD544" s="98"/>
      <c r="THE544" s="98"/>
      <c r="THF544" s="98"/>
      <c r="THG544" s="98"/>
      <c r="THH544" s="98"/>
      <c r="THI544" s="98"/>
      <c r="THJ544" s="98"/>
      <c r="THK544" s="98"/>
      <c r="THL544" s="98"/>
      <c r="THM544" s="98"/>
      <c r="THN544" s="98"/>
      <c r="THO544" s="98"/>
      <c r="THP544" s="98"/>
      <c r="THQ544" s="98"/>
      <c r="THR544" s="98"/>
      <c r="THS544" s="98"/>
      <c r="THT544" s="98"/>
      <c r="THU544" s="98"/>
      <c r="THV544" s="98"/>
      <c r="THW544" s="98"/>
      <c r="THX544" s="98"/>
      <c r="THY544" s="98"/>
      <c r="THZ544" s="98"/>
      <c r="TIA544" s="98"/>
      <c r="TIB544" s="98"/>
      <c r="TIC544" s="98"/>
      <c r="TID544" s="98"/>
      <c r="TIE544" s="98"/>
      <c r="TIF544" s="98"/>
      <c r="TIG544" s="98"/>
      <c r="TIH544" s="98"/>
      <c r="TII544" s="98"/>
      <c r="TIJ544" s="98"/>
      <c r="TIK544" s="98"/>
      <c r="TIL544" s="98"/>
      <c r="TIM544" s="98"/>
      <c r="TIN544" s="98"/>
      <c r="TIO544" s="98"/>
      <c r="TIP544" s="98"/>
      <c r="TIQ544" s="98"/>
      <c r="TIR544" s="98"/>
      <c r="TIS544" s="98"/>
      <c r="TIT544" s="98"/>
      <c r="TIU544" s="98"/>
      <c r="TIV544" s="98"/>
      <c r="TIW544" s="98"/>
      <c r="TIX544" s="98"/>
      <c r="TIY544" s="98"/>
      <c r="TIZ544" s="98"/>
      <c r="TJA544" s="98"/>
      <c r="TJB544" s="98"/>
      <c r="TJC544" s="98"/>
      <c r="TJD544" s="98"/>
      <c r="TJE544" s="98"/>
      <c r="TJF544" s="98"/>
      <c r="TJG544" s="98"/>
      <c r="TJH544" s="98"/>
      <c r="TJI544" s="98"/>
      <c r="TJJ544" s="98"/>
      <c r="TJK544" s="98"/>
      <c r="TJL544" s="98"/>
      <c r="TJM544" s="98"/>
      <c r="TJN544" s="98"/>
      <c r="TJO544" s="98"/>
      <c r="TJP544" s="98"/>
      <c r="TJQ544" s="98"/>
      <c r="TJR544" s="98"/>
      <c r="TJS544" s="98"/>
      <c r="TJT544" s="98"/>
      <c r="TJU544" s="98"/>
      <c r="TJV544" s="98"/>
      <c r="TJW544" s="98"/>
      <c r="TJX544" s="98"/>
      <c r="TJY544" s="98"/>
      <c r="TJZ544" s="98"/>
      <c r="TKA544" s="98"/>
      <c r="TKB544" s="98"/>
      <c r="TKC544" s="98"/>
      <c r="TKD544" s="98"/>
      <c r="TKE544" s="98"/>
      <c r="TKF544" s="98"/>
      <c r="TKG544" s="98"/>
      <c r="TKH544" s="98"/>
      <c r="TKI544" s="98"/>
      <c r="TKJ544" s="98"/>
      <c r="TKK544" s="98"/>
      <c r="TKL544" s="98"/>
      <c r="TKM544" s="98"/>
      <c r="TKN544" s="98"/>
      <c r="TKO544" s="98"/>
      <c r="TKP544" s="98"/>
      <c r="TKQ544" s="98"/>
      <c r="TKR544" s="98"/>
      <c r="TKS544" s="98"/>
      <c r="TKT544" s="98"/>
      <c r="TKU544" s="98"/>
      <c r="TKV544" s="98"/>
      <c r="TKW544" s="98"/>
      <c r="TKX544" s="98"/>
      <c r="TKY544" s="98"/>
      <c r="TKZ544" s="98"/>
      <c r="TLA544" s="98"/>
      <c r="TLB544" s="98"/>
      <c r="TLC544" s="98"/>
      <c r="TLD544" s="98"/>
      <c r="TLE544" s="98"/>
      <c r="TLF544" s="98"/>
      <c r="TLG544" s="98"/>
      <c r="TLH544" s="98"/>
      <c r="TLI544" s="98"/>
      <c r="TLJ544" s="98"/>
      <c r="TLK544" s="98"/>
      <c r="TLL544" s="98"/>
      <c r="TLM544" s="98"/>
      <c r="TLN544" s="98"/>
      <c r="TLO544" s="98"/>
      <c r="TLP544" s="98"/>
      <c r="TLQ544" s="98"/>
      <c r="TLR544" s="98"/>
      <c r="TLS544" s="98"/>
      <c r="TLT544" s="98"/>
      <c r="TLU544" s="98"/>
      <c r="TLV544" s="98"/>
      <c r="TLW544" s="98"/>
      <c r="TLX544" s="98"/>
      <c r="TLY544" s="98"/>
      <c r="TLZ544" s="98"/>
      <c r="TMA544" s="98"/>
      <c r="TMB544" s="98"/>
      <c r="TMC544" s="98"/>
      <c r="TMD544" s="98"/>
      <c r="TME544" s="98"/>
      <c r="TMF544" s="98"/>
      <c r="TMG544" s="98"/>
      <c r="TMH544" s="98"/>
      <c r="TMI544" s="98"/>
      <c r="TMJ544" s="98"/>
      <c r="TMK544" s="98"/>
      <c r="TML544" s="98"/>
      <c r="TMM544" s="98"/>
      <c r="TMN544" s="98"/>
      <c r="TMO544" s="98"/>
      <c r="TMP544" s="98"/>
      <c r="TMQ544" s="98"/>
      <c r="TMR544" s="98"/>
      <c r="TMS544" s="98"/>
      <c r="TMT544" s="98"/>
      <c r="TMU544" s="98"/>
      <c r="TMV544" s="98"/>
      <c r="TMW544" s="98"/>
      <c r="TMX544" s="98"/>
      <c r="TMY544" s="98"/>
      <c r="TMZ544" s="98"/>
      <c r="TNA544" s="98"/>
      <c r="TNB544" s="98"/>
      <c r="TNC544" s="98"/>
      <c r="TND544" s="98"/>
      <c r="TNE544" s="98"/>
      <c r="TNF544" s="98"/>
      <c r="TNG544" s="98"/>
      <c r="TNH544" s="98"/>
      <c r="TNI544" s="98"/>
      <c r="TNJ544" s="98"/>
      <c r="TNK544" s="98"/>
      <c r="TNL544" s="98"/>
      <c r="TNM544" s="98"/>
      <c r="TNN544" s="98"/>
      <c r="TNO544" s="98"/>
      <c r="TNP544" s="98"/>
      <c r="TNQ544" s="98"/>
      <c r="TNR544" s="98"/>
      <c r="TNS544" s="98"/>
      <c r="TNT544" s="98"/>
      <c r="TNU544" s="98"/>
      <c r="TNV544" s="98"/>
      <c r="TNW544" s="98"/>
      <c r="TNX544" s="98"/>
      <c r="TNY544" s="98"/>
      <c r="TNZ544" s="98"/>
      <c r="TOA544" s="98"/>
      <c r="TOB544" s="98"/>
      <c r="TOC544" s="98"/>
      <c r="TOD544" s="98"/>
      <c r="TOE544" s="98"/>
      <c r="TOF544" s="98"/>
      <c r="TOG544" s="98"/>
      <c r="TOH544" s="98"/>
      <c r="TOI544" s="98"/>
      <c r="TOJ544" s="98"/>
      <c r="TOK544" s="98"/>
      <c r="TOL544" s="98"/>
      <c r="TOM544" s="98"/>
      <c r="TON544" s="98"/>
      <c r="TOO544" s="98"/>
      <c r="TOP544" s="98"/>
      <c r="TOQ544" s="98"/>
      <c r="TOR544" s="98"/>
      <c r="TOS544" s="98"/>
      <c r="TOT544" s="98"/>
      <c r="TOU544" s="98"/>
      <c r="TOV544" s="98"/>
      <c r="TOW544" s="98"/>
      <c r="TOX544" s="98"/>
      <c r="TOY544" s="98"/>
      <c r="TOZ544" s="98"/>
      <c r="TPA544" s="98"/>
      <c r="TPB544" s="98"/>
      <c r="TPC544" s="98"/>
      <c r="TPD544" s="98"/>
      <c r="TPE544" s="98"/>
      <c r="TPF544" s="98"/>
      <c r="TPG544" s="98"/>
      <c r="TPH544" s="98"/>
      <c r="TPI544" s="98"/>
      <c r="TPJ544" s="98"/>
      <c r="TPK544" s="98"/>
      <c r="TPL544" s="98"/>
      <c r="TPM544" s="98"/>
      <c r="TPN544" s="98"/>
      <c r="TPO544" s="98"/>
      <c r="TPP544" s="98"/>
      <c r="TPQ544" s="98"/>
      <c r="TPR544" s="98"/>
      <c r="TPS544" s="98"/>
      <c r="TPT544" s="98"/>
      <c r="TPU544" s="98"/>
      <c r="TPV544" s="98"/>
      <c r="TPW544" s="98"/>
      <c r="TPX544" s="98"/>
      <c r="TPY544" s="98"/>
      <c r="TPZ544" s="98"/>
      <c r="TQA544" s="98"/>
      <c r="TQB544" s="98"/>
      <c r="TQC544" s="98"/>
      <c r="TQD544" s="98"/>
      <c r="TQE544" s="98"/>
      <c r="TQF544" s="98"/>
      <c r="TQG544" s="98"/>
      <c r="TQH544" s="98"/>
      <c r="TQI544" s="98"/>
      <c r="TQJ544" s="98"/>
      <c r="TQK544" s="98"/>
      <c r="TQL544" s="98"/>
      <c r="TQM544" s="98"/>
      <c r="TQN544" s="98"/>
      <c r="TQO544" s="98"/>
      <c r="TQP544" s="98"/>
      <c r="TQQ544" s="98"/>
      <c r="TQR544" s="98"/>
      <c r="TQS544" s="98"/>
      <c r="TQT544" s="98"/>
      <c r="TQU544" s="98"/>
      <c r="TQV544" s="98"/>
      <c r="TQW544" s="98"/>
      <c r="TQX544" s="98"/>
      <c r="TQY544" s="98"/>
      <c r="TQZ544" s="98"/>
      <c r="TRA544" s="98"/>
      <c r="TRB544" s="98"/>
      <c r="TRC544" s="98"/>
      <c r="TRD544" s="98"/>
      <c r="TRE544" s="98"/>
      <c r="TRF544" s="98"/>
      <c r="TRG544" s="98"/>
      <c r="TRH544" s="98"/>
      <c r="TRI544" s="98"/>
      <c r="TRJ544" s="98"/>
      <c r="TRK544" s="98"/>
      <c r="TRL544" s="98"/>
      <c r="TRM544" s="98"/>
      <c r="TRN544" s="98"/>
      <c r="TRO544" s="98"/>
      <c r="TRP544" s="98"/>
      <c r="TRQ544" s="98"/>
      <c r="TRR544" s="98"/>
      <c r="TRS544" s="98"/>
      <c r="TRT544" s="98"/>
      <c r="TRU544" s="98"/>
      <c r="TRV544" s="98"/>
      <c r="TRW544" s="98"/>
      <c r="TRX544" s="98"/>
      <c r="TRY544" s="98"/>
      <c r="TRZ544" s="98"/>
      <c r="TSA544" s="98"/>
      <c r="TSB544" s="98"/>
      <c r="TSC544" s="98"/>
      <c r="TSD544" s="98"/>
      <c r="TSE544" s="98"/>
      <c r="TSF544" s="98"/>
      <c r="TSG544" s="98"/>
      <c r="TSH544" s="98"/>
      <c r="TSI544" s="98"/>
      <c r="TSJ544" s="98"/>
      <c r="TSK544" s="98"/>
      <c r="TSL544" s="98"/>
      <c r="TSM544" s="98"/>
      <c r="TSN544" s="98"/>
      <c r="TSO544" s="98"/>
      <c r="TSP544" s="98"/>
      <c r="TSQ544" s="98"/>
      <c r="TSR544" s="98"/>
      <c r="TSS544" s="98"/>
      <c r="TST544" s="98"/>
      <c r="TSU544" s="98"/>
      <c r="TSV544" s="98"/>
      <c r="TSW544" s="98"/>
      <c r="TSX544" s="98"/>
      <c r="TSY544" s="98"/>
      <c r="TSZ544" s="98"/>
      <c r="TTA544" s="98"/>
      <c r="TTB544" s="98"/>
      <c r="TTC544" s="98"/>
      <c r="TTD544" s="98"/>
      <c r="TTE544" s="98"/>
      <c r="TTF544" s="98"/>
      <c r="TTG544" s="98"/>
      <c r="TTH544" s="98"/>
      <c r="TTI544" s="98"/>
      <c r="TTJ544" s="98"/>
      <c r="TTK544" s="98"/>
      <c r="TTL544" s="98"/>
      <c r="TTM544" s="98"/>
      <c r="TTN544" s="98"/>
      <c r="TTO544" s="98"/>
      <c r="TTP544" s="98"/>
      <c r="TTQ544" s="98"/>
      <c r="TTR544" s="98"/>
      <c r="TTS544" s="98"/>
      <c r="TTT544" s="98"/>
      <c r="TTU544" s="98"/>
      <c r="TTV544" s="98"/>
      <c r="TTW544" s="98"/>
      <c r="TTX544" s="98"/>
      <c r="TTY544" s="98"/>
      <c r="TTZ544" s="98"/>
      <c r="TUA544" s="98"/>
      <c r="TUB544" s="98"/>
      <c r="TUC544" s="98"/>
      <c r="TUD544" s="98"/>
      <c r="TUE544" s="98"/>
      <c r="TUF544" s="98"/>
      <c r="TUG544" s="98"/>
      <c r="TUH544" s="98"/>
      <c r="TUI544" s="98"/>
      <c r="TUJ544" s="98"/>
      <c r="TUK544" s="98"/>
      <c r="TUL544" s="98"/>
      <c r="TUM544" s="98"/>
      <c r="TUN544" s="98"/>
      <c r="TUO544" s="98"/>
      <c r="TUP544" s="98"/>
      <c r="TUQ544" s="98"/>
      <c r="TUR544" s="98"/>
      <c r="TUS544" s="98"/>
      <c r="TUT544" s="98"/>
      <c r="TUU544" s="98"/>
      <c r="TUV544" s="98"/>
      <c r="TUW544" s="98"/>
      <c r="TUX544" s="98"/>
      <c r="TUY544" s="98"/>
      <c r="TUZ544" s="98"/>
      <c r="TVA544" s="98"/>
      <c r="TVB544" s="98"/>
      <c r="TVC544" s="98"/>
      <c r="TVD544" s="98"/>
      <c r="TVE544" s="98"/>
      <c r="TVF544" s="98"/>
      <c r="TVG544" s="98"/>
      <c r="TVH544" s="98"/>
      <c r="TVI544" s="98"/>
      <c r="TVJ544" s="98"/>
      <c r="TVK544" s="98"/>
      <c r="TVL544" s="98"/>
      <c r="TVM544" s="98"/>
      <c r="TVN544" s="98"/>
      <c r="TVO544" s="98"/>
      <c r="TVP544" s="98"/>
      <c r="TVQ544" s="98"/>
      <c r="TVR544" s="98"/>
      <c r="TVS544" s="98"/>
      <c r="TVT544" s="98"/>
      <c r="TVU544" s="98"/>
      <c r="TVV544" s="98"/>
      <c r="TVW544" s="98"/>
      <c r="TVX544" s="98"/>
      <c r="TVY544" s="98"/>
      <c r="TVZ544" s="98"/>
      <c r="TWA544" s="98"/>
      <c r="TWB544" s="98"/>
      <c r="TWC544" s="98"/>
      <c r="TWD544" s="98"/>
      <c r="TWE544" s="98"/>
      <c r="TWF544" s="98"/>
      <c r="TWG544" s="98"/>
      <c r="TWH544" s="98"/>
      <c r="TWI544" s="98"/>
      <c r="TWJ544" s="98"/>
      <c r="TWK544" s="98"/>
      <c r="TWL544" s="98"/>
      <c r="TWM544" s="98"/>
      <c r="TWN544" s="98"/>
      <c r="TWO544" s="98"/>
      <c r="TWP544" s="98"/>
      <c r="TWQ544" s="98"/>
      <c r="TWR544" s="98"/>
      <c r="TWS544" s="98"/>
      <c r="TWT544" s="98"/>
      <c r="TWU544" s="98"/>
      <c r="TWV544" s="98"/>
      <c r="TWW544" s="98"/>
      <c r="TWX544" s="98"/>
      <c r="TWY544" s="98"/>
      <c r="TWZ544" s="98"/>
      <c r="TXA544" s="98"/>
      <c r="TXB544" s="98"/>
      <c r="TXC544" s="98"/>
      <c r="TXD544" s="98"/>
      <c r="TXE544" s="98"/>
      <c r="TXF544" s="98"/>
      <c r="TXG544" s="98"/>
      <c r="TXH544" s="98"/>
      <c r="TXI544" s="98"/>
      <c r="TXJ544" s="98"/>
      <c r="TXK544" s="98"/>
      <c r="TXL544" s="98"/>
      <c r="TXM544" s="98"/>
      <c r="TXN544" s="98"/>
      <c r="TXO544" s="98"/>
      <c r="TXP544" s="98"/>
      <c r="TXQ544" s="98"/>
      <c r="TXR544" s="98"/>
      <c r="TXS544" s="98"/>
      <c r="TXT544" s="98"/>
      <c r="TXU544" s="98"/>
      <c r="TXV544" s="98"/>
      <c r="TXW544" s="98"/>
      <c r="TXX544" s="98"/>
      <c r="TXY544" s="98"/>
      <c r="TXZ544" s="98"/>
      <c r="TYA544" s="98"/>
      <c r="TYB544" s="98"/>
      <c r="TYC544" s="98"/>
      <c r="TYD544" s="98"/>
      <c r="TYE544" s="98"/>
      <c r="TYF544" s="98"/>
      <c r="TYG544" s="98"/>
      <c r="TYH544" s="98"/>
      <c r="TYI544" s="98"/>
      <c r="TYJ544" s="98"/>
      <c r="TYK544" s="98"/>
      <c r="TYL544" s="98"/>
      <c r="TYM544" s="98"/>
      <c r="TYN544" s="98"/>
      <c r="TYO544" s="98"/>
      <c r="TYP544" s="98"/>
      <c r="TYQ544" s="98"/>
      <c r="TYR544" s="98"/>
      <c r="TYS544" s="98"/>
      <c r="TYT544" s="98"/>
      <c r="TYU544" s="98"/>
      <c r="TYV544" s="98"/>
      <c r="TYW544" s="98"/>
      <c r="TYX544" s="98"/>
      <c r="TYY544" s="98"/>
      <c r="TYZ544" s="98"/>
      <c r="TZA544" s="98"/>
      <c r="TZB544" s="98"/>
      <c r="TZC544" s="98"/>
      <c r="TZD544" s="98"/>
      <c r="TZE544" s="98"/>
      <c r="TZF544" s="98"/>
      <c r="TZG544" s="98"/>
      <c r="TZH544" s="98"/>
      <c r="TZI544" s="98"/>
      <c r="TZJ544" s="98"/>
      <c r="TZK544" s="98"/>
      <c r="TZL544" s="98"/>
      <c r="TZM544" s="98"/>
      <c r="TZN544" s="98"/>
      <c r="TZO544" s="98"/>
      <c r="TZP544" s="98"/>
      <c r="TZQ544" s="98"/>
      <c r="TZR544" s="98"/>
      <c r="TZS544" s="98"/>
      <c r="TZT544" s="98"/>
      <c r="TZU544" s="98"/>
      <c r="TZV544" s="98"/>
      <c r="TZW544" s="98"/>
      <c r="TZX544" s="98"/>
      <c r="TZY544" s="98"/>
      <c r="TZZ544" s="98"/>
      <c r="UAA544" s="98"/>
      <c r="UAB544" s="98"/>
      <c r="UAC544" s="98"/>
      <c r="UAD544" s="98"/>
      <c r="UAE544" s="98"/>
      <c r="UAF544" s="98"/>
      <c r="UAG544" s="98"/>
      <c r="UAH544" s="98"/>
      <c r="UAI544" s="98"/>
      <c r="UAJ544" s="98"/>
      <c r="UAK544" s="98"/>
      <c r="UAL544" s="98"/>
      <c r="UAM544" s="98"/>
      <c r="UAN544" s="98"/>
      <c r="UAO544" s="98"/>
      <c r="UAP544" s="98"/>
      <c r="UAQ544" s="98"/>
      <c r="UAR544" s="98"/>
      <c r="UAS544" s="98"/>
      <c r="UAT544" s="98"/>
      <c r="UAU544" s="98"/>
      <c r="UAV544" s="98"/>
      <c r="UAW544" s="98"/>
      <c r="UAX544" s="98"/>
      <c r="UAY544" s="98"/>
      <c r="UAZ544" s="98"/>
      <c r="UBA544" s="98"/>
      <c r="UBB544" s="98"/>
      <c r="UBC544" s="98"/>
      <c r="UBD544" s="98"/>
      <c r="UBE544" s="98"/>
      <c r="UBF544" s="98"/>
      <c r="UBG544" s="98"/>
      <c r="UBH544" s="98"/>
      <c r="UBI544" s="98"/>
      <c r="UBJ544" s="98"/>
      <c r="UBK544" s="98"/>
      <c r="UBL544" s="98"/>
      <c r="UBM544" s="98"/>
      <c r="UBN544" s="98"/>
      <c r="UBO544" s="98"/>
      <c r="UBP544" s="98"/>
      <c r="UBQ544" s="98"/>
      <c r="UBR544" s="98"/>
      <c r="UBS544" s="98"/>
      <c r="UBT544" s="98"/>
      <c r="UBU544" s="98"/>
      <c r="UBV544" s="98"/>
      <c r="UBW544" s="98"/>
      <c r="UBX544" s="98"/>
      <c r="UBY544" s="98"/>
      <c r="UBZ544" s="98"/>
      <c r="UCA544" s="98"/>
      <c r="UCB544" s="98"/>
      <c r="UCC544" s="98"/>
      <c r="UCD544" s="98"/>
      <c r="UCE544" s="98"/>
      <c r="UCF544" s="98"/>
      <c r="UCG544" s="98"/>
      <c r="UCH544" s="98"/>
      <c r="UCI544" s="98"/>
      <c r="UCJ544" s="98"/>
      <c r="UCK544" s="98"/>
      <c r="UCL544" s="98"/>
      <c r="UCM544" s="98"/>
      <c r="UCN544" s="98"/>
      <c r="UCO544" s="98"/>
      <c r="UCP544" s="98"/>
      <c r="UCQ544" s="98"/>
      <c r="UCR544" s="98"/>
      <c r="UCS544" s="98"/>
      <c r="UCT544" s="98"/>
      <c r="UCU544" s="98"/>
      <c r="UCV544" s="98"/>
      <c r="UCW544" s="98"/>
      <c r="UCX544" s="98"/>
      <c r="UCY544" s="98"/>
      <c r="UCZ544" s="98"/>
      <c r="UDA544" s="98"/>
      <c r="UDB544" s="98"/>
      <c r="UDC544" s="98"/>
      <c r="UDD544" s="98"/>
      <c r="UDE544" s="98"/>
      <c r="UDF544" s="98"/>
      <c r="UDG544" s="98"/>
      <c r="UDH544" s="98"/>
      <c r="UDI544" s="98"/>
      <c r="UDJ544" s="98"/>
      <c r="UDK544" s="98"/>
      <c r="UDL544" s="98"/>
      <c r="UDM544" s="98"/>
      <c r="UDN544" s="98"/>
      <c r="UDO544" s="98"/>
      <c r="UDP544" s="98"/>
      <c r="UDQ544" s="98"/>
      <c r="UDR544" s="98"/>
      <c r="UDS544" s="98"/>
      <c r="UDT544" s="98"/>
      <c r="UDU544" s="98"/>
      <c r="UDV544" s="98"/>
      <c r="UDW544" s="98"/>
      <c r="UDX544" s="98"/>
      <c r="UDY544" s="98"/>
      <c r="UDZ544" s="98"/>
      <c r="UEA544" s="98"/>
      <c r="UEB544" s="98"/>
      <c r="UEC544" s="98"/>
      <c r="UED544" s="98"/>
      <c r="UEE544" s="98"/>
      <c r="UEF544" s="98"/>
      <c r="UEG544" s="98"/>
      <c r="UEH544" s="98"/>
      <c r="UEI544" s="98"/>
      <c r="UEJ544" s="98"/>
      <c r="UEK544" s="98"/>
      <c r="UEL544" s="98"/>
      <c r="UEM544" s="98"/>
      <c r="UEN544" s="98"/>
      <c r="UEO544" s="98"/>
      <c r="UEP544" s="98"/>
      <c r="UEQ544" s="98"/>
      <c r="UER544" s="98"/>
      <c r="UES544" s="98"/>
      <c r="UET544" s="98"/>
      <c r="UEU544" s="98"/>
      <c r="UEV544" s="98"/>
      <c r="UEW544" s="98"/>
      <c r="UEX544" s="98"/>
      <c r="UEY544" s="98"/>
      <c r="UEZ544" s="98"/>
      <c r="UFA544" s="98"/>
      <c r="UFB544" s="98"/>
      <c r="UFC544" s="98"/>
      <c r="UFD544" s="98"/>
      <c r="UFE544" s="98"/>
      <c r="UFF544" s="98"/>
      <c r="UFG544" s="98"/>
      <c r="UFH544" s="98"/>
      <c r="UFI544" s="98"/>
      <c r="UFJ544" s="98"/>
      <c r="UFK544" s="98"/>
      <c r="UFL544" s="98"/>
      <c r="UFM544" s="98"/>
      <c r="UFN544" s="98"/>
      <c r="UFO544" s="98"/>
      <c r="UFP544" s="98"/>
      <c r="UFQ544" s="98"/>
      <c r="UFR544" s="98"/>
      <c r="UFS544" s="98"/>
      <c r="UFT544" s="98"/>
      <c r="UFU544" s="98"/>
      <c r="UFV544" s="98"/>
      <c r="UFW544" s="98"/>
      <c r="UFX544" s="98"/>
      <c r="UFY544" s="98"/>
      <c r="UFZ544" s="98"/>
      <c r="UGA544" s="98"/>
      <c r="UGB544" s="98"/>
      <c r="UGC544" s="98"/>
      <c r="UGD544" s="98"/>
      <c r="UGE544" s="98"/>
      <c r="UGF544" s="98"/>
      <c r="UGG544" s="98"/>
      <c r="UGH544" s="98"/>
      <c r="UGI544" s="98"/>
      <c r="UGJ544" s="98"/>
      <c r="UGK544" s="98"/>
      <c r="UGL544" s="98"/>
      <c r="UGM544" s="98"/>
      <c r="UGN544" s="98"/>
      <c r="UGO544" s="98"/>
      <c r="UGP544" s="98"/>
      <c r="UGQ544" s="98"/>
      <c r="UGR544" s="98"/>
      <c r="UGS544" s="98"/>
      <c r="UGT544" s="98"/>
      <c r="UGU544" s="98"/>
      <c r="UGV544" s="98"/>
      <c r="UGW544" s="98"/>
      <c r="UGX544" s="98"/>
      <c r="UGY544" s="98"/>
      <c r="UGZ544" s="98"/>
      <c r="UHA544" s="98"/>
      <c r="UHB544" s="98"/>
      <c r="UHC544" s="98"/>
      <c r="UHD544" s="98"/>
      <c r="UHE544" s="98"/>
      <c r="UHF544" s="98"/>
      <c r="UHG544" s="98"/>
      <c r="UHH544" s="98"/>
      <c r="UHI544" s="98"/>
      <c r="UHJ544" s="98"/>
      <c r="UHK544" s="98"/>
      <c r="UHL544" s="98"/>
      <c r="UHM544" s="98"/>
      <c r="UHN544" s="98"/>
      <c r="UHO544" s="98"/>
      <c r="UHP544" s="98"/>
      <c r="UHQ544" s="98"/>
      <c r="UHR544" s="98"/>
      <c r="UHS544" s="98"/>
      <c r="UHT544" s="98"/>
      <c r="UHU544" s="98"/>
      <c r="UHV544" s="98"/>
      <c r="UHW544" s="98"/>
      <c r="UHX544" s="98"/>
      <c r="UHY544" s="98"/>
      <c r="UHZ544" s="98"/>
      <c r="UIA544" s="98"/>
      <c r="UIB544" s="98"/>
      <c r="UIC544" s="98"/>
      <c r="UID544" s="98"/>
      <c r="UIE544" s="98"/>
      <c r="UIF544" s="98"/>
      <c r="UIG544" s="98"/>
      <c r="UIH544" s="98"/>
      <c r="UII544" s="98"/>
      <c r="UIJ544" s="98"/>
      <c r="UIK544" s="98"/>
      <c r="UIL544" s="98"/>
      <c r="UIM544" s="98"/>
      <c r="UIN544" s="98"/>
      <c r="UIO544" s="98"/>
      <c r="UIP544" s="98"/>
      <c r="UIQ544" s="98"/>
      <c r="UIR544" s="98"/>
      <c r="UIS544" s="98"/>
      <c r="UIT544" s="98"/>
      <c r="UIU544" s="98"/>
      <c r="UIV544" s="98"/>
      <c r="UIW544" s="98"/>
      <c r="UIX544" s="98"/>
      <c r="UIY544" s="98"/>
      <c r="UIZ544" s="98"/>
      <c r="UJA544" s="98"/>
      <c r="UJB544" s="98"/>
      <c r="UJC544" s="98"/>
      <c r="UJD544" s="98"/>
      <c r="UJE544" s="98"/>
      <c r="UJF544" s="98"/>
      <c r="UJG544" s="98"/>
      <c r="UJH544" s="98"/>
      <c r="UJI544" s="98"/>
      <c r="UJJ544" s="98"/>
      <c r="UJK544" s="98"/>
      <c r="UJL544" s="98"/>
      <c r="UJM544" s="98"/>
      <c r="UJN544" s="98"/>
      <c r="UJO544" s="98"/>
      <c r="UJP544" s="98"/>
      <c r="UJQ544" s="98"/>
      <c r="UJR544" s="98"/>
      <c r="UJS544" s="98"/>
      <c r="UJT544" s="98"/>
      <c r="UJU544" s="98"/>
      <c r="UJV544" s="98"/>
      <c r="UJW544" s="98"/>
      <c r="UJX544" s="98"/>
      <c r="UJY544" s="98"/>
      <c r="UJZ544" s="98"/>
      <c r="UKA544" s="98"/>
      <c r="UKB544" s="98"/>
      <c r="UKC544" s="98"/>
      <c r="UKD544" s="98"/>
      <c r="UKE544" s="98"/>
      <c r="UKF544" s="98"/>
      <c r="UKG544" s="98"/>
      <c r="UKH544" s="98"/>
      <c r="UKI544" s="98"/>
      <c r="UKJ544" s="98"/>
      <c r="UKK544" s="98"/>
      <c r="UKL544" s="98"/>
      <c r="UKM544" s="98"/>
      <c r="UKN544" s="98"/>
      <c r="UKO544" s="98"/>
      <c r="UKP544" s="98"/>
      <c r="UKQ544" s="98"/>
      <c r="UKR544" s="98"/>
      <c r="UKS544" s="98"/>
      <c r="UKT544" s="98"/>
      <c r="UKU544" s="98"/>
      <c r="UKV544" s="98"/>
      <c r="UKW544" s="98"/>
      <c r="UKX544" s="98"/>
      <c r="UKY544" s="98"/>
      <c r="UKZ544" s="98"/>
      <c r="ULA544" s="98"/>
      <c r="ULB544" s="98"/>
      <c r="ULC544" s="98"/>
      <c r="ULD544" s="98"/>
      <c r="ULE544" s="98"/>
      <c r="ULF544" s="98"/>
      <c r="ULG544" s="98"/>
      <c r="ULH544" s="98"/>
      <c r="ULI544" s="98"/>
      <c r="ULJ544" s="98"/>
      <c r="ULK544" s="98"/>
      <c r="ULL544" s="98"/>
      <c r="ULM544" s="98"/>
      <c r="ULN544" s="98"/>
      <c r="ULO544" s="98"/>
      <c r="ULP544" s="98"/>
      <c r="ULQ544" s="98"/>
      <c r="ULR544" s="98"/>
      <c r="ULS544" s="98"/>
      <c r="ULT544" s="98"/>
      <c r="ULU544" s="98"/>
      <c r="ULV544" s="98"/>
      <c r="ULW544" s="98"/>
      <c r="ULX544" s="98"/>
      <c r="ULY544" s="98"/>
      <c r="ULZ544" s="98"/>
      <c r="UMA544" s="98"/>
      <c r="UMB544" s="98"/>
      <c r="UMC544" s="98"/>
      <c r="UMD544" s="98"/>
      <c r="UME544" s="98"/>
      <c r="UMF544" s="98"/>
      <c r="UMG544" s="98"/>
      <c r="UMH544" s="98"/>
      <c r="UMI544" s="98"/>
      <c r="UMJ544" s="98"/>
      <c r="UMK544" s="98"/>
      <c r="UML544" s="98"/>
      <c r="UMM544" s="98"/>
      <c r="UMN544" s="98"/>
      <c r="UMO544" s="98"/>
      <c r="UMP544" s="98"/>
      <c r="UMQ544" s="98"/>
      <c r="UMR544" s="98"/>
      <c r="UMS544" s="98"/>
      <c r="UMT544" s="98"/>
      <c r="UMU544" s="98"/>
      <c r="UMV544" s="98"/>
      <c r="UMW544" s="98"/>
      <c r="UMX544" s="98"/>
      <c r="UMY544" s="98"/>
      <c r="UMZ544" s="98"/>
      <c r="UNA544" s="98"/>
      <c r="UNB544" s="98"/>
      <c r="UNC544" s="98"/>
      <c r="UND544" s="98"/>
      <c r="UNE544" s="98"/>
      <c r="UNF544" s="98"/>
      <c r="UNG544" s="98"/>
      <c r="UNH544" s="98"/>
      <c r="UNI544" s="98"/>
      <c r="UNJ544" s="98"/>
      <c r="UNK544" s="98"/>
      <c r="UNL544" s="98"/>
      <c r="UNM544" s="98"/>
      <c r="UNN544" s="98"/>
      <c r="UNO544" s="98"/>
      <c r="UNP544" s="98"/>
      <c r="UNQ544" s="98"/>
      <c r="UNR544" s="98"/>
      <c r="UNS544" s="98"/>
      <c r="UNT544" s="98"/>
      <c r="UNU544" s="98"/>
      <c r="UNV544" s="98"/>
      <c r="UNW544" s="98"/>
      <c r="UNX544" s="98"/>
      <c r="UNY544" s="98"/>
      <c r="UNZ544" s="98"/>
      <c r="UOA544" s="98"/>
      <c r="UOB544" s="98"/>
      <c r="UOC544" s="98"/>
      <c r="UOD544" s="98"/>
      <c r="UOE544" s="98"/>
      <c r="UOF544" s="98"/>
      <c r="UOG544" s="98"/>
      <c r="UOH544" s="98"/>
      <c r="UOI544" s="98"/>
      <c r="UOJ544" s="98"/>
      <c r="UOK544" s="98"/>
      <c r="UOL544" s="98"/>
      <c r="UOM544" s="98"/>
      <c r="UON544" s="98"/>
      <c r="UOO544" s="98"/>
      <c r="UOP544" s="98"/>
      <c r="UOQ544" s="98"/>
      <c r="UOR544" s="98"/>
      <c r="UOS544" s="98"/>
      <c r="UOT544" s="98"/>
      <c r="UOU544" s="98"/>
      <c r="UOV544" s="98"/>
      <c r="UOW544" s="98"/>
      <c r="UOX544" s="98"/>
      <c r="UOY544" s="98"/>
      <c r="UOZ544" s="98"/>
      <c r="UPA544" s="98"/>
      <c r="UPB544" s="98"/>
      <c r="UPC544" s="98"/>
      <c r="UPD544" s="98"/>
      <c r="UPE544" s="98"/>
      <c r="UPF544" s="98"/>
      <c r="UPG544" s="98"/>
      <c r="UPH544" s="98"/>
      <c r="UPI544" s="98"/>
      <c r="UPJ544" s="98"/>
      <c r="UPK544" s="98"/>
      <c r="UPL544" s="98"/>
      <c r="UPM544" s="98"/>
      <c r="UPN544" s="98"/>
      <c r="UPO544" s="98"/>
      <c r="UPP544" s="98"/>
      <c r="UPQ544" s="98"/>
      <c r="UPR544" s="98"/>
      <c r="UPS544" s="98"/>
      <c r="UPT544" s="98"/>
      <c r="UPU544" s="98"/>
      <c r="UPV544" s="98"/>
      <c r="UPW544" s="98"/>
      <c r="UPX544" s="98"/>
      <c r="UPY544" s="98"/>
      <c r="UPZ544" s="98"/>
      <c r="UQA544" s="98"/>
      <c r="UQB544" s="98"/>
      <c r="UQC544" s="98"/>
      <c r="UQD544" s="98"/>
      <c r="UQE544" s="98"/>
      <c r="UQF544" s="98"/>
      <c r="UQG544" s="98"/>
      <c r="UQH544" s="98"/>
      <c r="UQI544" s="98"/>
      <c r="UQJ544" s="98"/>
      <c r="UQK544" s="98"/>
      <c r="UQL544" s="98"/>
      <c r="UQM544" s="98"/>
      <c r="UQN544" s="98"/>
      <c r="UQO544" s="98"/>
      <c r="UQP544" s="98"/>
      <c r="UQQ544" s="98"/>
      <c r="UQR544" s="98"/>
      <c r="UQS544" s="98"/>
      <c r="UQT544" s="98"/>
      <c r="UQU544" s="98"/>
      <c r="UQV544" s="98"/>
      <c r="UQW544" s="98"/>
      <c r="UQX544" s="98"/>
      <c r="UQY544" s="98"/>
      <c r="UQZ544" s="98"/>
      <c r="URA544" s="98"/>
      <c r="URB544" s="98"/>
      <c r="URC544" s="98"/>
      <c r="URD544" s="98"/>
      <c r="URE544" s="98"/>
      <c r="URF544" s="98"/>
      <c r="URG544" s="98"/>
      <c r="URH544" s="98"/>
      <c r="URI544" s="98"/>
      <c r="URJ544" s="98"/>
      <c r="URK544" s="98"/>
      <c r="URL544" s="98"/>
      <c r="URM544" s="98"/>
      <c r="URN544" s="98"/>
      <c r="URO544" s="98"/>
      <c r="URP544" s="98"/>
      <c r="URQ544" s="98"/>
      <c r="URR544" s="98"/>
      <c r="URS544" s="98"/>
      <c r="URT544" s="98"/>
      <c r="URU544" s="98"/>
      <c r="URV544" s="98"/>
      <c r="URW544" s="98"/>
      <c r="URX544" s="98"/>
      <c r="URY544" s="98"/>
      <c r="URZ544" s="98"/>
      <c r="USA544" s="98"/>
      <c r="USB544" s="98"/>
      <c r="USC544" s="98"/>
      <c r="USD544" s="98"/>
      <c r="USE544" s="98"/>
      <c r="USF544" s="98"/>
      <c r="USG544" s="98"/>
      <c r="USH544" s="98"/>
      <c r="USI544" s="98"/>
      <c r="USJ544" s="98"/>
      <c r="USK544" s="98"/>
      <c r="USL544" s="98"/>
      <c r="USM544" s="98"/>
      <c r="USN544" s="98"/>
      <c r="USO544" s="98"/>
      <c r="USP544" s="98"/>
      <c r="USQ544" s="98"/>
      <c r="USR544" s="98"/>
      <c r="USS544" s="98"/>
      <c r="UST544" s="98"/>
      <c r="USU544" s="98"/>
      <c r="USV544" s="98"/>
      <c r="USW544" s="98"/>
      <c r="USX544" s="98"/>
      <c r="USY544" s="98"/>
      <c r="USZ544" s="98"/>
      <c r="UTA544" s="98"/>
      <c r="UTB544" s="98"/>
      <c r="UTC544" s="98"/>
      <c r="UTD544" s="98"/>
      <c r="UTE544" s="98"/>
      <c r="UTF544" s="98"/>
      <c r="UTG544" s="98"/>
      <c r="UTH544" s="98"/>
      <c r="UTI544" s="98"/>
      <c r="UTJ544" s="98"/>
      <c r="UTK544" s="98"/>
      <c r="UTL544" s="98"/>
      <c r="UTM544" s="98"/>
      <c r="UTN544" s="98"/>
      <c r="UTO544" s="98"/>
      <c r="UTP544" s="98"/>
      <c r="UTQ544" s="98"/>
      <c r="UTR544" s="98"/>
      <c r="UTS544" s="98"/>
      <c r="UTT544" s="98"/>
      <c r="UTU544" s="98"/>
      <c r="UTV544" s="98"/>
      <c r="UTW544" s="98"/>
      <c r="UTX544" s="98"/>
      <c r="UTY544" s="98"/>
      <c r="UTZ544" s="98"/>
      <c r="UUA544" s="98"/>
      <c r="UUB544" s="98"/>
      <c r="UUC544" s="98"/>
      <c r="UUD544" s="98"/>
      <c r="UUE544" s="98"/>
      <c r="UUF544" s="98"/>
      <c r="UUG544" s="98"/>
      <c r="UUH544" s="98"/>
      <c r="UUI544" s="98"/>
      <c r="UUJ544" s="98"/>
      <c r="UUK544" s="98"/>
      <c r="UUL544" s="98"/>
      <c r="UUM544" s="98"/>
      <c r="UUN544" s="98"/>
      <c r="UUO544" s="98"/>
      <c r="UUP544" s="98"/>
      <c r="UUQ544" s="98"/>
      <c r="UUR544" s="98"/>
      <c r="UUS544" s="98"/>
      <c r="UUT544" s="98"/>
      <c r="UUU544" s="98"/>
      <c r="UUV544" s="98"/>
      <c r="UUW544" s="98"/>
      <c r="UUX544" s="98"/>
      <c r="UUY544" s="98"/>
      <c r="UUZ544" s="98"/>
      <c r="UVA544" s="98"/>
      <c r="UVB544" s="98"/>
      <c r="UVC544" s="98"/>
      <c r="UVD544" s="98"/>
      <c r="UVE544" s="98"/>
      <c r="UVF544" s="98"/>
      <c r="UVG544" s="98"/>
      <c r="UVH544" s="98"/>
      <c r="UVI544" s="98"/>
      <c r="UVJ544" s="98"/>
      <c r="UVK544" s="98"/>
      <c r="UVL544" s="98"/>
      <c r="UVM544" s="98"/>
      <c r="UVN544" s="98"/>
      <c r="UVO544" s="98"/>
      <c r="UVP544" s="98"/>
      <c r="UVQ544" s="98"/>
      <c r="UVR544" s="98"/>
      <c r="UVS544" s="98"/>
      <c r="UVT544" s="98"/>
      <c r="UVU544" s="98"/>
      <c r="UVV544" s="98"/>
      <c r="UVW544" s="98"/>
      <c r="UVX544" s="98"/>
      <c r="UVY544" s="98"/>
      <c r="UVZ544" s="98"/>
      <c r="UWA544" s="98"/>
      <c r="UWB544" s="98"/>
      <c r="UWC544" s="98"/>
      <c r="UWD544" s="98"/>
      <c r="UWE544" s="98"/>
      <c r="UWF544" s="98"/>
      <c r="UWG544" s="98"/>
      <c r="UWH544" s="98"/>
      <c r="UWI544" s="98"/>
      <c r="UWJ544" s="98"/>
      <c r="UWK544" s="98"/>
      <c r="UWL544" s="98"/>
      <c r="UWM544" s="98"/>
      <c r="UWN544" s="98"/>
      <c r="UWO544" s="98"/>
      <c r="UWP544" s="98"/>
      <c r="UWQ544" s="98"/>
      <c r="UWR544" s="98"/>
      <c r="UWS544" s="98"/>
      <c r="UWT544" s="98"/>
      <c r="UWU544" s="98"/>
      <c r="UWV544" s="98"/>
      <c r="UWW544" s="98"/>
      <c r="UWX544" s="98"/>
      <c r="UWY544" s="98"/>
      <c r="UWZ544" s="98"/>
      <c r="UXA544" s="98"/>
      <c r="UXB544" s="98"/>
      <c r="UXC544" s="98"/>
      <c r="UXD544" s="98"/>
      <c r="UXE544" s="98"/>
      <c r="UXF544" s="98"/>
      <c r="UXG544" s="98"/>
      <c r="UXH544" s="98"/>
      <c r="UXI544" s="98"/>
      <c r="UXJ544" s="98"/>
      <c r="UXK544" s="98"/>
      <c r="UXL544" s="98"/>
      <c r="UXM544" s="98"/>
      <c r="UXN544" s="98"/>
      <c r="UXO544" s="98"/>
      <c r="UXP544" s="98"/>
      <c r="UXQ544" s="98"/>
      <c r="UXR544" s="98"/>
      <c r="UXS544" s="98"/>
      <c r="UXT544" s="98"/>
      <c r="UXU544" s="98"/>
      <c r="UXV544" s="98"/>
      <c r="UXW544" s="98"/>
      <c r="UXX544" s="98"/>
      <c r="UXY544" s="98"/>
      <c r="UXZ544" s="98"/>
      <c r="UYA544" s="98"/>
      <c r="UYB544" s="98"/>
      <c r="UYC544" s="98"/>
      <c r="UYD544" s="98"/>
      <c r="UYE544" s="98"/>
      <c r="UYF544" s="98"/>
      <c r="UYG544" s="98"/>
      <c r="UYH544" s="98"/>
      <c r="UYI544" s="98"/>
      <c r="UYJ544" s="98"/>
      <c r="UYK544" s="98"/>
      <c r="UYL544" s="98"/>
      <c r="UYM544" s="98"/>
      <c r="UYN544" s="98"/>
      <c r="UYO544" s="98"/>
      <c r="UYP544" s="98"/>
      <c r="UYQ544" s="98"/>
      <c r="UYR544" s="98"/>
      <c r="UYS544" s="98"/>
      <c r="UYT544" s="98"/>
      <c r="UYU544" s="98"/>
      <c r="UYV544" s="98"/>
      <c r="UYW544" s="98"/>
      <c r="UYX544" s="98"/>
      <c r="UYY544" s="98"/>
      <c r="UYZ544" s="98"/>
      <c r="UZA544" s="98"/>
      <c r="UZB544" s="98"/>
      <c r="UZC544" s="98"/>
      <c r="UZD544" s="98"/>
      <c r="UZE544" s="98"/>
      <c r="UZF544" s="98"/>
      <c r="UZG544" s="98"/>
      <c r="UZH544" s="98"/>
      <c r="UZI544" s="98"/>
      <c r="UZJ544" s="98"/>
      <c r="UZK544" s="98"/>
      <c r="UZL544" s="98"/>
      <c r="UZM544" s="98"/>
      <c r="UZN544" s="98"/>
      <c r="UZO544" s="98"/>
      <c r="UZP544" s="98"/>
      <c r="UZQ544" s="98"/>
      <c r="UZR544" s="98"/>
      <c r="UZS544" s="98"/>
      <c r="UZT544" s="98"/>
      <c r="UZU544" s="98"/>
      <c r="UZV544" s="98"/>
      <c r="UZW544" s="98"/>
      <c r="UZX544" s="98"/>
      <c r="UZY544" s="98"/>
      <c r="UZZ544" s="98"/>
      <c r="VAA544" s="98"/>
      <c r="VAB544" s="98"/>
      <c r="VAC544" s="98"/>
      <c r="VAD544" s="98"/>
      <c r="VAE544" s="98"/>
      <c r="VAF544" s="98"/>
      <c r="VAG544" s="98"/>
      <c r="VAH544" s="98"/>
      <c r="VAI544" s="98"/>
      <c r="VAJ544" s="98"/>
      <c r="VAK544" s="98"/>
      <c r="VAL544" s="98"/>
      <c r="VAM544" s="98"/>
      <c r="VAN544" s="98"/>
      <c r="VAO544" s="98"/>
      <c r="VAP544" s="98"/>
      <c r="VAQ544" s="98"/>
      <c r="VAR544" s="98"/>
      <c r="VAS544" s="98"/>
      <c r="VAT544" s="98"/>
      <c r="VAU544" s="98"/>
      <c r="VAV544" s="98"/>
      <c r="VAW544" s="98"/>
      <c r="VAX544" s="98"/>
      <c r="VAY544" s="98"/>
      <c r="VAZ544" s="98"/>
      <c r="VBA544" s="98"/>
      <c r="VBB544" s="98"/>
      <c r="VBC544" s="98"/>
      <c r="VBD544" s="98"/>
      <c r="VBE544" s="98"/>
      <c r="VBF544" s="98"/>
      <c r="VBG544" s="98"/>
      <c r="VBH544" s="98"/>
      <c r="VBI544" s="98"/>
      <c r="VBJ544" s="98"/>
      <c r="VBK544" s="98"/>
      <c r="VBL544" s="98"/>
      <c r="VBM544" s="98"/>
      <c r="VBN544" s="98"/>
      <c r="VBO544" s="98"/>
      <c r="VBP544" s="98"/>
      <c r="VBQ544" s="98"/>
      <c r="VBR544" s="98"/>
      <c r="VBS544" s="98"/>
      <c r="VBT544" s="98"/>
      <c r="VBU544" s="98"/>
      <c r="VBV544" s="98"/>
      <c r="VBW544" s="98"/>
      <c r="VBX544" s="98"/>
      <c r="VBY544" s="98"/>
      <c r="VBZ544" s="98"/>
      <c r="VCA544" s="98"/>
      <c r="VCB544" s="98"/>
      <c r="VCC544" s="98"/>
      <c r="VCD544" s="98"/>
      <c r="VCE544" s="98"/>
      <c r="VCF544" s="98"/>
      <c r="VCG544" s="98"/>
      <c r="VCH544" s="98"/>
      <c r="VCI544" s="98"/>
      <c r="VCJ544" s="98"/>
      <c r="VCK544" s="98"/>
      <c r="VCL544" s="98"/>
      <c r="VCM544" s="98"/>
      <c r="VCN544" s="98"/>
      <c r="VCO544" s="98"/>
      <c r="VCP544" s="98"/>
      <c r="VCQ544" s="98"/>
      <c r="VCR544" s="98"/>
      <c r="VCS544" s="98"/>
      <c r="VCT544" s="98"/>
      <c r="VCU544" s="98"/>
      <c r="VCV544" s="98"/>
      <c r="VCW544" s="98"/>
      <c r="VCX544" s="98"/>
      <c r="VCY544" s="98"/>
      <c r="VCZ544" s="98"/>
      <c r="VDA544" s="98"/>
      <c r="VDB544" s="98"/>
      <c r="VDC544" s="98"/>
      <c r="VDD544" s="98"/>
      <c r="VDE544" s="98"/>
      <c r="VDF544" s="98"/>
      <c r="VDG544" s="98"/>
      <c r="VDH544" s="98"/>
      <c r="VDI544" s="98"/>
      <c r="VDJ544" s="98"/>
      <c r="VDK544" s="98"/>
      <c r="VDL544" s="98"/>
      <c r="VDM544" s="98"/>
      <c r="VDN544" s="98"/>
      <c r="VDO544" s="98"/>
      <c r="VDP544" s="98"/>
      <c r="VDQ544" s="98"/>
      <c r="VDR544" s="98"/>
      <c r="VDS544" s="98"/>
      <c r="VDT544" s="98"/>
      <c r="VDU544" s="98"/>
      <c r="VDV544" s="98"/>
      <c r="VDW544" s="98"/>
      <c r="VDX544" s="98"/>
      <c r="VDY544" s="98"/>
      <c r="VDZ544" s="98"/>
      <c r="VEA544" s="98"/>
      <c r="VEB544" s="98"/>
      <c r="VEC544" s="98"/>
      <c r="VED544" s="98"/>
      <c r="VEE544" s="98"/>
      <c r="VEF544" s="98"/>
      <c r="VEG544" s="98"/>
      <c r="VEH544" s="98"/>
      <c r="VEI544" s="98"/>
      <c r="VEJ544" s="98"/>
      <c r="VEK544" s="98"/>
      <c r="VEL544" s="98"/>
      <c r="VEM544" s="98"/>
      <c r="VEN544" s="98"/>
      <c r="VEO544" s="98"/>
      <c r="VEP544" s="98"/>
      <c r="VEQ544" s="98"/>
      <c r="VER544" s="98"/>
      <c r="VES544" s="98"/>
      <c r="VET544" s="98"/>
      <c r="VEU544" s="98"/>
      <c r="VEV544" s="98"/>
      <c r="VEW544" s="98"/>
      <c r="VEX544" s="98"/>
      <c r="VEY544" s="98"/>
      <c r="VEZ544" s="98"/>
      <c r="VFA544" s="98"/>
      <c r="VFB544" s="98"/>
      <c r="VFC544" s="98"/>
      <c r="VFD544" s="98"/>
      <c r="VFE544" s="98"/>
      <c r="VFF544" s="98"/>
      <c r="VFG544" s="98"/>
      <c r="VFH544" s="98"/>
      <c r="VFI544" s="98"/>
      <c r="VFJ544" s="98"/>
      <c r="VFK544" s="98"/>
      <c r="VFL544" s="98"/>
      <c r="VFM544" s="98"/>
      <c r="VFN544" s="98"/>
      <c r="VFO544" s="98"/>
      <c r="VFP544" s="98"/>
      <c r="VFQ544" s="98"/>
      <c r="VFR544" s="98"/>
      <c r="VFS544" s="98"/>
      <c r="VFT544" s="98"/>
      <c r="VFU544" s="98"/>
      <c r="VFV544" s="98"/>
      <c r="VFW544" s="98"/>
      <c r="VFX544" s="98"/>
      <c r="VFY544" s="98"/>
      <c r="VFZ544" s="98"/>
      <c r="VGA544" s="98"/>
      <c r="VGB544" s="98"/>
      <c r="VGC544" s="98"/>
      <c r="VGD544" s="98"/>
      <c r="VGE544" s="98"/>
      <c r="VGF544" s="98"/>
      <c r="VGG544" s="98"/>
      <c r="VGH544" s="98"/>
      <c r="VGI544" s="98"/>
      <c r="VGJ544" s="98"/>
      <c r="VGK544" s="98"/>
      <c r="VGL544" s="98"/>
      <c r="VGM544" s="98"/>
      <c r="VGN544" s="98"/>
      <c r="VGO544" s="98"/>
      <c r="VGP544" s="98"/>
      <c r="VGQ544" s="98"/>
      <c r="VGR544" s="98"/>
      <c r="VGS544" s="98"/>
      <c r="VGT544" s="98"/>
      <c r="VGU544" s="98"/>
      <c r="VGV544" s="98"/>
      <c r="VGW544" s="98"/>
      <c r="VGX544" s="98"/>
      <c r="VGY544" s="98"/>
      <c r="VGZ544" s="98"/>
      <c r="VHA544" s="98"/>
      <c r="VHB544" s="98"/>
      <c r="VHC544" s="98"/>
      <c r="VHD544" s="98"/>
      <c r="VHE544" s="98"/>
      <c r="VHF544" s="98"/>
      <c r="VHG544" s="98"/>
      <c r="VHH544" s="98"/>
      <c r="VHI544" s="98"/>
      <c r="VHJ544" s="98"/>
      <c r="VHK544" s="98"/>
      <c r="VHL544" s="98"/>
      <c r="VHM544" s="98"/>
      <c r="VHN544" s="98"/>
      <c r="VHO544" s="98"/>
      <c r="VHP544" s="98"/>
      <c r="VHQ544" s="98"/>
      <c r="VHR544" s="98"/>
      <c r="VHS544" s="98"/>
      <c r="VHT544" s="98"/>
      <c r="VHU544" s="98"/>
      <c r="VHV544" s="98"/>
      <c r="VHW544" s="98"/>
      <c r="VHX544" s="98"/>
      <c r="VHY544" s="98"/>
      <c r="VHZ544" s="98"/>
      <c r="VIA544" s="98"/>
      <c r="VIB544" s="98"/>
      <c r="VIC544" s="98"/>
      <c r="VID544" s="98"/>
      <c r="VIE544" s="98"/>
      <c r="VIF544" s="98"/>
      <c r="VIG544" s="98"/>
      <c r="VIH544" s="98"/>
      <c r="VII544" s="98"/>
      <c r="VIJ544" s="98"/>
      <c r="VIK544" s="98"/>
      <c r="VIL544" s="98"/>
      <c r="VIM544" s="98"/>
      <c r="VIN544" s="98"/>
      <c r="VIO544" s="98"/>
      <c r="VIP544" s="98"/>
      <c r="VIQ544" s="98"/>
      <c r="VIR544" s="98"/>
      <c r="VIS544" s="98"/>
      <c r="VIT544" s="98"/>
      <c r="VIU544" s="98"/>
      <c r="VIV544" s="98"/>
      <c r="VIW544" s="98"/>
      <c r="VIX544" s="98"/>
      <c r="VIY544" s="98"/>
      <c r="VIZ544" s="98"/>
      <c r="VJA544" s="98"/>
      <c r="VJB544" s="98"/>
      <c r="VJC544" s="98"/>
      <c r="VJD544" s="98"/>
      <c r="VJE544" s="98"/>
      <c r="VJF544" s="98"/>
      <c r="VJG544" s="98"/>
      <c r="VJH544" s="98"/>
      <c r="VJI544" s="98"/>
      <c r="VJJ544" s="98"/>
      <c r="VJK544" s="98"/>
      <c r="VJL544" s="98"/>
      <c r="VJM544" s="98"/>
      <c r="VJN544" s="98"/>
      <c r="VJO544" s="98"/>
      <c r="VJP544" s="98"/>
      <c r="VJQ544" s="98"/>
      <c r="VJR544" s="98"/>
      <c r="VJS544" s="98"/>
      <c r="VJT544" s="98"/>
      <c r="VJU544" s="98"/>
      <c r="VJV544" s="98"/>
      <c r="VJW544" s="98"/>
      <c r="VJX544" s="98"/>
      <c r="VJY544" s="98"/>
      <c r="VJZ544" s="98"/>
      <c r="VKA544" s="98"/>
      <c r="VKB544" s="98"/>
      <c r="VKC544" s="98"/>
      <c r="VKD544" s="98"/>
      <c r="VKE544" s="98"/>
      <c r="VKF544" s="98"/>
      <c r="VKG544" s="98"/>
      <c r="VKH544" s="98"/>
      <c r="VKI544" s="98"/>
      <c r="VKJ544" s="98"/>
      <c r="VKK544" s="98"/>
      <c r="VKL544" s="98"/>
      <c r="VKM544" s="98"/>
      <c r="VKN544" s="98"/>
      <c r="VKO544" s="98"/>
      <c r="VKP544" s="98"/>
      <c r="VKQ544" s="98"/>
      <c r="VKR544" s="98"/>
      <c r="VKS544" s="98"/>
      <c r="VKT544" s="98"/>
      <c r="VKU544" s="98"/>
      <c r="VKV544" s="98"/>
      <c r="VKW544" s="98"/>
      <c r="VKX544" s="98"/>
      <c r="VKY544" s="98"/>
      <c r="VKZ544" s="98"/>
      <c r="VLA544" s="98"/>
      <c r="VLB544" s="98"/>
      <c r="VLC544" s="98"/>
      <c r="VLD544" s="98"/>
      <c r="VLE544" s="98"/>
      <c r="VLF544" s="98"/>
      <c r="VLG544" s="98"/>
      <c r="VLH544" s="98"/>
      <c r="VLI544" s="98"/>
      <c r="VLJ544" s="98"/>
      <c r="VLK544" s="98"/>
      <c r="VLL544" s="98"/>
      <c r="VLM544" s="98"/>
      <c r="VLN544" s="98"/>
      <c r="VLO544" s="98"/>
      <c r="VLP544" s="98"/>
      <c r="VLQ544" s="98"/>
      <c r="VLR544" s="98"/>
      <c r="VLS544" s="98"/>
      <c r="VLT544" s="98"/>
      <c r="VLU544" s="98"/>
      <c r="VLV544" s="98"/>
      <c r="VLW544" s="98"/>
      <c r="VLX544" s="98"/>
      <c r="VLY544" s="98"/>
      <c r="VLZ544" s="98"/>
      <c r="VMA544" s="98"/>
      <c r="VMB544" s="98"/>
      <c r="VMC544" s="98"/>
      <c r="VMD544" s="98"/>
      <c r="VME544" s="98"/>
      <c r="VMF544" s="98"/>
      <c r="VMG544" s="98"/>
      <c r="VMH544" s="98"/>
      <c r="VMI544" s="98"/>
      <c r="VMJ544" s="98"/>
      <c r="VMK544" s="98"/>
      <c r="VML544" s="98"/>
      <c r="VMM544" s="98"/>
      <c r="VMN544" s="98"/>
      <c r="VMO544" s="98"/>
      <c r="VMP544" s="98"/>
      <c r="VMQ544" s="98"/>
      <c r="VMR544" s="98"/>
      <c r="VMS544" s="98"/>
      <c r="VMT544" s="98"/>
      <c r="VMU544" s="98"/>
      <c r="VMV544" s="98"/>
      <c r="VMW544" s="98"/>
      <c r="VMX544" s="98"/>
      <c r="VMY544" s="98"/>
      <c r="VMZ544" s="98"/>
      <c r="VNA544" s="98"/>
      <c r="VNB544" s="98"/>
      <c r="VNC544" s="98"/>
      <c r="VND544" s="98"/>
      <c r="VNE544" s="98"/>
      <c r="VNF544" s="98"/>
      <c r="VNG544" s="98"/>
      <c r="VNH544" s="98"/>
      <c r="VNI544" s="98"/>
      <c r="VNJ544" s="98"/>
      <c r="VNK544" s="98"/>
      <c r="VNL544" s="98"/>
      <c r="VNM544" s="98"/>
      <c r="VNN544" s="98"/>
      <c r="VNO544" s="98"/>
      <c r="VNP544" s="98"/>
      <c r="VNQ544" s="98"/>
      <c r="VNR544" s="98"/>
      <c r="VNS544" s="98"/>
      <c r="VNT544" s="98"/>
      <c r="VNU544" s="98"/>
      <c r="VNV544" s="98"/>
      <c r="VNW544" s="98"/>
      <c r="VNX544" s="98"/>
      <c r="VNY544" s="98"/>
      <c r="VNZ544" s="98"/>
      <c r="VOA544" s="98"/>
      <c r="VOB544" s="98"/>
      <c r="VOC544" s="98"/>
      <c r="VOD544" s="98"/>
      <c r="VOE544" s="98"/>
      <c r="VOF544" s="98"/>
      <c r="VOG544" s="98"/>
      <c r="VOH544" s="98"/>
      <c r="VOI544" s="98"/>
      <c r="VOJ544" s="98"/>
      <c r="VOK544" s="98"/>
      <c r="VOL544" s="98"/>
      <c r="VOM544" s="98"/>
      <c r="VON544" s="98"/>
      <c r="VOO544" s="98"/>
      <c r="VOP544" s="98"/>
      <c r="VOQ544" s="98"/>
      <c r="VOR544" s="98"/>
      <c r="VOS544" s="98"/>
      <c r="VOT544" s="98"/>
      <c r="VOU544" s="98"/>
      <c r="VOV544" s="98"/>
      <c r="VOW544" s="98"/>
      <c r="VOX544" s="98"/>
      <c r="VOY544" s="98"/>
      <c r="VOZ544" s="98"/>
      <c r="VPA544" s="98"/>
      <c r="VPB544" s="98"/>
      <c r="VPC544" s="98"/>
      <c r="VPD544" s="98"/>
      <c r="VPE544" s="98"/>
      <c r="VPF544" s="98"/>
      <c r="VPG544" s="98"/>
      <c r="VPH544" s="98"/>
      <c r="VPI544" s="98"/>
      <c r="VPJ544" s="98"/>
      <c r="VPK544" s="98"/>
      <c r="VPL544" s="98"/>
      <c r="VPM544" s="98"/>
      <c r="VPN544" s="98"/>
      <c r="VPO544" s="98"/>
      <c r="VPP544" s="98"/>
      <c r="VPQ544" s="98"/>
      <c r="VPR544" s="98"/>
      <c r="VPS544" s="98"/>
      <c r="VPT544" s="98"/>
      <c r="VPU544" s="98"/>
      <c r="VPV544" s="98"/>
      <c r="VPW544" s="98"/>
      <c r="VPX544" s="98"/>
      <c r="VPY544" s="98"/>
      <c r="VPZ544" s="98"/>
      <c r="VQA544" s="98"/>
      <c r="VQB544" s="98"/>
      <c r="VQC544" s="98"/>
      <c r="VQD544" s="98"/>
      <c r="VQE544" s="98"/>
      <c r="VQF544" s="98"/>
      <c r="VQG544" s="98"/>
      <c r="VQH544" s="98"/>
      <c r="VQI544" s="98"/>
      <c r="VQJ544" s="98"/>
      <c r="VQK544" s="98"/>
      <c r="VQL544" s="98"/>
      <c r="VQM544" s="98"/>
      <c r="VQN544" s="98"/>
      <c r="VQO544" s="98"/>
      <c r="VQP544" s="98"/>
      <c r="VQQ544" s="98"/>
      <c r="VQR544" s="98"/>
      <c r="VQS544" s="98"/>
      <c r="VQT544" s="98"/>
      <c r="VQU544" s="98"/>
      <c r="VQV544" s="98"/>
      <c r="VQW544" s="98"/>
      <c r="VQX544" s="98"/>
      <c r="VQY544" s="98"/>
      <c r="VQZ544" s="98"/>
      <c r="VRA544" s="98"/>
      <c r="VRB544" s="98"/>
      <c r="VRC544" s="98"/>
      <c r="VRD544" s="98"/>
      <c r="VRE544" s="98"/>
      <c r="VRF544" s="98"/>
      <c r="VRG544" s="98"/>
      <c r="VRH544" s="98"/>
      <c r="VRI544" s="98"/>
      <c r="VRJ544" s="98"/>
      <c r="VRK544" s="98"/>
      <c r="VRL544" s="98"/>
      <c r="VRM544" s="98"/>
      <c r="VRN544" s="98"/>
      <c r="VRO544" s="98"/>
      <c r="VRP544" s="98"/>
      <c r="VRQ544" s="98"/>
      <c r="VRR544" s="98"/>
      <c r="VRS544" s="98"/>
      <c r="VRT544" s="98"/>
      <c r="VRU544" s="98"/>
      <c r="VRV544" s="98"/>
      <c r="VRW544" s="98"/>
      <c r="VRX544" s="98"/>
      <c r="VRY544" s="98"/>
      <c r="VRZ544" s="98"/>
      <c r="VSA544" s="98"/>
      <c r="VSB544" s="98"/>
      <c r="VSC544" s="98"/>
      <c r="VSD544" s="98"/>
      <c r="VSE544" s="98"/>
      <c r="VSF544" s="98"/>
      <c r="VSG544" s="98"/>
      <c r="VSH544" s="98"/>
      <c r="VSI544" s="98"/>
      <c r="VSJ544" s="98"/>
      <c r="VSK544" s="98"/>
      <c r="VSL544" s="98"/>
      <c r="VSM544" s="98"/>
      <c r="VSN544" s="98"/>
      <c r="VSO544" s="98"/>
      <c r="VSP544" s="98"/>
      <c r="VSQ544" s="98"/>
      <c r="VSR544" s="98"/>
      <c r="VSS544" s="98"/>
      <c r="VST544" s="98"/>
      <c r="VSU544" s="98"/>
      <c r="VSV544" s="98"/>
      <c r="VSW544" s="98"/>
      <c r="VSX544" s="98"/>
      <c r="VSY544" s="98"/>
      <c r="VSZ544" s="98"/>
      <c r="VTA544" s="98"/>
      <c r="VTB544" s="98"/>
      <c r="VTC544" s="98"/>
      <c r="VTD544" s="98"/>
      <c r="VTE544" s="98"/>
      <c r="VTF544" s="98"/>
      <c r="VTG544" s="98"/>
      <c r="VTH544" s="98"/>
      <c r="VTI544" s="98"/>
      <c r="VTJ544" s="98"/>
      <c r="VTK544" s="98"/>
      <c r="VTL544" s="98"/>
      <c r="VTM544" s="98"/>
      <c r="VTN544" s="98"/>
      <c r="VTO544" s="98"/>
      <c r="VTP544" s="98"/>
      <c r="VTQ544" s="98"/>
      <c r="VTR544" s="98"/>
      <c r="VTS544" s="98"/>
      <c r="VTT544" s="98"/>
      <c r="VTU544" s="98"/>
      <c r="VTV544" s="98"/>
      <c r="VTW544" s="98"/>
      <c r="VTX544" s="98"/>
      <c r="VTY544" s="98"/>
      <c r="VTZ544" s="98"/>
      <c r="VUA544" s="98"/>
      <c r="VUB544" s="98"/>
      <c r="VUC544" s="98"/>
      <c r="VUD544" s="98"/>
      <c r="VUE544" s="98"/>
      <c r="VUF544" s="98"/>
      <c r="VUG544" s="98"/>
      <c r="VUH544" s="98"/>
      <c r="VUI544" s="98"/>
      <c r="VUJ544" s="98"/>
      <c r="VUK544" s="98"/>
      <c r="VUL544" s="98"/>
      <c r="VUM544" s="98"/>
      <c r="VUN544" s="98"/>
      <c r="VUO544" s="98"/>
      <c r="VUP544" s="98"/>
      <c r="VUQ544" s="98"/>
      <c r="VUR544" s="98"/>
      <c r="VUS544" s="98"/>
      <c r="VUT544" s="98"/>
      <c r="VUU544" s="98"/>
      <c r="VUV544" s="98"/>
      <c r="VUW544" s="98"/>
      <c r="VUX544" s="98"/>
      <c r="VUY544" s="98"/>
      <c r="VUZ544" s="98"/>
      <c r="VVA544" s="98"/>
      <c r="VVB544" s="98"/>
      <c r="VVC544" s="98"/>
      <c r="VVD544" s="98"/>
      <c r="VVE544" s="98"/>
      <c r="VVF544" s="98"/>
      <c r="VVG544" s="98"/>
      <c r="VVH544" s="98"/>
      <c r="VVI544" s="98"/>
      <c r="VVJ544" s="98"/>
      <c r="VVK544" s="98"/>
      <c r="VVL544" s="98"/>
      <c r="VVM544" s="98"/>
      <c r="VVN544" s="98"/>
      <c r="VVO544" s="98"/>
      <c r="VVP544" s="98"/>
      <c r="VVQ544" s="98"/>
      <c r="VVR544" s="98"/>
      <c r="VVS544" s="98"/>
      <c r="VVT544" s="98"/>
      <c r="VVU544" s="98"/>
      <c r="VVV544" s="98"/>
      <c r="VVW544" s="98"/>
      <c r="VVX544" s="98"/>
      <c r="VVY544" s="98"/>
      <c r="VVZ544" s="98"/>
      <c r="VWA544" s="98"/>
      <c r="VWB544" s="98"/>
      <c r="VWC544" s="98"/>
      <c r="VWD544" s="98"/>
      <c r="VWE544" s="98"/>
      <c r="VWF544" s="98"/>
      <c r="VWG544" s="98"/>
      <c r="VWH544" s="98"/>
      <c r="VWI544" s="98"/>
      <c r="VWJ544" s="98"/>
      <c r="VWK544" s="98"/>
      <c r="VWL544" s="98"/>
      <c r="VWM544" s="98"/>
      <c r="VWN544" s="98"/>
      <c r="VWO544" s="98"/>
      <c r="VWP544" s="98"/>
      <c r="VWQ544" s="98"/>
      <c r="VWR544" s="98"/>
      <c r="VWS544" s="98"/>
      <c r="VWT544" s="98"/>
      <c r="VWU544" s="98"/>
      <c r="VWV544" s="98"/>
      <c r="VWW544" s="98"/>
      <c r="VWX544" s="98"/>
      <c r="VWY544" s="98"/>
      <c r="VWZ544" s="98"/>
      <c r="VXA544" s="98"/>
      <c r="VXB544" s="98"/>
      <c r="VXC544" s="98"/>
      <c r="VXD544" s="98"/>
      <c r="VXE544" s="98"/>
      <c r="VXF544" s="98"/>
      <c r="VXG544" s="98"/>
      <c r="VXH544" s="98"/>
      <c r="VXI544" s="98"/>
      <c r="VXJ544" s="98"/>
      <c r="VXK544" s="98"/>
      <c r="VXL544" s="98"/>
      <c r="VXM544" s="98"/>
      <c r="VXN544" s="98"/>
      <c r="VXO544" s="98"/>
      <c r="VXP544" s="98"/>
      <c r="VXQ544" s="98"/>
      <c r="VXR544" s="98"/>
      <c r="VXS544" s="98"/>
      <c r="VXT544" s="98"/>
      <c r="VXU544" s="98"/>
      <c r="VXV544" s="98"/>
      <c r="VXW544" s="98"/>
      <c r="VXX544" s="98"/>
      <c r="VXY544" s="98"/>
      <c r="VXZ544" s="98"/>
      <c r="VYA544" s="98"/>
      <c r="VYB544" s="98"/>
      <c r="VYC544" s="98"/>
      <c r="VYD544" s="98"/>
      <c r="VYE544" s="98"/>
      <c r="VYF544" s="98"/>
      <c r="VYG544" s="98"/>
      <c r="VYH544" s="98"/>
      <c r="VYI544" s="98"/>
      <c r="VYJ544" s="98"/>
      <c r="VYK544" s="98"/>
      <c r="VYL544" s="98"/>
      <c r="VYM544" s="98"/>
      <c r="VYN544" s="98"/>
      <c r="VYO544" s="98"/>
      <c r="VYP544" s="98"/>
      <c r="VYQ544" s="98"/>
      <c r="VYR544" s="98"/>
      <c r="VYS544" s="98"/>
      <c r="VYT544" s="98"/>
      <c r="VYU544" s="98"/>
      <c r="VYV544" s="98"/>
      <c r="VYW544" s="98"/>
      <c r="VYX544" s="98"/>
      <c r="VYY544" s="98"/>
      <c r="VYZ544" s="98"/>
      <c r="VZA544" s="98"/>
      <c r="VZB544" s="98"/>
      <c r="VZC544" s="98"/>
      <c r="VZD544" s="98"/>
      <c r="VZE544" s="98"/>
      <c r="VZF544" s="98"/>
      <c r="VZG544" s="98"/>
      <c r="VZH544" s="98"/>
      <c r="VZI544" s="98"/>
      <c r="VZJ544" s="98"/>
      <c r="VZK544" s="98"/>
      <c r="VZL544" s="98"/>
      <c r="VZM544" s="98"/>
      <c r="VZN544" s="98"/>
      <c r="VZO544" s="98"/>
      <c r="VZP544" s="98"/>
      <c r="VZQ544" s="98"/>
      <c r="VZR544" s="98"/>
      <c r="VZS544" s="98"/>
      <c r="VZT544" s="98"/>
      <c r="VZU544" s="98"/>
      <c r="VZV544" s="98"/>
      <c r="VZW544" s="98"/>
      <c r="VZX544" s="98"/>
      <c r="VZY544" s="98"/>
      <c r="VZZ544" s="98"/>
      <c r="WAA544" s="98"/>
      <c r="WAB544" s="98"/>
      <c r="WAC544" s="98"/>
      <c r="WAD544" s="98"/>
      <c r="WAE544" s="98"/>
      <c r="WAF544" s="98"/>
      <c r="WAG544" s="98"/>
      <c r="WAH544" s="98"/>
      <c r="WAI544" s="98"/>
      <c r="WAJ544" s="98"/>
      <c r="WAK544" s="98"/>
      <c r="WAL544" s="98"/>
      <c r="WAM544" s="98"/>
      <c r="WAN544" s="98"/>
      <c r="WAO544" s="98"/>
      <c r="WAP544" s="98"/>
      <c r="WAQ544" s="98"/>
      <c r="WAR544" s="98"/>
      <c r="WAS544" s="98"/>
      <c r="WAT544" s="98"/>
      <c r="WAU544" s="98"/>
      <c r="WAV544" s="98"/>
      <c r="WAW544" s="98"/>
      <c r="WAX544" s="98"/>
      <c r="WAY544" s="98"/>
      <c r="WAZ544" s="98"/>
      <c r="WBA544" s="98"/>
      <c r="WBB544" s="98"/>
      <c r="WBC544" s="98"/>
      <c r="WBD544" s="98"/>
      <c r="WBE544" s="98"/>
      <c r="WBF544" s="98"/>
      <c r="WBG544" s="98"/>
      <c r="WBH544" s="98"/>
      <c r="WBI544" s="98"/>
      <c r="WBJ544" s="98"/>
      <c r="WBK544" s="98"/>
      <c r="WBL544" s="98"/>
      <c r="WBM544" s="98"/>
      <c r="WBN544" s="98"/>
      <c r="WBO544" s="98"/>
      <c r="WBP544" s="98"/>
      <c r="WBQ544" s="98"/>
      <c r="WBR544" s="98"/>
      <c r="WBS544" s="98"/>
      <c r="WBT544" s="98"/>
      <c r="WBU544" s="98"/>
      <c r="WBV544" s="98"/>
      <c r="WBW544" s="98"/>
      <c r="WBX544" s="98"/>
      <c r="WBY544" s="98"/>
      <c r="WBZ544" s="98"/>
      <c r="WCA544" s="98"/>
      <c r="WCB544" s="98"/>
      <c r="WCC544" s="98"/>
      <c r="WCD544" s="98"/>
      <c r="WCE544" s="98"/>
      <c r="WCF544" s="98"/>
      <c r="WCG544" s="98"/>
      <c r="WCH544" s="98"/>
      <c r="WCI544" s="98"/>
      <c r="WCJ544" s="98"/>
      <c r="WCK544" s="98"/>
      <c r="WCL544" s="98"/>
      <c r="WCM544" s="98"/>
      <c r="WCN544" s="98"/>
      <c r="WCO544" s="98"/>
      <c r="WCP544" s="98"/>
      <c r="WCQ544" s="98"/>
      <c r="WCR544" s="98"/>
      <c r="WCS544" s="98"/>
      <c r="WCT544" s="98"/>
      <c r="WCU544" s="98"/>
      <c r="WCV544" s="98"/>
      <c r="WCW544" s="98"/>
      <c r="WCX544" s="98"/>
      <c r="WCY544" s="98"/>
      <c r="WCZ544" s="98"/>
      <c r="WDA544" s="98"/>
      <c r="WDB544" s="98"/>
      <c r="WDC544" s="98"/>
      <c r="WDD544" s="98"/>
      <c r="WDE544" s="98"/>
      <c r="WDF544" s="98"/>
      <c r="WDG544" s="98"/>
      <c r="WDH544" s="98"/>
      <c r="WDI544" s="98"/>
      <c r="WDJ544" s="98"/>
      <c r="WDK544" s="98"/>
      <c r="WDL544" s="98"/>
      <c r="WDM544" s="98"/>
      <c r="WDN544" s="98"/>
      <c r="WDO544" s="98"/>
      <c r="WDP544" s="98"/>
      <c r="WDQ544" s="98"/>
      <c r="WDR544" s="98"/>
      <c r="WDS544" s="98"/>
      <c r="WDT544" s="98"/>
      <c r="WDU544" s="98"/>
      <c r="WDV544" s="98"/>
      <c r="WDW544" s="98"/>
      <c r="WDX544" s="98"/>
      <c r="WDY544" s="98"/>
      <c r="WDZ544" s="98"/>
      <c r="WEA544" s="98"/>
      <c r="WEB544" s="98"/>
      <c r="WEC544" s="98"/>
      <c r="WED544" s="98"/>
      <c r="WEE544" s="98"/>
      <c r="WEF544" s="98"/>
      <c r="WEG544" s="98"/>
      <c r="WEH544" s="98"/>
      <c r="WEI544" s="98"/>
      <c r="WEJ544" s="98"/>
      <c r="WEK544" s="98"/>
      <c r="WEL544" s="98"/>
      <c r="WEM544" s="98"/>
      <c r="WEN544" s="98"/>
      <c r="WEO544" s="98"/>
      <c r="WEP544" s="98"/>
      <c r="WEQ544" s="98"/>
      <c r="WER544" s="98"/>
      <c r="WES544" s="98"/>
      <c r="WET544" s="98"/>
      <c r="WEU544" s="98"/>
      <c r="WEV544" s="98"/>
      <c r="WEW544" s="98"/>
      <c r="WEX544" s="98"/>
      <c r="WEY544" s="98"/>
      <c r="WEZ544" s="98"/>
      <c r="WFA544" s="98"/>
      <c r="WFB544" s="98"/>
      <c r="WFC544" s="98"/>
      <c r="WFD544" s="98"/>
      <c r="WFE544" s="98"/>
      <c r="WFF544" s="98"/>
      <c r="WFG544" s="98"/>
      <c r="WFH544" s="98"/>
      <c r="WFI544" s="98"/>
      <c r="WFJ544" s="98"/>
      <c r="WFK544" s="98"/>
      <c r="WFL544" s="98"/>
      <c r="WFM544" s="98"/>
      <c r="WFN544" s="98"/>
      <c r="WFO544" s="98"/>
      <c r="WFP544" s="98"/>
      <c r="WFQ544" s="98"/>
      <c r="WFR544" s="98"/>
      <c r="WFS544" s="98"/>
      <c r="WFT544" s="98"/>
      <c r="WFU544" s="98"/>
      <c r="WFV544" s="98"/>
      <c r="WFW544" s="98"/>
      <c r="WFX544" s="98"/>
      <c r="WFY544" s="98"/>
      <c r="WFZ544" s="98"/>
      <c r="WGA544" s="98"/>
      <c r="WGB544" s="98"/>
      <c r="WGC544" s="98"/>
      <c r="WGD544" s="98"/>
      <c r="WGE544" s="98"/>
      <c r="WGF544" s="98"/>
      <c r="WGG544" s="98"/>
      <c r="WGH544" s="98"/>
      <c r="WGI544" s="98"/>
      <c r="WGJ544" s="98"/>
      <c r="WGK544" s="98"/>
      <c r="WGL544" s="98"/>
      <c r="WGM544" s="98"/>
      <c r="WGN544" s="98"/>
      <c r="WGO544" s="98"/>
      <c r="WGP544" s="98"/>
      <c r="WGQ544" s="98"/>
      <c r="WGR544" s="98"/>
      <c r="WGS544" s="98"/>
      <c r="WGT544" s="98"/>
      <c r="WGU544" s="98"/>
      <c r="WGV544" s="98"/>
      <c r="WGW544" s="98"/>
      <c r="WGX544" s="98"/>
      <c r="WGY544" s="98"/>
      <c r="WGZ544" s="98"/>
      <c r="WHA544" s="98"/>
      <c r="WHB544" s="98"/>
      <c r="WHC544" s="98"/>
      <c r="WHD544" s="98"/>
      <c r="WHE544" s="98"/>
      <c r="WHF544" s="98"/>
      <c r="WHG544" s="98"/>
      <c r="WHH544" s="98"/>
      <c r="WHI544" s="98"/>
      <c r="WHJ544" s="98"/>
      <c r="WHK544" s="98"/>
      <c r="WHL544" s="98"/>
      <c r="WHM544" s="98"/>
      <c r="WHN544" s="98"/>
      <c r="WHO544" s="98"/>
      <c r="WHP544" s="98"/>
      <c r="WHQ544" s="98"/>
      <c r="WHR544" s="98"/>
      <c r="WHS544" s="98"/>
      <c r="WHT544" s="98"/>
      <c r="WHU544" s="98"/>
      <c r="WHV544" s="98"/>
      <c r="WHW544" s="98"/>
      <c r="WHX544" s="98"/>
      <c r="WHY544" s="98"/>
      <c r="WHZ544" s="98"/>
      <c r="WIA544" s="98"/>
      <c r="WIB544" s="98"/>
      <c r="WIC544" s="98"/>
      <c r="WID544" s="98"/>
      <c r="WIE544" s="98"/>
      <c r="WIF544" s="98"/>
      <c r="WIG544" s="98"/>
      <c r="WIH544" s="98"/>
      <c r="WII544" s="98"/>
      <c r="WIJ544" s="98"/>
      <c r="WIK544" s="98"/>
      <c r="WIL544" s="98"/>
      <c r="WIM544" s="98"/>
      <c r="WIN544" s="98"/>
      <c r="WIO544" s="98"/>
      <c r="WIP544" s="98"/>
      <c r="WIQ544" s="98"/>
      <c r="WIR544" s="98"/>
      <c r="WIS544" s="98"/>
      <c r="WIT544" s="98"/>
      <c r="WIU544" s="98"/>
      <c r="WIV544" s="98"/>
      <c r="WIW544" s="98"/>
      <c r="WIX544" s="98"/>
      <c r="WIY544" s="98"/>
      <c r="WIZ544" s="98"/>
      <c r="WJA544" s="98"/>
      <c r="WJB544" s="98"/>
      <c r="WJC544" s="98"/>
      <c r="WJD544" s="98"/>
      <c r="WJE544" s="98"/>
      <c r="WJF544" s="98"/>
      <c r="WJG544" s="98"/>
      <c r="WJH544" s="98"/>
      <c r="WJI544" s="98"/>
      <c r="WJJ544" s="98"/>
      <c r="WJK544" s="98"/>
      <c r="WJL544" s="98"/>
      <c r="WJM544" s="98"/>
      <c r="WJN544" s="98"/>
      <c r="WJO544" s="98"/>
      <c r="WJP544" s="98"/>
      <c r="WJQ544" s="98"/>
      <c r="WJR544" s="98"/>
      <c r="WJS544" s="98"/>
      <c r="WJT544" s="98"/>
      <c r="WJU544" s="98"/>
      <c r="WJV544" s="98"/>
      <c r="WJW544" s="98"/>
      <c r="WJX544" s="98"/>
      <c r="WJY544" s="98"/>
      <c r="WJZ544" s="98"/>
      <c r="WKA544" s="98"/>
      <c r="WKB544" s="98"/>
      <c r="WKC544" s="98"/>
      <c r="WKD544" s="98"/>
      <c r="WKE544" s="98"/>
      <c r="WKF544" s="98"/>
      <c r="WKG544" s="98"/>
      <c r="WKH544" s="98"/>
      <c r="WKI544" s="98"/>
      <c r="WKJ544" s="98"/>
      <c r="WKK544" s="98"/>
      <c r="WKL544" s="98"/>
      <c r="WKM544" s="98"/>
      <c r="WKN544" s="98"/>
      <c r="WKO544" s="98"/>
      <c r="WKP544" s="98"/>
      <c r="WKQ544" s="98"/>
      <c r="WKR544" s="98"/>
      <c r="WKS544" s="98"/>
      <c r="WKT544" s="98"/>
      <c r="WKU544" s="98"/>
      <c r="WKV544" s="98"/>
      <c r="WKW544" s="98"/>
      <c r="WKX544" s="98"/>
      <c r="WKY544" s="98"/>
      <c r="WKZ544" s="98"/>
      <c r="WLA544" s="98"/>
      <c r="WLB544" s="98"/>
      <c r="WLC544" s="98"/>
      <c r="WLD544" s="98"/>
      <c r="WLE544" s="98"/>
      <c r="WLF544" s="98"/>
      <c r="WLG544" s="98"/>
      <c r="WLH544" s="98"/>
      <c r="WLI544" s="98"/>
      <c r="WLJ544" s="98"/>
      <c r="WLK544" s="98"/>
      <c r="WLL544" s="98"/>
      <c r="WLM544" s="98"/>
      <c r="WLN544" s="98"/>
      <c r="WLO544" s="98"/>
      <c r="WLP544" s="98"/>
      <c r="WLQ544" s="98"/>
      <c r="WLR544" s="98"/>
      <c r="WLS544" s="98"/>
      <c r="WLT544" s="98"/>
      <c r="WLU544" s="98"/>
      <c r="WLV544" s="98"/>
      <c r="WLW544" s="98"/>
      <c r="WLX544" s="98"/>
      <c r="WLY544" s="98"/>
      <c r="WLZ544" s="98"/>
      <c r="WMA544" s="98"/>
      <c r="WMB544" s="98"/>
      <c r="WMC544" s="98"/>
      <c r="WMD544" s="98"/>
      <c r="WME544" s="98"/>
      <c r="WMF544" s="98"/>
      <c r="WMG544" s="98"/>
      <c r="WMH544" s="98"/>
      <c r="WMI544" s="98"/>
      <c r="WMJ544" s="98"/>
      <c r="WMK544" s="98"/>
      <c r="WML544" s="98"/>
      <c r="WMM544" s="98"/>
      <c r="WMN544" s="98"/>
      <c r="WMO544" s="98"/>
      <c r="WMP544" s="98"/>
      <c r="WMQ544" s="98"/>
      <c r="WMR544" s="98"/>
      <c r="WMS544" s="98"/>
      <c r="WMT544" s="98"/>
      <c r="WMU544" s="98"/>
      <c r="WMV544" s="98"/>
      <c r="WMW544" s="98"/>
      <c r="WMX544" s="98"/>
      <c r="WMY544" s="98"/>
      <c r="WMZ544" s="98"/>
      <c r="WNA544" s="98"/>
      <c r="WNB544" s="98"/>
      <c r="WNC544" s="98"/>
      <c r="WND544" s="98"/>
      <c r="WNE544" s="98"/>
      <c r="WNF544" s="98"/>
      <c r="WNG544" s="98"/>
      <c r="WNH544" s="98"/>
      <c r="WNI544" s="98"/>
      <c r="WNJ544" s="98"/>
      <c r="WNK544" s="98"/>
      <c r="WNL544" s="98"/>
      <c r="WNM544" s="98"/>
      <c r="WNN544" s="98"/>
      <c r="WNO544" s="98"/>
      <c r="WNP544" s="98"/>
      <c r="WNQ544" s="98"/>
      <c r="WNR544" s="98"/>
      <c r="WNS544" s="98"/>
      <c r="WNT544" s="98"/>
      <c r="WNU544" s="98"/>
      <c r="WNV544" s="98"/>
      <c r="WNW544" s="98"/>
      <c r="WNX544" s="98"/>
      <c r="WNY544" s="98"/>
      <c r="WNZ544" s="98"/>
      <c r="WOA544" s="98"/>
      <c r="WOB544" s="98"/>
      <c r="WOC544" s="98"/>
      <c r="WOD544" s="98"/>
      <c r="WOE544" s="98"/>
      <c r="WOF544" s="98"/>
      <c r="WOG544" s="98"/>
      <c r="WOH544" s="98"/>
      <c r="WOI544" s="98"/>
      <c r="WOJ544" s="98"/>
      <c r="WOK544" s="98"/>
      <c r="WOL544" s="98"/>
      <c r="WOM544" s="98"/>
      <c r="WON544" s="98"/>
      <c r="WOO544" s="98"/>
      <c r="WOP544" s="98"/>
      <c r="WOQ544" s="98"/>
      <c r="WOR544" s="98"/>
      <c r="WOS544" s="98"/>
      <c r="WOT544" s="98"/>
      <c r="WOU544" s="98"/>
      <c r="WOV544" s="98"/>
      <c r="WOW544" s="98"/>
      <c r="WOX544" s="98"/>
      <c r="WOY544" s="98"/>
      <c r="WOZ544" s="98"/>
      <c r="WPA544" s="98"/>
      <c r="WPB544" s="98"/>
      <c r="WPC544" s="98"/>
      <c r="WPD544" s="98"/>
      <c r="WPE544" s="98"/>
      <c r="WPF544" s="98"/>
      <c r="WPG544" s="98"/>
      <c r="WPH544" s="98"/>
      <c r="WPI544" s="98"/>
      <c r="WPJ544" s="98"/>
      <c r="WPK544" s="98"/>
      <c r="WPL544" s="98"/>
      <c r="WPM544" s="98"/>
      <c r="WPN544" s="98"/>
      <c r="WPO544" s="98"/>
      <c r="WPP544" s="98"/>
      <c r="WPQ544" s="98"/>
      <c r="WPR544" s="98"/>
      <c r="WPS544" s="98"/>
      <c r="WPT544" s="98"/>
      <c r="WPU544" s="98"/>
      <c r="WPV544" s="98"/>
      <c r="WPW544" s="98"/>
      <c r="WPX544" s="98"/>
      <c r="WPY544" s="98"/>
      <c r="WPZ544" s="98"/>
      <c r="WQA544" s="98"/>
      <c r="WQB544" s="98"/>
      <c r="WQC544" s="98"/>
      <c r="WQD544" s="98"/>
      <c r="WQE544" s="98"/>
      <c r="WQF544" s="98"/>
      <c r="WQG544" s="98"/>
      <c r="WQH544" s="98"/>
      <c r="WQI544" s="98"/>
      <c r="WQJ544" s="98"/>
      <c r="WQK544" s="98"/>
      <c r="WQL544" s="98"/>
      <c r="WQM544" s="98"/>
      <c r="WQN544" s="98"/>
      <c r="WQO544" s="98"/>
      <c r="WQP544" s="98"/>
      <c r="WQQ544" s="98"/>
      <c r="WQR544" s="98"/>
      <c r="WQS544" s="98"/>
      <c r="WQT544" s="98"/>
      <c r="WQU544" s="98"/>
      <c r="WQV544" s="98"/>
      <c r="WQW544" s="98"/>
      <c r="WQX544" s="98"/>
      <c r="WQY544" s="98"/>
      <c r="WQZ544" s="98"/>
      <c r="WRA544" s="98"/>
      <c r="WRB544" s="98"/>
      <c r="WRC544" s="98"/>
      <c r="WRD544" s="98"/>
      <c r="WRE544" s="98"/>
      <c r="WRF544" s="98"/>
      <c r="WRG544" s="98"/>
      <c r="WRH544" s="98"/>
      <c r="WRI544" s="98"/>
      <c r="WRJ544" s="98"/>
      <c r="WRK544" s="98"/>
      <c r="WRL544" s="98"/>
      <c r="WRM544" s="98"/>
      <c r="WRN544" s="98"/>
      <c r="WRO544" s="98"/>
      <c r="WRP544" s="98"/>
      <c r="WRQ544" s="98"/>
      <c r="WRR544" s="98"/>
      <c r="WRS544" s="98"/>
      <c r="WRT544" s="98"/>
      <c r="WRU544" s="98"/>
      <c r="WRV544" s="98"/>
      <c r="WRW544" s="98"/>
      <c r="WRX544" s="98"/>
      <c r="WRY544" s="98"/>
      <c r="WRZ544" s="98"/>
      <c r="WSA544" s="98"/>
      <c r="WSB544" s="98"/>
      <c r="WSC544" s="98"/>
      <c r="WSD544" s="98"/>
      <c r="WSE544" s="98"/>
      <c r="WSF544" s="98"/>
      <c r="WSG544" s="98"/>
      <c r="WSH544" s="98"/>
      <c r="WSI544" s="98"/>
      <c r="WSJ544" s="98"/>
      <c r="WSK544" s="98"/>
      <c r="WSL544" s="98"/>
      <c r="WSM544" s="98"/>
      <c r="WSN544" s="98"/>
      <c r="WSO544" s="98"/>
      <c r="WSP544" s="98"/>
      <c r="WSQ544" s="98"/>
      <c r="WSR544" s="98"/>
      <c r="WSS544" s="98"/>
      <c r="WST544" s="98"/>
      <c r="WSU544" s="98"/>
      <c r="WSV544" s="98"/>
      <c r="WSW544" s="98"/>
      <c r="WSX544" s="98"/>
      <c r="WSY544" s="98"/>
      <c r="WSZ544" s="98"/>
      <c r="WTA544" s="98"/>
      <c r="WTB544" s="98"/>
      <c r="WTC544" s="98"/>
      <c r="WTD544" s="98"/>
      <c r="WTE544" s="98"/>
      <c r="WTF544" s="98"/>
      <c r="WTG544" s="98"/>
      <c r="WTH544" s="98"/>
      <c r="WTI544" s="98"/>
      <c r="WTJ544" s="98"/>
      <c r="WTK544" s="98"/>
      <c r="WTL544" s="98"/>
      <c r="WTM544" s="98"/>
      <c r="WTN544" s="98"/>
      <c r="WTO544" s="98"/>
      <c r="WTP544" s="98"/>
      <c r="WTQ544" s="98"/>
      <c r="WTR544" s="98"/>
      <c r="WTS544" s="98"/>
      <c r="WTT544" s="98"/>
      <c r="WTU544" s="98"/>
      <c r="WTV544" s="98"/>
      <c r="WTW544" s="98"/>
      <c r="WTX544" s="98"/>
      <c r="WTY544" s="98"/>
      <c r="WTZ544" s="98"/>
      <c r="WUA544" s="98"/>
      <c r="WUB544" s="98"/>
      <c r="WUC544" s="98"/>
      <c r="WUD544" s="98"/>
      <c r="WUE544" s="98"/>
      <c r="WUF544" s="98"/>
      <c r="WUG544" s="98"/>
      <c r="WUH544" s="98"/>
      <c r="WUI544" s="98"/>
      <c r="WUJ544" s="98"/>
      <c r="WUK544" s="98"/>
      <c r="WUL544" s="98"/>
      <c r="WUM544" s="98"/>
      <c r="WUN544" s="98"/>
      <c r="WUO544" s="98"/>
      <c r="WUP544" s="98"/>
      <c r="WUQ544" s="98"/>
      <c r="WUR544" s="98"/>
      <c r="WUS544" s="98"/>
      <c r="WUT544" s="98"/>
      <c r="WUU544" s="98"/>
      <c r="WUV544" s="98"/>
      <c r="WUW544" s="98"/>
      <c r="WUX544" s="98"/>
      <c r="WUY544" s="98"/>
      <c r="WUZ544" s="98"/>
      <c r="WVA544" s="98"/>
      <c r="WVB544" s="98"/>
      <c r="WVC544" s="98"/>
      <c r="WVD544" s="98"/>
      <c r="WVE544" s="98"/>
      <c r="WVF544" s="98"/>
      <c r="WVG544" s="98"/>
      <c r="WVH544" s="98"/>
      <c r="WVI544" s="98"/>
      <c r="WVJ544" s="98"/>
      <c r="WVK544" s="98"/>
      <c r="WVL544" s="98"/>
      <c r="WVM544" s="98"/>
      <c r="WVN544" s="98"/>
      <c r="WVO544" s="98"/>
      <c r="WVP544" s="98"/>
      <c r="WVQ544" s="98"/>
      <c r="WVR544" s="98"/>
      <c r="WVS544" s="98"/>
      <c r="WVT544" s="98"/>
      <c r="WVU544" s="98"/>
      <c r="WVV544" s="98"/>
      <c r="WVW544" s="98"/>
      <c r="WVX544" s="98"/>
      <c r="WVY544" s="98"/>
      <c r="WVZ544" s="98"/>
      <c r="WWA544" s="98"/>
      <c r="WWB544" s="98"/>
      <c r="WWC544" s="98"/>
      <c r="WWD544" s="98"/>
      <c r="WWE544" s="98"/>
      <c r="WWF544" s="98"/>
      <c r="WWG544" s="98"/>
      <c r="WWH544" s="98"/>
      <c r="WWI544" s="98"/>
      <c r="WWJ544" s="98"/>
      <c r="WWK544" s="98"/>
      <c r="WWL544" s="98"/>
      <c r="WWM544" s="98"/>
      <c r="WWN544" s="98"/>
      <c r="WWO544" s="98"/>
      <c r="WWP544" s="98"/>
      <c r="WWQ544" s="98"/>
      <c r="WWR544" s="98"/>
      <c r="WWS544" s="98"/>
      <c r="WWT544" s="98"/>
      <c r="WWU544" s="98"/>
      <c r="WWV544" s="98"/>
      <c r="WWW544" s="98"/>
      <c r="WWX544" s="98"/>
      <c r="WWY544" s="98"/>
      <c r="WWZ544" s="98"/>
      <c r="WXA544" s="98"/>
      <c r="WXB544" s="98"/>
      <c r="WXC544" s="98"/>
      <c r="WXD544" s="98"/>
      <c r="WXE544" s="98"/>
      <c r="WXF544" s="98"/>
      <c r="WXG544" s="98"/>
      <c r="WXH544" s="98"/>
      <c r="WXI544" s="98"/>
      <c r="WXJ544" s="98"/>
      <c r="WXK544" s="98"/>
      <c r="WXL544" s="98"/>
      <c r="WXM544" s="98"/>
      <c r="WXN544" s="98"/>
      <c r="WXO544" s="98"/>
      <c r="WXP544" s="98"/>
      <c r="WXQ544" s="98"/>
      <c r="WXR544" s="98"/>
      <c r="WXS544" s="98"/>
      <c r="WXT544" s="98"/>
      <c r="WXU544" s="98"/>
      <c r="WXV544" s="98"/>
      <c r="WXW544" s="98"/>
      <c r="WXX544" s="98"/>
      <c r="WXY544" s="98"/>
      <c r="WXZ544" s="98"/>
      <c r="WYA544" s="98"/>
      <c r="WYB544" s="98"/>
      <c r="WYC544" s="98"/>
      <c r="WYD544" s="98"/>
      <c r="WYE544" s="98"/>
      <c r="WYF544" s="98"/>
      <c r="WYG544" s="98"/>
      <c r="WYH544" s="98"/>
      <c r="WYI544" s="98"/>
      <c r="WYJ544" s="98"/>
      <c r="WYK544" s="98"/>
      <c r="WYL544" s="98"/>
      <c r="WYM544" s="98"/>
      <c r="WYN544" s="98"/>
      <c r="WYO544" s="98"/>
      <c r="WYP544" s="98"/>
      <c r="WYQ544" s="98"/>
      <c r="WYR544" s="98"/>
      <c r="WYS544" s="98"/>
      <c r="WYT544" s="98"/>
      <c r="WYU544" s="98"/>
      <c r="WYV544" s="98"/>
      <c r="WYW544" s="98"/>
      <c r="WYX544" s="98"/>
      <c r="WYY544" s="98"/>
      <c r="WYZ544" s="98"/>
      <c r="WZA544" s="98"/>
      <c r="WZB544" s="98"/>
      <c r="WZC544" s="98"/>
      <c r="WZD544" s="98"/>
      <c r="WZE544" s="98"/>
      <c r="WZF544" s="98"/>
      <c r="WZG544" s="98"/>
      <c r="WZH544" s="98"/>
      <c r="WZI544" s="98"/>
      <c r="WZJ544" s="98"/>
      <c r="WZK544" s="98"/>
      <c r="WZL544" s="98"/>
      <c r="WZM544" s="98"/>
      <c r="WZN544" s="98"/>
      <c r="WZO544" s="98"/>
      <c r="WZP544" s="98"/>
      <c r="WZQ544" s="98"/>
      <c r="WZR544" s="98"/>
      <c r="WZS544" s="98"/>
      <c r="WZT544" s="98"/>
      <c r="WZU544" s="98"/>
      <c r="WZV544" s="98"/>
      <c r="WZW544" s="98"/>
      <c r="WZX544" s="98"/>
      <c r="WZY544" s="98"/>
      <c r="WZZ544" s="98"/>
      <c r="XAA544" s="98"/>
      <c r="XAB544" s="98"/>
      <c r="XAC544" s="98"/>
      <c r="XAD544" s="98"/>
      <c r="XAE544" s="98"/>
      <c r="XAF544" s="98"/>
      <c r="XAG544" s="98"/>
      <c r="XAH544" s="98"/>
      <c r="XAI544" s="98"/>
      <c r="XAJ544" s="98"/>
      <c r="XAK544" s="98"/>
      <c r="XAL544" s="98"/>
      <c r="XAM544" s="98"/>
      <c r="XAN544" s="98"/>
      <c r="XAO544" s="98"/>
      <c r="XAP544" s="98"/>
      <c r="XAQ544" s="98"/>
      <c r="XAR544" s="98"/>
      <c r="XAS544" s="98"/>
      <c r="XAT544" s="98"/>
      <c r="XAU544" s="98"/>
      <c r="XAV544" s="98"/>
      <c r="XAW544" s="98"/>
      <c r="XAX544" s="98"/>
      <c r="XAY544" s="98"/>
      <c r="XAZ544" s="98"/>
      <c r="XBA544" s="98"/>
      <c r="XBB544" s="98"/>
      <c r="XBC544" s="98"/>
      <c r="XBD544" s="98"/>
      <c r="XBE544" s="98"/>
      <c r="XBF544" s="98"/>
      <c r="XBG544" s="98"/>
      <c r="XBH544" s="98"/>
      <c r="XBI544" s="98"/>
      <c r="XBJ544" s="98"/>
      <c r="XBK544" s="98"/>
      <c r="XBL544" s="98"/>
      <c r="XBM544" s="98"/>
      <c r="XBN544" s="98"/>
      <c r="XBO544" s="98"/>
      <c r="XBP544" s="98"/>
      <c r="XBQ544" s="98"/>
      <c r="XBR544" s="98"/>
      <c r="XBS544" s="98"/>
      <c r="XBT544" s="98"/>
      <c r="XBU544" s="98"/>
      <c r="XBV544" s="98"/>
      <c r="XBW544" s="98"/>
      <c r="XBX544" s="98"/>
      <c r="XBY544" s="98"/>
      <c r="XBZ544" s="98"/>
      <c r="XCA544" s="98"/>
      <c r="XCB544" s="98"/>
      <c r="XCC544" s="98"/>
      <c r="XCD544" s="98"/>
      <c r="XCE544" s="98"/>
      <c r="XCF544" s="98"/>
      <c r="XCG544" s="98"/>
      <c r="XCH544" s="98"/>
      <c r="XCI544" s="98"/>
      <c r="XCJ544" s="98"/>
      <c r="XCK544" s="98"/>
      <c r="XCL544" s="98"/>
      <c r="XCM544" s="98"/>
      <c r="XCN544" s="98"/>
      <c r="XCO544" s="98"/>
      <c r="XCP544" s="98"/>
      <c r="XCQ544" s="98"/>
      <c r="XCR544" s="98"/>
      <c r="XCS544" s="98"/>
      <c r="XCT544" s="98"/>
    </row>
    <row r="545" spans="1:48" s="31" customFormat="1" ht="87.75" customHeight="1" x14ac:dyDescent="0.2">
      <c r="A545" s="33" t="s">
        <v>2310</v>
      </c>
      <c r="B545" s="33" t="s">
        <v>216</v>
      </c>
      <c r="C545" s="33" t="s">
        <v>936</v>
      </c>
      <c r="D545" s="33" t="s">
        <v>937</v>
      </c>
      <c r="E545" s="33"/>
      <c r="F545" s="33" t="s">
        <v>71</v>
      </c>
      <c r="G545" s="33" t="s">
        <v>71</v>
      </c>
      <c r="H545" s="33" t="s">
        <v>71</v>
      </c>
      <c r="I545" s="33" t="s">
        <v>71</v>
      </c>
      <c r="J545" s="33" t="s">
        <v>938</v>
      </c>
      <c r="K545" s="33" t="str">
        <f t="shared" si="82"/>
        <v>Обязательное страхование гражданской ответственности владельцев транспортных средств (ОСАГО)</v>
      </c>
      <c r="L545" s="34" t="s">
        <v>2037</v>
      </c>
      <c r="M545" s="34"/>
      <c r="N545" s="33">
        <v>642</v>
      </c>
      <c r="O545" s="35" t="s">
        <v>924</v>
      </c>
      <c r="P545" s="36">
        <v>1</v>
      </c>
      <c r="Q545" s="36" t="s">
        <v>96</v>
      </c>
      <c r="R545" s="37" t="s">
        <v>97</v>
      </c>
      <c r="S545" s="36">
        <v>1115</v>
      </c>
      <c r="T545" s="36">
        <v>0</v>
      </c>
      <c r="U545" s="93">
        <f t="shared" si="83"/>
        <v>1115000</v>
      </c>
      <c r="V545" s="33">
        <v>2018</v>
      </c>
      <c r="W545" s="53" t="s">
        <v>108</v>
      </c>
      <c r="X545" s="39">
        <v>2018</v>
      </c>
      <c r="Y545" s="33" t="s">
        <v>108</v>
      </c>
      <c r="Z545" s="38" t="s">
        <v>2038</v>
      </c>
      <c r="AA545" s="38">
        <v>2018</v>
      </c>
      <c r="AB545" s="38" t="s">
        <v>108</v>
      </c>
      <c r="AC545" s="39">
        <v>2018</v>
      </c>
      <c r="AD545" s="39" t="s">
        <v>274</v>
      </c>
      <c r="AE545" s="39" t="s">
        <v>273</v>
      </c>
      <c r="AF545" s="39" t="s">
        <v>146</v>
      </c>
      <c r="AG545" s="39">
        <v>2019</v>
      </c>
      <c r="AH545" s="41" t="s">
        <v>274</v>
      </c>
      <c r="AI545" s="40" t="s">
        <v>275</v>
      </c>
      <c r="AJ545" s="41" t="s">
        <v>2039</v>
      </c>
      <c r="AK545" s="40">
        <v>1</v>
      </c>
      <c r="AL545" s="40">
        <v>40796</v>
      </c>
      <c r="AM545" s="38" t="s">
        <v>84</v>
      </c>
      <c r="AN545" s="33">
        <v>0</v>
      </c>
      <c r="AO545" s="38" t="s">
        <v>2306</v>
      </c>
      <c r="AP545" s="33" t="s">
        <v>2311</v>
      </c>
      <c r="AQ545" s="33" t="s">
        <v>86</v>
      </c>
      <c r="AR545" s="33" t="s">
        <v>87</v>
      </c>
      <c r="AS545" s="33" t="s">
        <v>88</v>
      </c>
      <c r="AT545" s="38"/>
      <c r="AU545" s="103"/>
      <c r="AV545" s="103"/>
    </row>
    <row r="546" spans="1:48" s="31" customFormat="1" ht="86.25" customHeight="1" x14ac:dyDescent="0.2">
      <c r="A546" s="33" t="s">
        <v>2312</v>
      </c>
      <c r="B546" s="33" t="s">
        <v>216</v>
      </c>
      <c r="C546" s="33" t="s">
        <v>936</v>
      </c>
      <c r="D546" s="33" t="s">
        <v>942</v>
      </c>
      <c r="E546" s="33"/>
      <c r="F546" s="33" t="s">
        <v>71</v>
      </c>
      <c r="G546" s="33" t="s">
        <v>71</v>
      </c>
      <c r="H546" s="33" t="s">
        <v>71</v>
      </c>
      <c r="I546" s="33" t="s">
        <v>71</v>
      </c>
      <c r="J546" s="33" t="s">
        <v>943</v>
      </c>
      <c r="K546" s="33" t="str">
        <f t="shared" si="82"/>
        <v>Страхование гражданской ответственности перевозчика опасных грузов (ГО ПОГ)</v>
      </c>
      <c r="L546" s="34" t="s">
        <v>2037</v>
      </c>
      <c r="M546" s="34"/>
      <c r="N546" s="33">
        <v>642</v>
      </c>
      <c r="O546" s="35" t="s">
        <v>924</v>
      </c>
      <c r="P546" s="36">
        <v>1</v>
      </c>
      <c r="Q546" s="36" t="s">
        <v>96</v>
      </c>
      <c r="R546" s="37" t="s">
        <v>97</v>
      </c>
      <c r="S546" s="36">
        <v>250</v>
      </c>
      <c r="T546" s="36">
        <v>250</v>
      </c>
      <c r="U546" s="93">
        <f t="shared" si="83"/>
        <v>250000</v>
      </c>
      <c r="V546" s="33">
        <v>2018</v>
      </c>
      <c r="W546" s="53" t="s">
        <v>108</v>
      </c>
      <c r="X546" s="39">
        <v>2018</v>
      </c>
      <c r="Y546" s="33" t="s">
        <v>108</v>
      </c>
      <c r="Z546" s="38" t="s">
        <v>2038</v>
      </c>
      <c r="AA546" s="38">
        <v>2018</v>
      </c>
      <c r="AB546" s="38" t="s">
        <v>108</v>
      </c>
      <c r="AC546" s="39">
        <v>2018</v>
      </c>
      <c r="AD546" s="39" t="s">
        <v>274</v>
      </c>
      <c r="AE546" s="39" t="s">
        <v>273</v>
      </c>
      <c r="AF546" s="39" t="s">
        <v>146</v>
      </c>
      <c r="AG546" s="39">
        <v>2019</v>
      </c>
      <c r="AH546" s="41" t="s">
        <v>274</v>
      </c>
      <c r="AI546" s="40" t="s">
        <v>275</v>
      </c>
      <c r="AJ546" s="41" t="s">
        <v>2039</v>
      </c>
      <c r="AK546" s="40">
        <v>1</v>
      </c>
      <c r="AL546" s="40">
        <v>40796</v>
      </c>
      <c r="AM546" s="38" t="s">
        <v>84</v>
      </c>
      <c r="AN546" s="33">
        <v>0</v>
      </c>
      <c r="AO546" s="38" t="s">
        <v>2306</v>
      </c>
      <c r="AP546" s="33" t="s">
        <v>2272</v>
      </c>
      <c r="AQ546" s="33" t="s">
        <v>86</v>
      </c>
      <c r="AR546" s="33" t="s">
        <v>87</v>
      </c>
      <c r="AS546" s="33" t="s">
        <v>88</v>
      </c>
      <c r="AT546" s="38"/>
      <c r="AU546" s="103"/>
      <c r="AV546" s="103"/>
    </row>
    <row r="547" spans="1:48" s="31" customFormat="1" ht="90.75" customHeight="1" x14ac:dyDescent="0.2">
      <c r="A547" s="33" t="s">
        <v>2313</v>
      </c>
      <c r="B547" s="33" t="s">
        <v>216</v>
      </c>
      <c r="C547" s="33" t="s">
        <v>936</v>
      </c>
      <c r="D547" s="33" t="s">
        <v>942</v>
      </c>
      <c r="E547" s="33"/>
      <c r="F547" s="33" t="s">
        <v>71</v>
      </c>
      <c r="G547" s="33" t="s">
        <v>71</v>
      </c>
      <c r="H547" s="33" t="s">
        <v>71</v>
      </c>
      <c r="I547" s="33" t="s">
        <v>71</v>
      </c>
      <c r="J547" s="33" t="s">
        <v>947</v>
      </c>
      <c r="K547" s="33" t="str">
        <f t="shared" si="82"/>
        <v>Страхование гражданской ответственности организаций, эксплуатирующих опасные производственные объекты (ОС ОПО)</v>
      </c>
      <c r="L547" s="34" t="s">
        <v>2037</v>
      </c>
      <c r="M547" s="34"/>
      <c r="N547" s="33">
        <v>642</v>
      </c>
      <c r="O547" s="35" t="s">
        <v>924</v>
      </c>
      <c r="P547" s="36">
        <v>1</v>
      </c>
      <c r="Q547" s="36" t="s">
        <v>96</v>
      </c>
      <c r="R547" s="37" t="s">
        <v>97</v>
      </c>
      <c r="S547" s="36">
        <v>810.7</v>
      </c>
      <c r="T547" s="36">
        <v>0</v>
      </c>
      <c r="U547" s="93">
        <f t="shared" si="83"/>
        <v>810700</v>
      </c>
      <c r="V547" s="33">
        <v>2018</v>
      </c>
      <c r="W547" s="53" t="s">
        <v>108</v>
      </c>
      <c r="X547" s="39">
        <v>2018</v>
      </c>
      <c r="Y547" s="33" t="s">
        <v>108</v>
      </c>
      <c r="Z547" s="38" t="s">
        <v>2038</v>
      </c>
      <c r="AA547" s="38">
        <v>2018</v>
      </c>
      <c r="AB547" s="38" t="s">
        <v>108</v>
      </c>
      <c r="AC547" s="39">
        <v>2018</v>
      </c>
      <c r="AD547" s="39" t="s">
        <v>274</v>
      </c>
      <c r="AE547" s="39" t="s">
        <v>273</v>
      </c>
      <c r="AF547" s="39" t="s">
        <v>146</v>
      </c>
      <c r="AG547" s="39">
        <v>2019</v>
      </c>
      <c r="AH547" s="41" t="s">
        <v>274</v>
      </c>
      <c r="AI547" s="40" t="s">
        <v>275</v>
      </c>
      <c r="AJ547" s="41" t="s">
        <v>2039</v>
      </c>
      <c r="AK547" s="40">
        <v>1</v>
      </c>
      <c r="AL547" s="40">
        <v>40796</v>
      </c>
      <c r="AM547" s="38" t="s">
        <v>84</v>
      </c>
      <c r="AN547" s="33">
        <v>0</v>
      </c>
      <c r="AO547" s="38" t="s">
        <v>2306</v>
      </c>
      <c r="AP547" s="33" t="s">
        <v>2314</v>
      </c>
      <c r="AQ547" s="33" t="s">
        <v>86</v>
      </c>
      <c r="AR547" s="33" t="s">
        <v>87</v>
      </c>
      <c r="AS547" s="33" t="s">
        <v>88</v>
      </c>
      <c r="AT547" s="38"/>
      <c r="AU547" s="103"/>
      <c r="AV547" s="103"/>
    </row>
    <row r="548" spans="1:48" s="31" customFormat="1" ht="53.25" customHeight="1" x14ac:dyDescent="0.2">
      <c r="A548" s="33" t="s">
        <v>2315</v>
      </c>
      <c r="B548" s="33"/>
      <c r="C548" s="33" t="s">
        <v>2316</v>
      </c>
      <c r="D548" s="33" t="s">
        <v>671</v>
      </c>
      <c r="E548" s="33"/>
      <c r="F548" s="33" t="s">
        <v>71</v>
      </c>
      <c r="G548" s="33" t="s">
        <v>1903</v>
      </c>
      <c r="H548" s="33" t="s">
        <v>71</v>
      </c>
      <c r="I548" s="33" t="s">
        <v>71</v>
      </c>
      <c r="J548" s="33" t="s">
        <v>2317</v>
      </c>
      <c r="K548" s="33" t="str">
        <f t="shared" si="82"/>
        <v xml:space="preserve">Оказание услуг по изготовлению  ключей  электронных </v>
      </c>
      <c r="L548" s="34" t="s">
        <v>2318</v>
      </c>
      <c r="M548" s="34"/>
      <c r="N548" s="33">
        <v>642</v>
      </c>
      <c r="O548" s="35" t="s">
        <v>924</v>
      </c>
      <c r="P548" s="36">
        <v>1</v>
      </c>
      <c r="Q548" s="36" t="s">
        <v>96</v>
      </c>
      <c r="R548" s="37" t="s">
        <v>97</v>
      </c>
      <c r="S548" s="36">
        <v>95</v>
      </c>
      <c r="T548" s="36">
        <f>S548</f>
        <v>95</v>
      </c>
      <c r="U548" s="93">
        <f t="shared" si="83"/>
        <v>95000</v>
      </c>
      <c r="V548" s="33">
        <v>2018</v>
      </c>
      <c r="W548" s="53" t="s">
        <v>120</v>
      </c>
      <c r="X548" s="39">
        <v>2018</v>
      </c>
      <c r="Y548" s="33" t="s">
        <v>77</v>
      </c>
      <c r="Z548" s="38" t="s">
        <v>2134</v>
      </c>
      <c r="AA548" s="38">
        <v>2018</v>
      </c>
      <c r="AB548" s="38" t="s">
        <v>77</v>
      </c>
      <c r="AC548" s="39">
        <v>2018</v>
      </c>
      <c r="AD548" s="39" t="s">
        <v>78</v>
      </c>
      <c r="AE548" s="39">
        <v>2018</v>
      </c>
      <c r="AF548" s="39" t="s">
        <v>78</v>
      </c>
      <c r="AG548" s="39">
        <v>2019</v>
      </c>
      <c r="AH548" s="41" t="s">
        <v>78</v>
      </c>
      <c r="AI548" s="40" t="s">
        <v>79</v>
      </c>
      <c r="AJ548" s="41" t="s">
        <v>280</v>
      </c>
      <c r="AK548" s="40">
        <v>0</v>
      </c>
      <c r="AL548" s="40">
        <v>97259</v>
      </c>
      <c r="AM548" s="38" t="s">
        <v>84</v>
      </c>
      <c r="AN548" s="33">
        <v>0</v>
      </c>
      <c r="AO548" s="38" t="s">
        <v>1946</v>
      </c>
      <c r="AP548" s="33" t="s">
        <v>2319</v>
      </c>
      <c r="AQ548" s="33" t="s">
        <v>86</v>
      </c>
      <c r="AR548" s="33" t="s">
        <v>87</v>
      </c>
      <c r="AS548" s="33" t="s">
        <v>88</v>
      </c>
      <c r="AT548" s="38"/>
      <c r="AU548" s="103"/>
      <c r="AV548" s="103"/>
    </row>
    <row r="549" spans="1:48" s="31" customFormat="1" ht="81.75" customHeight="1" x14ac:dyDescent="0.2">
      <c r="A549" s="33" t="s">
        <v>2320</v>
      </c>
      <c r="B549" s="33"/>
      <c r="C549" s="33" t="s">
        <v>143</v>
      </c>
      <c r="D549" s="33" t="s">
        <v>144</v>
      </c>
      <c r="E549" s="33"/>
      <c r="F549" s="33" t="s">
        <v>69</v>
      </c>
      <c r="G549" s="33" t="s">
        <v>1903</v>
      </c>
      <c r="H549" s="33" t="s">
        <v>71</v>
      </c>
      <c r="I549" s="33" t="s">
        <v>69</v>
      </c>
      <c r="J549" s="33" t="s">
        <v>2321</v>
      </c>
      <c r="K549" s="33" t="str">
        <f t="shared" si="82"/>
        <v>Оказание услуг по технической поддержке эксплуатации мобильных ГТЭС</v>
      </c>
      <c r="L549" s="34" t="s">
        <v>2322</v>
      </c>
      <c r="M549" s="34" t="s">
        <v>320</v>
      </c>
      <c r="N549" s="33">
        <v>796</v>
      </c>
      <c r="O549" s="35" t="s">
        <v>220</v>
      </c>
      <c r="P549" s="36">
        <v>1</v>
      </c>
      <c r="Q549" s="36" t="s">
        <v>2253</v>
      </c>
      <c r="R549" s="37" t="s">
        <v>2254</v>
      </c>
      <c r="S549" s="36">
        <v>6000</v>
      </c>
      <c r="T549" s="36">
        <v>3500</v>
      </c>
      <c r="U549" s="93">
        <f t="shared" si="83"/>
        <v>6000000</v>
      </c>
      <c r="V549" s="33">
        <v>2018</v>
      </c>
      <c r="W549" s="53" t="s">
        <v>146</v>
      </c>
      <c r="X549" s="39">
        <v>2018</v>
      </c>
      <c r="Y549" s="33" t="s">
        <v>109</v>
      </c>
      <c r="Z549" s="38" t="s">
        <v>2323</v>
      </c>
      <c r="AA549" s="38">
        <v>2018</v>
      </c>
      <c r="AB549" s="38" t="s">
        <v>109</v>
      </c>
      <c r="AC549" s="39">
        <v>2018</v>
      </c>
      <c r="AD549" s="39" t="s">
        <v>148</v>
      </c>
      <c r="AE549" s="39">
        <v>2018</v>
      </c>
      <c r="AF549" s="39" t="s">
        <v>148</v>
      </c>
      <c r="AG549" s="39">
        <v>2019</v>
      </c>
      <c r="AH549" s="41" t="s">
        <v>148</v>
      </c>
      <c r="AI549" s="40" t="s">
        <v>2324</v>
      </c>
      <c r="AJ549" s="41" t="s">
        <v>151</v>
      </c>
      <c r="AK549" s="40">
        <v>0</v>
      </c>
      <c r="AL549" s="40">
        <v>3363</v>
      </c>
      <c r="AM549" s="38" t="s">
        <v>84</v>
      </c>
      <c r="AN549" s="33">
        <v>0</v>
      </c>
      <c r="AO549" s="38" t="s">
        <v>2325</v>
      </c>
      <c r="AP549" s="33" t="s">
        <v>2326</v>
      </c>
      <c r="AQ549" s="33"/>
      <c r="AR549" s="33" t="s">
        <v>87</v>
      </c>
      <c r="AS549" s="33" t="s">
        <v>88</v>
      </c>
      <c r="AT549" s="38"/>
      <c r="AU549" s="103"/>
      <c r="AV549" s="103"/>
    </row>
    <row r="550" spans="1:48" s="31" customFormat="1" ht="66.75" customHeight="1" x14ac:dyDescent="0.2">
      <c r="A550" s="33" t="s">
        <v>2327</v>
      </c>
      <c r="B550" s="33" t="s">
        <v>216</v>
      </c>
      <c r="C550" s="33" t="s">
        <v>143</v>
      </c>
      <c r="D550" s="33" t="s">
        <v>180</v>
      </c>
      <c r="E550" s="33"/>
      <c r="F550" s="33" t="s">
        <v>69</v>
      </c>
      <c r="G550" s="33" t="s">
        <v>1903</v>
      </c>
      <c r="H550" s="33" t="s">
        <v>71</v>
      </c>
      <c r="I550" s="33" t="s">
        <v>69</v>
      </c>
      <c r="J550" s="33" t="s">
        <v>2328</v>
      </c>
      <c r="K550" s="33" t="str">
        <f t="shared" si="82"/>
        <v>Выполнение работ по ремонту гидравлического оборудования ГТУ</v>
      </c>
      <c r="L550" s="34" t="s">
        <v>2329</v>
      </c>
      <c r="M550" s="34" t="s">
        <v>320</v>
      </c>
      <c r="N550" s="33">
        <v>642</v>
      </c>
      <c r="O550" s="35" t="s">
        <v>924</v>
      </c>
      <c r="P550" s="36">
        <v>1</v>
      </c>
      <c r="Q550" s="36" t="s">
        <v>2253</v>
      </c>
      <c r="R550" s="37" t="s">
        <v>2254</v>
      </c>
      <c r="S550" s="36">
        <v>15000</v>
      </c>
      <c r="T550" s="36">
        <v>6250</v>
      </c>
      <c r="U550" s="93">
        <f t="shared" si="83"/>
        <v>15000000</v>
      </c>
      <c r="V550" s="33">
        <v>2018</v>
      </c>
      <c r="W550" s="53" t="s">
        <v>78</v>
      </c>
      <c r="X550" s="39">
        <v>2018</v>
      </c>
      <c r="Y550" s="33" t="s">
        <v>78</v>
      </c>
      <c r="Z550" s="38" t="s">
        <v>2330</v>
      </c>
      <c r="AA550" s="38">
        <v>2018</v>
      </c>
      <c r="AB550" s="38" t="s">
        <v>80</v>
      </c>
      <c r="AC550" s="39">
        <v>2018</v>
      </c>
      <c r="AD550" s="39" t="s">
        <v>80</v>
      </c>
      <c r="AE550" s="39">
        <v>2018</v>
      </c>
      <c r="AF550" s="39" t="s">
        <v>80</v>
      </c>
      <c r="AG550" s="39">
        <v>2019</v>
      </c>
      <c r="AH550" s="41" t="s">
        <v>80</v>
      </c>
      <c r="AI550" s="40" t="s">
        <v>195</v>
      </c>
      <c r="AJ550" s="41" t="s">
        <v>2039</v>
      </c>
      <c r="AK550" s="40">
        <v>1</v>
      </c>
      <c r="AL550" s="40">
        <v>40796</v>
      </c>
      <c r="AM550" s="38" t="s">
        <v>84</v>
      </c>
      <c r="AN550" s="33">
        <v>0</v>
      </c>
      <c r="AO550" s="38" t="s">
        <v>1946</v>
      </c>
      <c r="AP550" s="33" t="s">
        <v>2331</v>
      </c>
      <c r="AQ550" s="33" t="s">
        <v>86</v>
      </c>
      <c r="AR550" s="33" t="s">
        <v>87</v>
      </c>
      <c r="AS550" s="33" t="s">
        <v>88</v>
      </c>
      <c r="AT550" s="38"/>
      <c r="AU550" s="103"/>
      <c r="AV550" s="103"/>
    </row>
    <row r="551" spans="1:48" s="31" customFormat="1" ht="94.5" customHeight="1" x14ac:dyDescent="0.2">
      <c r="A551" s="33" t="s">
        <v>2332</v>
      </c>
      <c r="B551" s="33" t="s">
        <v>216</v>
      </c>
      <c r="C551" s="33" t="s">
        <v>208</v>
      </c>
      <c r="D551" s="33" t="s">
        <v>209</v>
      </c>
      <c r="E551" s="33"/>
      <c r="F551" s="33" t="s">
        <v>210</v>
      </c>
      <c r="G551" s="33" t="s">
        <v>1903</v>
      </c>
      <c r="H551" s="33" t="s">
        <v>71</v>
      </c>
      <c r="I551" s="33" t="str">
        <f>F551</f>
        <v>СЭЭТО</v>
      </c>
      <c r="J551" s="33" t="s">
        <v>2333</v>
      </c>
      <c r="K551" s="33" t="str">
        <f t="shared" si="82"/>
        <v xml:space="preserve">Оказание услуг по сервисному обслуживанию оборудования мобильных ПС110/10кВ </v>
      </c>
      <c r="L551" s="34" t="s">
        <v>2334</v>
      </c>
      <c r="M551" s="34"/>
      <c r="N551" s="33">
        <v>642</v>
      </c>
      <c r="O551" s="35" t="s">
        <v>924</v>
      </c>
      <c r="P551" s="36">
        <v>1</v>
      </c>
      <c r="Q551" s="36" t="s">
        <v>96</v>
      </c>
      <c r="R551" s="37" t="s">
        <v>97</v>
      </c>
      <c r="S551" s="36">
        <v>1000</v>
      </c>
      <c r="T551" s="36">
        <v>1000</v>
      </c>
      <c r="U551" s="93">
        <f t="shared" si="83"/>
        <v>1000000</v>
      </c>
      <c r="V551" s="33">
        <v>2018</v>
      </c>
      <c r="W551" s="53" t="s">
        <v>119</v>
      </c>
      <c r="X551" s="39">
        <v>2018</v>
      </c>
      <c r="Y551" s="33" t="s">
        <v>120</v>
      </c>
      <c r="Z551" s="38" t="s">
        <v>2101</v>
      </c>
      <c r="AA551" s="38">
        <v>2018</v>
      </c>
      <c r="AB551" s="38" t="s">
        <v>77</v>
      </c>
      <c r="AC551" s="39">
        <v>2018</v>
      </c>
      <c r="AD551" s="39" t="s">
        <v>78</v>
      </c>
      <c r="AE551" s="39">
        <v>2018</v>
      </c>
      <c r="AF551" s="39" t="s">
        <v>78</v>
      </c>
      <c r="AG551" s="39">
        <v>2019</v>
      </c>
      <c r="AH551" s="41" t="s">
        <v>78</v>
      </c>
      <c r="AI551" s="40" t="s">
        <v>79</v>
      </c>
      <c r="AJ551" s="41" t="s">
        <v>1335</v>
      </c>
      <c r="AK551" s="40">
        <v>1</v>
      </c>
      <c r="AL551" s="40">
        <v>31636</v>
      </c>
      <c r="AM551" s="38" t="s">
        <v>84</v>
      </c>
      <c r="AN551" s="33">
        <v>1</v>
      </c>
      <c r="AO551" s="38">
        <v>0</v>
      </c>
      <c r="AP551" s="33" t="s">
        <v>2335</v>
      </c>
      <c r="AQ551" s="33" t="s">
        <v>86</v>
      </c>
      <c r="AR551" s="33" t="s">
        <v>87</v>
      </c>
      <c r="AS551" s="33" t="s">
        <v>88</v>
      </c>
      <c r="AT551" s="38"/>
      <c r="AU551" s="103"/>
      <c r="AV551" s="103"/>
    </row>
    <row r="552" spans="1:48" s="31" customFormat="1" ht="77.25" customHeight="1" x14ac:dyDescent="0.2">
      <c r="A552" s="33" t="s">
        <v>2336</v>
      </c>
      <c r="B552" s="33" t="s">
        <v>216</v>
      </c>
      <c r="C552" s="33" t="s">
        <v>208</v>
      </c>
      <c r="D552" s="33" t="s">
        <v>209</v>
      </c>
      <c r="E552" s="33"/>
      <c r="F552" s="33" t="s">
        <v>210</v>
      </c>
      <c r="G552" s="33" t="s">
        <v>1903</v>
      </c>
      <c r="H552" s="33" t="s">
        <v>71</v>
      </c>
      <c r="I552" s="33" t="str">
        <f>F552</f>
        <v>СЭЭТО</v>
      </c>
      <c r="J552" s="33" t="s">
        <v>2337</v>
      </c>
      <c r="K552" s="33" t="str">
        <f t="shared" si="82"/>
        <v>Оказание услуг по ремонту обмоток электродвигателей</v>
      </c>
      <c r="L552" s="34" t="s">
        <v>2338</v>
      </c>
      <c r="M552" s="34"/>
      <c r="N552" s="33">
        <v>642</v>
      </c>
      <c r="O552" s="35" t="s">
        <v>924</v>
      </c>
      <c r="P552" s="36">
        <v>1</v>
      </c>
      <c r="Q552" s="36" t="s">
        <v>234</v>
      </c>
      <c r="R552" s="37" t="s">
        <v>1944</v>
      </c>
      <c r="S552" s="36">
        <v>2000</v>
      </c>
      <c r="T552" s="36">
        <v>2000</v>
      </c>
      <c r="U552" s="93">
        <f t="shared" si="83"/>
        <v>2000000</v>
      </c>
      <c r="V552" s="33">
        <v>2018</v>
      </c>
      <c r="W552" s="53" t="s">
        <v>109</v>
      </c>
      <c r="X552" s="39">
        <v>2018</v>
      </c>
      <c r="Y552" s="33" t="s">
        <v>119</v>
      </c>
      <c r="Z552" s="38" t="s">
        <v>2049</v>
      </c>
      <c r="AA552" s="38">
        <v>2018</v>
      </c>
      <c r="AB552" s="38" t="s">
        <v>120</v>
      </c>
      <c r="AC552" s="39">
        <v>2018</v>
      </c>
      <c r="AD552" s="39" t="s">
        <v>120</v>
      </c>
      <c r="AE552" s="39">
        <v>2018</v>
      </c>
      <c r="AF552" s="39" t="s">
        <v>107</v>
      </c>
      <c r="AG552" s="39">
        <v>2019</v>
      </c>
      <c r="AH552" s="41" t="s">
        <v>107</v>
      </c>
      <c r="AI552" s="40" t="s">
        <v>159</v>
      </c>
      <c r="AJ552" s="41" t="s">
        <v>1335</v>
      </c>
      <c r="AK552" s="40">
        <v>1</v>
      </c>
      <c r="AL552" s="40">
        <v>31636</v>
      </c>
      <c r="AM552" s="38" t="s">
        <v>84</v>
      </c>
      <c r="AN552" s="33">
        <v>1</v>
      </c>
      <c r="AO552" s="38">
        <v>0</v>
      </c>
      <c r="AP552" s="33" t="s">
        <v>2339</v>
      </c>
      <c r="AQ552" s="33" t="s">
        <v>86</v>
      </c>
      <c r="AR552" s="33" t="s">
        <v>87</v>
      </c>
      <c r="AS552" s="33" t="s">
        <v>88</v>
      </c>
      <c r="AT552" s="38"/>
      <c r="AU552" s="103"/>
      <c r="AV552" s="103"/>
    </row>
    <row r="553" spans="1:48" s="31" customFormat="1" ht="97.5" customHeight="1" x14ac:dyDescent="0.2">
      <c r="A553" s="33" t="s">
        <v>2340</v>
      </c>
      <c r="B553" s="33" t="s">
        <v>216</v>
      </c>
      <c r="C553" s="33" t="s">
        <v>513</v>
      </c>
      <c r="D553" s="33" t="s">
        <v>514</v>
      </c>
      <c r="E553" s="33"/>
      <c r="F553" s="33" t="s">
        <v>515</v>
      </c>
      <c r="G553" s="33" t="s">
        <v>1903</v>
      </c>
      <c r="H553" s="33" t="s">
        <v>71</v>
      </c>
      <c r="I553" s="33" t="s">
        <v>515</v>
      </c>
      <c r="J553" s="33" t="s">
        <v>2341</v>
      </c>
      <c r="K553" s="33" t="str">
        <f t="shared" si="82"/>
        <v>Передача неисключительного права использования программы для ЭВМ (обучающе-контролирующая система)» (Доп. Соглашение)</v>
      </c>
      <c r="L553" s="34" t="s">
        <v>2342</v>
      </c>
      <c r="M553" s="34"/>
      <c r="N553" s="33">
        <v>642</v>
      </c>
      <c r="O553" s="35" t="s">
        <v>924</v>
      </c>
      <c r="P553" s="36">
        <v>1</v>
      </c>
      <c r="Q553" s="36" t="s">
        <v>96</v>
      </c>
      <c r="R553" s="37" t="s">
        <v>97</v>
      </c>
      <c r="S553" s="36">
        <v>88.156999999999996</v>
      </c>
      <c r="T553" s="36">
        <f>S553</f>
        <v>88.156999999999996</v>
      </c>
      <c r="U553" s="93">
        <f t="shared" si="83"/>
        <v>88157</v>
      </c>
      <c r="V553" s="33">
        <v>2018</v>
      </c>
      <c r="W553" s="53" t="s">
        <v>148</v>
      </c>
      <c r="X553" s="39">
        <v>2018</v>
      </c>
      <c r="Y553" s="33" t="s">
        <v>119</v>
      </c>
      <c r="Z553" s="38" t="s">
        <v>2049</v>
      </c>
      <c r="AA553" s="38">
        <v>2018</v>
      </c>
      <c r="AB553" s="38" t="s">
        <v>78</v>
      </c>
      <c r="AC553" s="39">
        <v>2018</v>
      </c>
      <c r="AD553" s="39" t="s">
        <v>80</v>
      </c>
      <c r="AE553" s="39">
        <v>2018</v>
      </c>
      <c r="AF553" s="39" t="s">
        <v>81</v>
      </c>
      <c r="AG553" s="39">
        <v>2019</v>
      </c>
      <c r="AH553" s="41" t="s">
        <v>80</v>
      </c>
      <c r="AI553" s="40" t="s">
        <v>158</v>
      </c>
      <c r="AJ553" s="41" t="s">
        <v>151</v>
      </c>
      <c r="AK553" s="40">
        <v>0</v>
      </c>
      <c r="AL553" s="40">
        <v>3363</v>
      </c>
      <c r="AM553" s="38" t="s">
        <v>84</v>
      </c>
      <c r="AN553" s="33">
        <v>1</v>
      </c>
      <c r="AO553" s="38">
        <v>0</v>
      </c>
      <c r="AP553" s="33" t="s">
        <v>2343</v>
      </c>
      <c r="AQ553" s="33" t="s">
        <v>86</v>
      </c>
      <c r="AR553" s="33" t="s">
        <v>87</v>
      </c>
      <c r="AS553" s="33" t="s">
        <v>88</v>
      </c>
      <c r="AT553" s="38"/>
      <c r="AU553" s="103"/>
      <c r="AV553" s="103"/>
    </row>
    <row r="554" spans="1:48" s="31" customFormat="1" ht="134.25" customHeight="1" x14ac:dyDescent="0.2">
      <c r="A554" s="33" t="s">
        <v>2344</v>
      </c>
      <c r="B554" s="33" t="s">
        <v>2345</v>
      </c>
      <c r="C554" s="33" t="s">
        <v>1619</v>
      </c>
      <c r="D554" s="33" t="s">
        <v>594</v>
      </c>
      <c r="E554" s="33"/>
      <c r="F554" s="33" t="s">
        <v>1231</v>
      </c>
      <c r="G554" s="33" t="s">
        <v>610</v>
      </c>
      <c r="H554" s="33" t="s">
        <v>71</v>
      </c>
      <c r="I554" s="33" t="str">
        <f t="shared" ref="I554:I567" si="84">F554</f>
        <v>ОП Крым</v>
      </c>
      <c r="J554" s="33" t="s">
        <v>2346</v>
      </c>
      <c r="K554" s="33" t="str">
        <f t="shared" si="82"/>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L554" s="34" t="s">
        <v>2347</v>
      </c>
      <c r="M554" s="34" t="s">
        <v>89</v>
      </c>
      <c r="N554" s="33">
        <v>642</v>
      </c>
      <c r="O554" s="35" t="s">
        <v>74</v>
      </c>
      <c r="P554" s="36">
        <v>1</v>
      </c>
      <c r="Q554" s="36" t="s">
        <v>234</v>
      </c>
      <c r="R554" s="37" t="s">
        <v>1944</v>
      </c>
      <c r="S554" s="36">
        <v>253.30500000000001</v>
      </c>
      <c r="T554" s="36">
        <v>0</v>
      </c>
      <c r="U554" s="93">
        <f t="shared" si="83"/>
        <v>253305</v>
      </c>
      <c r="V554" s="33" t="s">
        <v>1945</v>
      </c>
      <c r="W554" s="53" t="s">
        <v>274</v>
      </c>
      <c r="X554" s="39" t="s">
        <v>1945</v>
      </c>
      <c r="Y554" s="33" t="s">
        <v>274</v>
      </c>
      <c r="Z554" s="38" t="s">
        <v>2230</v>
      </c>
      <c r="AA554" s="38" t="s">
        <v>1945</v>
      </c>
      <c r="AB554" s="38" t="s">
        <v>274</v>
      </c>
      <c r="AC554" s="39" t="s">
        <v>1945</v>
      </c>
      <c r="AD554" s="39" t="s">
        <v>274</v>
      </c>
      <c r="AE554" s="39">
        <v>2019</v>
      </c>
      <c r="AF554" s="39" t="s">
        <v>146</v>
      </c>
      <c r="AG554" s="39">
        <v>2019</v>
      </c>
      <c r="AH554" s="41" t="s">
        <v>274</v>
      </c>
      <c r="AI554" s="40" t="s">
        <v>275</v>
      </c>
      <c r="AJ554" s="41" t="s">
        <v>1960</v>
      </c>
      <c r="AK554" s="40">
        <v>1</v>
      </c>
      <c r="AL554" s="40">
        <v>65355</v>
      </c>
      <c r="AM554" s="38" t="s">
        <v>84</v>
      </c>
      <c r="AN554" s="33">
        <v>1</v>
      </c>
      <c r="AO554" s="38">
        <v>0</v>
      </c>
      <c r="AP554" s="33" t="s">
        <v>2348</v>
      </c>
      <c r="AQ554" s="33" t="s">
        <v>86</v>
      </c>
      <c r="AR554" s="33" t="s">
        <v>87</v>
      </c>
      <c r="AS554" s="33" t="s">
        <v>88</v>
      </c>
      <c r="AT554" s="38"/>
      <c r="AU554" s="103"/>
      <c r="AV554" s="103"/>
    </row>
    <row r="555" spans="1:48" s="31" customFormat="1" ht="129" customHeight="1" x14ac:dyDescent="0.2">
      <c r="A555" s="33" t="s">
        <v>2349</v>
      </c>
      <c r="B555" s="33" t="s">
        <v>216</v>
      </c>
      <c r="C555" s="33" t="s">
        <v>1556</v>
      </c>
      <c r="D555" s="33" t="s">
        <v>1557</v>
      </c>
      <c r="E555" s="33">
        <v>8</v>
      </c>
      <c r="F555" s="33" t="s">
        <v>1231</v>
      </c>
      <c r="G555" s="33" t="s">
        <v>1903</v>
      </c>
      <c r="H555" s="33" t="s">
        <v>71</v>
      </c>
      <c r="I555" s="33" t="str">
        <f t="shared" si="84"/>
        <v>ОП Крым</v>
      </c>
      <c r="J555" s="33" t="s">
        <v>1558</v>
      </c>
      <c r="K555" s="33" t="str">
        <f t="shared" si="82"/>
        <v>Оказание услуг по обслуживанию опасных производственных объектов</v>
      </c>
      <c r="L555" s="34" t="s">
        <v>2350</v>
      </c>
      <c r="M555" s="34" t="s">
        <v>89</v>
      </c>
      <c r="N555" s="33">
        <v>642</v>
      </c>
      <c r="O555" s="35" t="s">
        <v>74</v>
      </c>
      <c r="P555" s="36">
        <v>1</v>
      </c>
      <c r="Q555" s="36" t="s">
        <v>234</v>
      </c>
      <c r="R555" s="37" t="s">
        <v>1944</v>
      </c>
      <c r="S555" s="36">
        <v>972</v>
      </c>
      <c r="T555" s="36">
        <v>0</v>
      </c>
      <c r="U555" s="93">
        <f t="shared" si="83"/>
        <v>972000</v>
      </c>
      <c r="V555" s="33" t="s">
        <v>1945</v>
      </c>
      <c r="W555" s="53" t="s">
        <v>107</v>
      </c>
      <c r="X555" s="39" t="s">
        <v>1945</v>
      </c>
      <c r="Y555" s="33" t="s">
        <v>274</v>
      </c>
      <c r="Z555" s="38" t="s">
        <v>2226</v>
      </c>
      <c r="AA555" s="38" t="s">
        <v>1945</v>
      </c>
      <c r="AB555" s="38" t="s">
        <v>274</v>
      </c>
      <c r="AC555" s="39" t="s">
        <v>1945</v>
      </c>
      <c r="AD555" s="39" t="s">
        <v>274</v>
      </c>
      <c r="AE555" s="39" t="s">
        <v>273</v>
      </c>
      <c r="AF555" s="39" t="s">
        <v>146</v>
      </c>
      <c r="AG555" s="39" t="s">
        <v>273</v>
      </c>
      <c r="AH555" s="41" t="s">
        <v>274</v>
      </c>
      <c r="AI555" s="40" t="s">
        <v>275</v>
      </c>
      <c r="AJ555" s="41" t="s">
        <v>1335</v>
      </c>
      <c r="AK555" s="40">
        <v>1</v>
      </c>
      <c r="AL555" s="40">
        <v>31636</v>
      </c>
      <c r="AM555" s="38" t="s">
        <v>84</v>
      </c>
      <c r="AN555" s="33">
        <v>1</v>
      </c>
      <c r="AO555" s="38">
        <v>0</v>
      </c>
      <c r="AP555" s="33" t="s">
        <v>2351</v>
      </c>
      <c r="AQ555" s="33" t="s">
        <v>86</v>
      </c>
      <c r="AR555" s="33" t="s">
        <v>87</v>
      </c>
      <c r="AS555" s="33" t="s">
        <v>88</v>
      </c>
      <c r="AT555" s="38"/>
      <c r="AU555" s="103"/>
      <c r="AV555" s="103"/>
    </row>
    <row r="556" spans="1:48" s="42" customFormat="1" ht="63.75" customHeight="1" x14ac:dyDescent="0.2">
      <c r="A556" s="33" t="s">
        <v>2352</v>
      </c>
      <c r="B556" s="33" t="s">
        <v>216</v>
      </c>
      <c r="C556" s="33" t="s">
        <v>67</v>
      </c>
      <c r="D556" s="33" t="s">
        <v>68</v>
      </c>
      <c r="E556" s="33" t="s">
        <v>320</v>
      </c>
      <c r="F556" s="33" t="s">
        <v>1231</v>
      </c>
      <c r="G556" s="33" t="s">
        <v>1903</v>
      </c>
      <c r="H556" s="33" t="s">
        <v>71</v>
      </c>
      <c r="I556" s="33" t="str">
        <f t="shared" si="84"/>
        <v>ОП Крым</v>
      </c>
      <c r="J556" s="33" t="s">
        <v>2353</v>
      </c>
      <c r="K556" s="33" t="str">
        <f t="shared" si="82"/>
        <v>Оказание услуг по проведению хроматографического и физикохимического анализа трансформаторного масла</v>
      </c>
      <c r="L556" s="34" t="s">
        <v>2354</v>
      </c>
      <c r="M556" s="34" t="s">
        <v>89</v>
      </c>
      <c r="N556" s="33">
        <v>642</v>
      </c>
      <c r="O556" s="35" t="s">
        <v>74</v>
      </c>
      <c r="P556" s="36">
        <v>1</v>
      </c>
      <c r="Q556" s="36" t="s">
        <v>234</v>
      </c>
      <c r="R556" s="37" t="s">
        <v>1944</v>
      </c>
      <c r="S556" s="36">
        <v>1054.5450000000001</v>
      </c>
      <c r="T556" s="36">
        <v>131.81800000000001</v>
      </c>
      <c r="U556" s="93">
        <f t="shared" si="83"/>
        <v>1054545</v>
      </c>
      <c r="V556" s="33" t="s">
        <v>1945</v>
      </c>
      <c r="W556" s="53" t="s">
        <v>81</v>
      </c>
      <c r="X556" s="39" t="s">
        <v>1945</v>
      </c>
      <c r="Y556" s="33" t="s">
        <v>108</v>
      </c>
      <c r="Z556" s="38" t="s">
        <v>2033</v>
      </c>
      <c r="AA556" s="38" t="s">
        <v>1945</v>
      </c>
      <c r="AB556" s="38" t="s">
        <v>108</v>
      </c>
      <c r="AC556" s="39" t="s">
        <v>1945</v>
      </c>
      <c r="AD556" s="39" t="s">
        <v>108</v>
      </c>
      <c r="AE556" s="39" t="s">
        <v>1945</v>
      </c>
      <c r="AF556" s="39" t="s">
        <v>108</v>
      </c>
      <c r="AG556" s="39" t="s">
        <v>273</v>
      </c>
      <c r="AH556" s="41" t="s">
        <v>108</v>
      </c>
      <c r="AI556" s="40" t="s">
        <v>304</v>
      </c>
      <c r="AJ556" s="41" t="s">
        <v>1335</v>
      </c>
      <c r="AK556" s="40">
        <v>1</v>
      </c>
      <c r="AL556" s="40">
        <v>31636</v>
      </c>
      <c r="AM556" s="38" t="s">
        <v>84</v>
      </c>
      <c r="AN556" s="33">
        <v>1</v>
      </c>
      <c r="AO556" s="38">
        <v>0</v>
      </c>
      <c r="AP556" s="33" t="s">
        <v>2355</v>
      </c>
      <c r="AQ556" s="33" t="s">
        <v>86</v>
      </c>
      <c r="AR556" s="33" t="s">
        <v>87</v>
      </c>
      <c r="AS556" s="33" t="s">
        <v>88</v>
      </c>
      <c r="AT556" s="38"/>
      <c r="AU556" s="103"/>
      <c r="AV556" s="103"/>
    </row>
    <row r="557" spans="1:48" s="42" customFormat="1" ht="76.5" customHeight="1" x14ac:dyDescent="0.2">
      <c r="A557" s="33" t="s">
        <v>2356</v>
      </c>
      <c r="B557" s="33" t="s">
        <v>216</v>
      </c>
      <c r="C557" s="33" t="s">
        <v>1741</v>
      </c>
      <c r="D557" s="33" t="s">
        <v>364</v>
      </c>
      <c r="E557" s="33" t="s">
        <v>320</v>
      </c>
      <c r="F557" s="33" t="s">
        <v>1231</v>
      </c>
      <c r="G557" s="33" t="s">
        <v>1903</v>
      </c>
      <c r="H557" s="33" t="s">
        <v>71</v>
      </c>
      <c r="I557" s="33" t="str">
        <f t="shared" si="84"/>
        <v>ОП Крым</v>
      </c>
      <c r="J557" s="33" t="s">
        <v>1515</v>
      </c>
      <c r="K557" s="33" t="str">
        <f t="shared" si="82"/>
        <v>Оказание услуг по проведению периодического медицинского осмотра работников</v>
      </c>
      <c r="L557" s="34" t="s">
        <v>2357</v>
      </c>
      <c r="M557" s="34" t="s">
        <v>89</v>
      </c>
      <c r="N557" s="33">
        <v>642</v>
      </c>
      <c r="O557" s="35" t="s">
        <v>74</v>
      </c>
      <c r="P557" s="36">
        <v>1</v>
      </c>
      <c r="Q557" s="36" t="s">
        <v>234</v>
      </c>
      <c r="R557" s="37" t="s">
        <v>1944</v>
      </c>
      <c r="S557" s="36">
        <v>524.22199999999998</v>
      </c>
      <c r="T557" s="36">
        <v>0</v>
      </c>
      <c r="U557" s="93">
        <f t="shared" si="83"/>
        <v>524222</v>
      </c>
      <c r="V557" s="33" t="s">
        <v>1945</v>
      </c>
      <c r="W557" s="53" t="s">
        <v>78</v>
      </c>
      <c r="X557" s="39" t="s">
        <v>1945</v>
      </c>
      <c r="Y557" s="33" t="s">
        <v>80</v>
      </c>
      <c r="Z557" s="38" t="s">
        <v>2018</v>
      </c>
      <c r="AA557" s="38" t="s">
        <v>1945</v>
      </c>
      <c r="AB557" s="38" t="s">
        <v>81</v>
      </c>
      <c r="AC557" s="39" t="s">
        <v>1945</v>
      </c>
      <c r="AD557" s="39" t="s">
        <v>107</v>
      </c>
      <c r="AE557" s="39" t="s">
        <v>1945</v>
      </c>
      <c r="AF557" s="39" t="s">
        <v>108</v>
      </c>
      <c r="AG557" s="39" t="s">
        <v>273</v>
      </c>
      <c r="AH557" s="41" t="s">
        <v>108</v>
      </c>
      <c r="AI557" s="40" t="s">
        <v>304</v>
      </c>
      <c r="AJ557" s="41" t="s">
        <v>1335</v>
      </c>
      <c r="AK557" s="40">
        <v>1</v>
      </c>
      <c r="AL557" s="40">
        <v>31636</v>
      </c>
      <c r="AM557" s="38" t="s">
        <v>84</v>
      </c>
      <c r="AN557" s="33">
        <v>1</v>
      </c>
      <c r="AO557" s="38">
        <v>0</v>
      </c>
      <c r="AP557" s="33" t="s">
        <v>2358</v>
      </c>
      <c r="AQ557" s="33" t="s">
        <v>86</v>
      </c>
      <c r="AR557" s="33" t="s">
        <v>87</v>
      </c>
      <c r="AS557" s="33" t="s">
        <v>88</v>
      </c>
      <c r="AT557" s="38"/>
      <c r="AU557" s="103"/>
      <c r="AV557" s="103"/>
    </row>
    <row r="558" spans="1:48" s="42" customFormat="1" ht="76.5" customHeight="1" x14ac:dyDescent="0.2">
      <c r="A558" s="33" t="s">
        <v>2359</v>
      </c>
      <c r="B558" s="33" t="s">
        <v>216</v>
      </c>
      <c r="C558" s="33" t="s">
        <v>1289</v>
      </c>
      <c r="D558" s="33" t="s">
        <v>997</v>
      </c>
      <c r="E558" s="33" t="s">
        <v>320</v>
      </c>
      <c r="F558" s="33" t="s">
        <v>1231</v>
      </c>
      <c r="G558" s="33" t="s">
        <v>1903</v>
      </c>
      <c r="H558" s="33" t="s">
        <v>71</v>
      </c>
      <c r="I558" s="33" t="str">
        <f t="shared" si="84"/>
        <v>ОП Крым</v>
      </c>
      <c r="J558" s="33" t="s">
        <v>1216</v>
      </c>
      <c r="K558" s="33" t="str">
        <f t="shared" si="82"/>
        <v>Поставка питьевой воды в бутылях</v>
      </c>
      <c r="L558" s="34" t="s">
        <v>2360</v>
      </c>
      <c r="M558" s="34" t="s">
        <v>89</v>
      </c>
      <c r="N558" s="33">
        <v>642</v>
      </c>
      <c r="O558" s="35" t="s">
        <v>74</v>
      </c>
      <c r="P558" s="36">
        <v>1</v>
      </c>
      <c r="Q558" s="36" t="s">
        <v>234</v>
      </c>
      <c r="R558" s="37" t="s">
        <v>1944</v>
      </c>
      <c r="S558" s="36">
        <v>837.09</v>
      </c>
      <c r="T558" s="36">
        <v>630</v>
      </c>
      <c r="U558" s="93">
        <f t="shared" si="83"/>
        <v>837090</v>
      </c>
      <c r="V558" s="33" t="s">
        <v>1945</v>
      </c>
      <c r="W558" s="53" t="s">
        <v>109</v>
      </c>
      <c r="X558" s="39" t="s">
        <v>1945</v>
      </c>
      <c r="Y558" s="33" t="s">
        <v>109</v>
      </c>
      <c r="Z558" s="38" t="s">
        <v>2007</v>
      </c>
      <c r="AA558" s="38" t="s">
        <v>1945</v>
      </c>
      <c r="AB558" s="38" t="s">
        <v>148</v>
      </c>
      <c r="AC558" s="39" t="s">
        <v>1945</v>
      </c>
      <c r="AD558" s="39" t="s">
        <v>148</v>
      </c>
      <c r="AE558" s="39" t="s">
        <v>1945</v>
      </c>
      <c r="AF558" s="39" t="s">
        <v>148</v>
      </c>
      <c r="AG558" s="39" t="s">
        <v>273</v>
      </c>
      <c r="AH558" s="41" t="s">
        <v>148</v>
      </c>
      <c r="AI558" s="40" t="s">
        <v>228</v>
      </c>
      <c r="AJ558" s="41" t="s">
        <v>1335</v>
      </c>
      <c r="AK558" s="40">
        <v>1</v>
      </c>
      <c r="AL558" s="40">
        <v>31636</v>
      </c>
      <c r="AM558" s="38" t="s">
        <v>84</v>
      </c>
      <c r="AN558" s="33">
        <v>1</v>
      </c>
      <c r="AO558" s="38">
        <v>0</v>
      </c>
      <c r="AP558" s="33" t="s">
        <v>2118</v>
      </c>
      <c r="AQ558" s="33" t="s">
        <v>86</v>
      </c>
      <c r="AR558" s="33" t="s">
        <v>87</v>
      </c>
      <c r="AS558" s="33" t="s">
        <v>88</v>
      </c>
      <c r="AT558" s="38"/>
      <c r="AU558" s="103"/>
      <c r="AV558" s="103"/>
    </row>
    <row r="559" spans="1:48" s="42" customFormat="1" ht="132" customHeight="1" x14ac:dyDescent="0.2">
      <c r="A559" s="33" t="s">
        <v>2361</v>
      </c>
      <c r="B559" s="33" t="s">
        <v>216</v>
      </c>
      <c r="C559" s="33" t="s">
        <v>1446</v>
      </c>
      <c r="D559" s="33" t="s">
        <v>1931</v>
      </c>
      <c r="E559" s="33" t="s">
        <v>320</v>
      </c>
      <c r="F559" s="33" t="s">
        <v>1231</v>
      </c>
      <c r="G559" s="33" t="s">
        <v>1903</v>
      </c>
      <c r="H559" s="33" t="s">
        <v>71</v>
      </c>
      <c r="I559" s="33" t="str">
        <f t="shared" si="84"/>
        <v>ОП Крым</v>
      </c>
      <c r="J559" s="33" t="s">
        <v>1447</v>
      </c>
      <c r="K559" s="33" t="str">
        <f t="shared" si="82"/>
        <v>Выполнение работ по ремонту и техническому обслуживанию копировальной техники</v>
      </c>
      <c r="L559" s="34" t="s">
        <v>2362</v>
      </c>
      <c r="M559" s="34" t="s">
        <v>89</v>
      </c>
      <c r="N559" s="33">
        <v>642</v>
      </c>
      <c r="O559" s="35" t="s">
        <v>74</v>
      </c>
      <c r="P559" s="36">
        <v>1</v>
      </c>
      <c r="Q559" s="39">
        <v>67000000000</v>
      </c>
      <c r="R559" s="37" t="s">
        <v>411</v>
      </c>
      <c r="S559" s="36">
        <v>700</v>
      </c>
      <c r="T559" s="36">
        <v>120</v>
      </c>
      <c r="U559" s="93">
        <f t="shared" si="83"/>
        <v>700000</v>
      </c>
      <c r="V559" s="33" t="s">
        <v>1945</v>
      </c>
      <c r="W559" s="53" t="s">
        <v>120</v>
      </c>
      <c r="X559" s="39" t="s">
        <v>1945</v>
      </c>
      <c r="Y559" s="33" t="s">
        <v>78</v>
      </c>
      <c r="Z559" s="38" t="s">
        <v>2002</v>
      </c>
      <c r="AA559" s="38" t="s">
        <v>1945</v>
      </c>
      <c r="AB559" s="38" t="s">
        <v>78</v>
      </c>
      <c r="AC559" s="39" t="s">
        <v>1945</v>
      </c>
      <c r="AD559" s="39" t="s">
        <v>78</v>
      </c>
      <c r="AE559" s="39" t="s">
        <v>1945</v>
      </c>
      <c r="AF559" s="39" t="s">
        <v>80</v>
      </c>
      <c r="AG559" s="39" t="s">
        <v>273</v>
      </c>
      <c r="AH559" s="41" t="s">
        <v>80</v>
      </c>
      <c r="AI559" s="40" t="s">
        <v>158</v>
      </c>
      <c r="AJ559" s="41" t="s">
        <v>1335</v>
      </c>
      <c r="AK559" s="40">
        <v>1</v>
      </c>
      <c r="AL559" s="40">
        <v>31636</v>
      </c>
      <c r="AM559" s="38" t="s">
        <v>84</v>
      </c>
      <c r="AN559" s="33">
        <v>1</v>
      </c>
      <c r="AO559" s="38">
        <v>0</v>
      </c>
      <c r="AP559" s="33" t="s">
        <v>2363</v>
      </c>
      <c r="AQ559" s="33" t="s">
        <v>86</v>
      </c>
      <c r="AR559" s="33" t="s">
        <v>87</v>
      </c>
      <c r="AS559" s="33" t="s">
        <v>88</v>
      </c>
      <c r="AT559" s="38"/>
      <c r="AU559" s="103"/>
      <c r="AV559" s="103"/>
    </row>
    <row r="560" spans="1:48" s="42" customFormat="1" ht="98.25" customHeight="1" x14ac:dyDescent="0.2">
      <c r="A560" s="33" t="s">
        <v>2364</v>
      </c>
      <c r="B560" s="33" t="s">
        <v>216</v>
      </c>
      <c r="C560" s="33" t="s">
        <v>208</v>
      </c>
      <c r="D560" s="33" t="s">
        <v>2365</v>
      </c>
      <c r="E560" s="33" t="s">
        <v>320</v>
      </c>
      <c r="F560" s="33" t="s">
        <v>1231</v>
      </c>
      <c r="G560" s="33" t="s">
        <v>1903</v>
      </c>
      <c r="H560" s="33" t="s">
        <v>71</v>
      </c>
      <c r="I560" s="33" t="str">
        <f t="shared" si="84"/>
        <v>ОП Крым</v>
      </c>
      <c r="J560" s="33" t="s">
        <v>2366</v>
      </c>
      <c r="K560" s="33" t="str">
        <f t="shared" si="82"/>
        <v>Оказание услуг по высоковольтным испытаниям электрооборудования, СИЗ</v>
      </c>
      <c r="L560" s="34" t="s">
        <v>2367</v>
      </c>
      <c r="M560" s="34" t="s">
        <v>89</v>
      </c>
      <c r="N560" s="33">
        <v>642</v>
      </c>
      <c r="O560" s="35" t="s">
        <v>74</v>
      </c>
      <c r="P560" s="36">
        <v>1</v>
      </c>
      <c r="Q560" s="36" t="s">
        <v>234</v>
      </c>
      <c r="R560" s="37" t="s">
        <v>1944</v>
      </c>
      <c r="S560" s="36">
        <v>300.14999999999998</v>
      </c>
      <c r="T560" s="36">
        <v>25.15</v>
      </c>
      <c r="U560" s="93">
        <f t="shared" si="83"/>
        <v>300150</v>
      </c>
      <c r="V560" s="33" t="s">
        <v>1945</v>
      </c>
      <c r="W560" s="53" t="s">
        <v>78</v>
      </c>
      <c r="X560" s="39" t="s">
        <v>1945</v>
      </c>
      <c r="Y560" s="33" t="s">
        <v>80</v>
      </c>
      <c r="Z560" s="38" t="s">
        <v>2018</v>
      </c>
      <c r="AA560" s="38" t="s">
        <v>1945</v>
      </c>
      <c r="AB560" s="38" t="s">
        <v>81</v>
      </c>
      <c r="AC560" s="39" t="s">
        <v>1945</v>
      </c>
      <c r="AD560" s="39" t="s">
        <v>107</v>
      </c>
      <c r="AE560" s="39" t="s">
        <v>1945</v>
      </c>
      <c r="AF560" s="39" t="s">
        <v>274</v>
      </c>
      <c r="AG560" s="39" t="s">
        <v>273</v>
      </c>
      <c r="AH560" s="41" t="s">
        <v>274</v>
      </c>
      <c r="AI560" s="40" t="s">
        <v>275</v>
      </c>
      <c r="AJ560" s="41" t="s">
        <v>1960</v>
      </c>
      <c r="AK560" s="40">
        <v>1</v>
      </c>
      <c r="AL560" s="40">
        <v>65355</v>
      </c>
      <c r="AM560" s="38" t="s">
        <v>84</v>
      </c>
      <c r="AN560" s="33">
        <v>1</v>
      </c>
      <c r="AO560" s="38">
        <v>0</v>
      </c>
      <c r="AP560" s="33" t="s">
        <v>2368</v>
      </c>
      <c r="AQ560" s="33" t="s">
        <v>86</v>
      </c>
      <c r="AR560" s="33" t="s">
        <v>87</v>
      </c>
      <c r="AS560" s="33" t="s">
        <v>88</v>
      </c>
      <c r="AT560" s="38"/>
      <c r="AU560" s="103"/>
      <c r="AV560" s="103"/>
    </row>
    <row r="561" spans="1:48" s="42" customFormat="1" ht="85.5" customHeight="1" x14ac:dyDescent="0.2">
      <c r="A561" s="33" t="s">
        <v>2369</v>
      </c>
      <c r="B561" s="33" t="s">
        <v>216</v>
      </c>
      <c r="C561" s="33" t="s">
        <v>1184</v>
      </c>
      <c r="D561" s="33" t="s">
        <v>1566</v>
      </c>
      <c r="E561" s="33" t="s">
        <v>320</v>
      </c>
      <c r="F561" s="33" t="s">
        <v>1231</v>
      </c>
      <c r="G561" s="33" t="s">
        <v>610</v>
      </c>
      <c r="H561" s="33" t="s">
        <v>71</v>
      </c>
      <c r="I561" s="33" t="str">
        <f t="shared" si="84"/>
        <v>ОП Крым</v>
      </c>
      <c r="J561" s="33" t="s">
        <v>1567</v>
      </c>
      <c r="K561" s="33" t="str">
        <f t="shared" si="82"/>
        <v>Поставка обессоленной воды</v>
      </c>
      <c r="L561" s="34" t="s">
        <v>1943</v>
      </c>
      <c r="M561" s="34" t="s">
        <v>89</v>
      </c>
      <c r="N561" s="33" t="s">
        <v>118</v>
      </c>
      <c r="O561" s="35" t="s">
        <v>74</v>
      </c>
      <c r="P561" s="36">
        <v>1</v>
      </c>
      <c r="Q561" s="36" t="s">
        <v>234</v>
      </c>
      <c r="R561" s="37" t="s">
        <v>1944</v>
      </c>
      <c r="S561" s="36">
        <v>1249.0999999999999</v>
      </c>
      <c r="T561" s="36">
        <v>1145</v>
      </c>
      <c r="U561" s="93">
        <f t="shared" si="83"/>
        <v>1249100</v>
      </c>
      <c r="V561" s="33" t="s">
        <v>1945</v>
      </c>
      <c r="W561" s="53" t="s">
        <v>107</v>
      </c>
      <c r="X561" s="39" t="s">
        <v>1945</v>
      </c>
      <c r="Y561" s="33" t="s">
        <v>108</v>
      </c>
      <c r="Z561" s="38" t="s">
        <v>2033</v>
      </c>
      <c r="AA561" s="38" t="s">
        <v>1945</v>
      </c>
      <c r="AB561" s="38" t="s">
        <v>108</v>
      </c>
      <c r="AC561" s="39" t="s">
        <v>1945</v>
      </c>
      <c r="AD561" s="39" t="s">
        <v>274</v>
      </c>
      <c r="AE561" s="39" t="s">
        <v>273</v>
      </c>
      <c r="AF561" s="39" t="s">
        <v>146</v>
      </c>
      <c r="AG561" s="39">
        <v>2020</v>
      </c>
      <c r="AH561" s="41" t="s">
        <v>146</v>
      </c>
      <c r="AI561" s="40" t="s">
        <v>391</v>
      </c>
      <c r="AJ561" s="41" t="s">
        <v>1335</v>
      </c>
      <c r="AK561" s="40">
        <v>1</v>
      </c>
      <c r="AL561" s="40">
        <v>40796</v>
      </c>
      <c r="AM561" s="38" t="s">
        <v>84</v>
      </c>
      <c r="AN561" s="33">
        <v>1</v>
      </c>
      <c r="AO561" s="38">
        <v>0</v>
      </c>
      <c r="AP561" s="33" t="s">
        <v>2370</v>
      </c>
      <c r="AQ561" s="33" t="s">
        <v>86</v>
      </c>
      <c r="AR561" s="33" t="s">
        <v>87</v>
      </c>
      <c r="AS561" s="33" t="s">
        <v>88</v>
      </c>
      <c r="AT561" s="38"/>
      <c r="AU561" s="103"/>
      <c r="AV561" s="103"/>
    </row>
    <row r="562" spans="1:48" s="42" customFormat="1" ht="119.25" customHeight="1" x14ac:dyDescent="0.2">
      <c r="A562" s="33" t="s">
        <v>2371</v>
      </c>
      <c r="B562" s="33" t="s">
        <v>216</v>
      </c>
      <c r="C562" s="33" t="s">
        <v>730</v>
      </c>
      <c r="D562" s="33" t="s">
        <v>1948</v>
      </c>
      <c r="E562" s="33">
        <v>8</v>
      </c>
      <c r="F562" s="33" t="s">
        <v>1231</v>
      </c>
      <c r="G562" s="33" t="s">
        <v>1903</v>
      </c>
      <c r="H562" s="33" t="s">
        <v>71</v>
      </c>
      <c r="I562" s="33" t="str">
        <f t="shared" si="84"/>
        <v>ОП Крым</v>
      </c>
      <c r="J562" s="33" t="s">
        <v>2372</v>
      </c>
      <c r="K562" s="33" t="s">
        <v>2372</v>
      </c>
      <c r="L562" s="34" t="s">
        <v>2373</v>
      </c>
      <c r="M562" s="34" t="s">
        <v>89</v>
      </c>
      <c r="N562" s="33">
        <v>642</v>
      </c>
      <c r="O562" s="35" t="s">
        <v>74</v>
      </c>
      <c r="P562" s="36">
        <v>1</v>
      </c>
      <c r="Q562" s="36" t="s">
        <v>2374</v>
      </c>
      <c r="R562" s="37" t="s">
        <v>2375</v>
      </c>
      <c r="S562" s="36">
        <v>1002.44</v>
      </c>
      <c r="T562" s="36">
        <v>0</v>
      </c>
      <c r="U562" s="93">
        <f t="shared" ref="U562:U593" si="85">S562*1000</f>
        <v>1002440</v>
      </c>
      <c r="V562" s="33" t="s">
        <v>1945</v>
      </c>
      <c r="W562" s="53" t="s">
        <v>107</v>
      </c>
      <c r="X562" s="39" t="s">
        <v>1945</v>
      </c>
      <c r="Y562" s="33" t="s">
        <v>107</v>
      </c>
      <c r="Z562" s="38" t="s">
        <v>2013</v>
      </c>
      <c r="AA562" s="38" t="s">
        <v>1945</v>
      </c>
      <c r="AB562" s="38" t="s">
        <v>108</v>
      </c>
      <c r="AC562" s="39" t="s">
        <v>1945</v>
      </c>
      <c r="AD562" s="39" t="s">
        <v>274</v>
      </c>
      <c r="AE562" s="39" t="s">
        <v>273</v>
      </c>
      <c r="AF562" s="39" t="s">
        <v>146</v>
      </c>
      <c r="AG562" s="39">
        <v>2020</v>
      </c>
      <c r="AH562" s="41" t="s">
        <v>146</v>
      </c>
      <c r="AI562" s="40" t="s">
        <v>330</v>
      </c>
      <c r="AJ562" s="41" t="s">
        <v>1335</v>
      </c>
      <c r="AK562" s="40">
        <v>1</v>
      </c>
      <c r="AL562" s="40">
        <v>31636</v>
      </c>
      <c r="AM562" s="38" t="s">
        <v>84</v>
      </c>
      <c r="AN562" s="33">
        <v>1</v>
      </c>
      <c r="AO562" s="38">
        <v>0</v>
      </c>
      <c r="AP562" s="33" t="s">
        <v>2376</v>
      </c>
      <c r="AQ562" s="33" t="s">
        <v>86</v>
      </c>
      <c r="AR562" s="33" t="s">
        <v>87</v>
      </c>
      <c r="AS562" s="33" t="s">
        <v>88</v>
      </c>
      <c r="AT562" s="38"/>
      <c r="AU562" s="103"/>
      <c r="AV562" s="103"/>
    </row>
    <row r="563" spans="1:48" s="42" customFormat="1" ht="84" customHeight="1" x14ac:dyDescent="0.2">
      <c r="A563" s="33" t="s">
        <v>2377</v>
      </c>
      <c r="B563" s="33" t="s">
        <v>216</v>
      </c>
      <c r="C563" s="33" t="s">
        <v>730</v>
      </c>
      <c r="D563" s="33" t="s">
        <v>1948</v>
      </c>
      <c r="E563" s="33">
        <v>8</v>
      </c>
      <c r="F563" s="33" t="s">
        <v>1231</v>
      </c>
      <c r="G563" s="33" t="s">
        <v>1903</v>
      </c>
      <c r="H563" s="33" t="s">
        <v>71</v>
      </c>
      <c r="I563" s="33" t="str">
        <f t="shared" si="84"/>
        <v>ОП Крым</v>
      </c>
      <c r="J563" s="33" t="s">
        <v>2378</v>
      </c>
      <c r="K563" s="33" t="str">
        <f t="shared" ref="K563:K594" si="86">J563</f>
        <v>Выполнение работ по зарядке и техническому освидетельствованию модулей порошкового пожаротушения МПП «Лавина»</v>
      </c>
      <c r="L563" s="34" t="s">
        <v>1950</v>
      </c>
      <c r="M563" s="34" t="s">
        <v>89</v>
      </c>
      <c r="N563" s="33">
        <v>642</v>
      </c>
      <c r="O563" s="35" t="s">
        <v>74</v>
      </c>
      <c r="P563" s="36">
        <v>1</v>
      </c>
      <c r="Q563" s="36" t="s">
        <v>2374</v>
      </c>
      <c r="R563" s="37" t="s">
        <v>2375</v>
      </c>
      <c r="S563" s="36">
        <v>649.1</v>
      </c>
      <c r="T563" s="36">
        <v>80</v>
      </c>
      <c r="U563" s="93">
        <f t="shared" si="85"/>
        <v>649100</v>
      </c>
      <c r="V563" s="33" t="s">
        <v>1945</v>
      </c>
      <c r="W563" s="53" t="s">
        <v>107</v>
      </c>
      <c r="X563" s="39" t="s">
        <v>1945</v>
      </c>
      <c r="Y563" s="33" t="s">
        <v>108</v>
      </c>
      <c r="Z563" s="38" t="s">
        <v>2038</v>
      </c>
      <c r="AA563" s="38">
        <v>2018</v>
      </c>
      <c r="AB563" s="38" t="s">
        <v>108</v>
      </c>
      <c r="AC563" s="39">
        <v>2018</v>
      </c>
      <c r="AD563" s="39" t="s">
        <v>108</v>
      </c>
      <c r="AE563" s="39" t="s">
        <v>1945</v>
      </c>
      <c r="AF563" s="39" t="s">
        <v>108</v>
      </c>
      <c r="AG563" s="39">
        <v>2019</v>
      </c>
      <c r="AH563" s="41" t="s">
        <v>108</v>
      </c>
      <c r="AI563" s="40" t="s">
        <v>304</v>
      </c>
      <c r="AJ563" s="41" t="s">
        <v>1335</v>
      </c>
      <c r="AK563" s="40">
        <v>1</v>
      </c>
      <c r="AL563" s="40">
        <v>31636</v>
      </c>
      <c r="AM563" s="38" t="s">
        <v>84</v>
      </c>
      <c r="AN563" s="33">
        <v>1</v>
      </c>
      <c r="AO563" s="38">
        <v>0</v>
      </c>
      <c r="AP563" s="33" t="s">
        <v>2379</v>
      </c>
      <c r="AQ563" s="33" t="s">
        <v>86</v>
      </c>
      <c r="AR563" s="33" t="s">
        <v>87</v>
      </c>
      <c r="AS563" s="33" t="s">
        <v>88</v>
      </c>
      <c r="AT563" s="38"/>
      <c r="AU563" s="103"/>
      <c r="AV563" s="103"/>
    </row>
    <row r="564" spans="1:48" s="42" customFormat="1" ht="82.5" customHeight="1" x14ac:dyDescent="0.2">
      <c r="A564" s="33" t="s">
        <v>2380</v>
      </c>
      <c r="B564" s="33" t="s">
        <v>216</v>
      </c>
      <c r="C564" s="33" t="s">
        <v>730</v>
      </c>
      <c r="D564" s="33" t="s">
        <v>1948</v>
      </c>
      <c r="E564" s="33"/>
      <c r="F564" s="33" t="s">
        <v>1231</v>
      </c>
      <c r="G564" s="33" t="s">
        <v>1903</v>
      </c>
      <c r="H564" s="33" t="s">
        <v>71</v>
      </c>
      <c r="I564" s="33" t="str">
        <f t="shared" si="84"/>
        <v>ОП Крым</v>
      </c>
      <c r="J564" s="33" t="s">
        <v>2381</v>
      </c>
      <c r="K564" s="33" t="str">
        <f t="shared" si="86"/>
        <v>Выполнение работ по зарядке и техническому освидетельствованию модулей порошкового пожаротушения МПП «Тунгус»</v>
      </c>
      <c r="L564" s="34" t="s">
        <v>1950</v>
      </c>
      <c r="M564" s="34"/>
      <c r="N564" s="33">
        <v>642</v>
      </c>
      <c r="O564" s="35" t="s">
        <v>74</v>
      </c>
      <c r="P564" s="36">
        <v>1</v>
      </c>
      <c r="Q564" s="36" t="s">
        <v>2382</v>
      </c>
      <c r="R564" s="37" t="s">
        <v>2383</v>
      </c>
      <c r="S564" s="36">
        <v>320</v>
      </c>
      <c r="T564" s="36">
        <v>293</v>
      </c>
      <c r="U564" s="93">
        <f t="shared" si="85"/>
        <v>320000</v>
      </c>
      <c r="V564" s="33" t="s">
        <v>1945</v>
      </c>
      <c r="W564" s="53" t="s">
        <v>108</v>
      </c>
      <c r="X564" s="39" t="s">
        <v>1945</v>
      </c>
      <c r="Y564" s="33" t="s">
        <v>108</v>
      </c>
      <c r="Z564" s="38" t="s">
        <v>2038</v>
      </c>
      <c r="AA564" s="38" t="s">
        <v>1945</v>
      </c>
      <c r="AB564" s="38" t="s">
        <v>108</v>
      </c>
      <c r="AC564" s="39" t="s">
        <v>1945</v>
      </c>
      <c r="AD564" s="39" t="s">
        <v>108</v>
      </c>
      <c r="AE564" s="39" t="s">
        <v>273</v>
      </c>
      <c r="AF564" s="39" t="s">
        <v>146</v>
      </c>
      <c r="AG564" s="39">
        <v>2020</v>
      </c>
      <c r="AH564" s="41" t="s">
        <v>146</v>
      </c>
      <c r="AI564" s="40" t="s">
        <v>330</v>
      </c>
      <c r="AJ564" s="41" t="s">
        <v>1335</v>
      </c>
      <c r="AK564" s="40">
        <v>1</v>
      </c>
      <c r="AL564" s="40">
        <v>31636</v>
      </c>
      <c r="AM564" s="38" t="s">
        <v>84</v>
      </c>
      <c r="AN564" s="33">
        <v>1</v>
      </c>
      <c r="AO564" s="38">
        <v>0</v>
      </c>
      <c r="AP564" s="33" t="s">
        <v>2384</v>
      </c>
      <c r="AQ564" s="33" t="s">
        <v>86</v>
      </c>
      <c r="AR564" s="33" t="s">
        <v>87</v>
      </c>
      <c r="AS564" s="33" t="s">
        <v>88</v>
      </c>
      <c r="AT564" s="38"/>
      <c r="AU564" s="103"/>
      <c r="AV564" s="103"/>
    </row>
    <row r="565" spans="1:48" s="42" customFormat="1" ht="107.25" customHeight="1" x14ac:dyDescent="0.2">
      <c r="A565" s="33" t="s">
        <v>2385</v>
      </c>
      <c r="B565" s="33" t="s">
        <v>216</v>
      </c>
      <c r="C565" s="33" t="s">
        <v>730</v>
      </c>
      <c r="D565" s="33" t="s">
        <v>1948</v>
      </c>
      <c r="E565" s="33"/>
      <c r="F565" s="33" t="s">
        <v>1231</v>
      </c>
      <c r="G565" s="33" t="s">
        <v>1903</v>
      </c>
      <c r="H565" s="33" t="s">
        <v>71</v>
      </c>
      <c r="I565" s="33" t="str">
        <f t="shared" si="84"/>
        <v>ОП Крым</v>
      </c>
      <c r="J565" s="33" t="s">
        <v>2386</v>
      </c>
      <c r="K565" s="33" t="str">
        <f t="shared" si="86"/>
        <v>Оказание услуг по выполнению перезарядки и техническому обслуживанию первичных средств пожаротушения (огнетушителей)</v>
      </c>
      <c r="L565" s="34" t="s">
        <v>1950</v>
      </c>
      <c r="M565" s="34"/>
      <c r="N565" s="33">
        <v>642</v>
      </c>
      <c r="O565" s="35" t="s">
        <v>924</v>
      </c>
      <c r="P565" s="36">
        <v>1</v>
      </c>
      <c r="Q565" s="36" t="s">
        <v>2382</v>
      </c>
      <c r="R565" s="37" t="s">
        <v>2383</v>
      </c>
      <c r="S565" s="36">
        <v>151.99100000000001</v>
      </c>
      <c r="T565" s="36">
        <v>100</v>
      </c>
      <c r="U565" s="93">
        <f t="shared" si="85"/>
        <v>151991</v>
      </c>
      <c r="V565" s="33" t="s">
        <v>1945</v>
      </c>
      <c r="W565" s="53" t="s">
        <v>119</v>
      </c>
      <c r="X565" s="39" t="s">
        <v>1945</v>
      </c>
      <c r="Y565" s="33" t="s">
        <v>119</v>
      </c>
      <c r="Z565" s="38" t="s">
        <v>2049</v>
      </c>
      <c r="AA565" s="38" t="s">
        <v>1945</v>
      </c>
      <c r="AB565" s="38" t="s">
        <v>120</v>
      </c>
      <c r="AC565" s="39" t="s">
        <v>1945</v>
      </c>
      <c r="AD565" s="39" t="s">
        <v>120</v>
      </c>
      <c r="AE565" s="39" t="s">
        <v>1945</v>
      </c>
      <c r="AF565" s="39" t="s">
        <v>120</v>
      </c>
      <c r="AG565" s="39" t="s">
        <v>273</v>
      </c>
      <c r="AH565" s="41" t="s">
        <v>120</v>
      </c>
      <c r="AI565" s="40" t="s">
        <v>138</v>
      </c>
      <c r="AJ565" s="41" t="s">
        <v>1335</v>
      </c>
      <c r="AK565" s="40">
        <v>1</v>
      </c>
      <c r="AL565" s="40">
        <v>31636</v>
      </c>
      <c r="AM565" s="38" t="s">
        <v>84</v>
      </c>
      <c r="AN565" s="33">
        <v>1</v>
      </c>
      <c r="AO565" s="38">
        <v>0</v>
      </c>
      <c r="AP565" s="33" t="s">
        <v>2387</v>
      </c>
      <c r="AQ565" s="33" t="s">
        <v>86</v>
      </c>
      <c r="AR565" s="33" t="s">
        <v>87</v>
      </c>
      <c r="AS565" s="33" t="s">
        <v>88</v>
      </c>
      <c r="AT565" s="38"/>
      <c r="AU565" s="103"/>
      <c r="AV565" s="103"/>
    </row>
    <row r="566" spans="1:48" s="42" customFormat="1" ht="102" customHeight="1" x14ac:dyDescent="0.2">
      <c r="A566" s="33" t="s">
        <v>2388</v>
      </c>
      <c r="B566" s="33" t="s">
        <v>216</v>
      </c>
      <c r="C566" s="33" t="s">
        <v>143</v>
      </c>
      <c r="D566" s="33" t="s">
        <v>209</v>
      </c>
      <c r="E566" s="33">
        <v>8</v>
      </c>
      <c r="F566" s="33" t="s">
        <v>1231</v>
      </c>
      <c r="G566" s="33" t="s">
        <v>610</v>
      </c>
      <c r="H566" s="33" t="s">
        <v>71</v>
      </c>
      <c r="I566" s="33" t="str">
        <f t="shared" si="84"/>
        <v>ОП Крым</v>
      </c>
      <c r="J566" s="33" t="s">
        <v>2389</v>
      </c>
      <c r="K566" s="33" t="str">
        <f t="shared" si="86"/>
        <v>Выполнение работ по среднему ремонту механического оборудования</v>
      </c>
      <c r="L566" s="34" t="s">
        <v>2390</v>
      </c>
      <c r="M566" s="34" t="s">
        <v>89</v>
      </c>
      <c r="N566" s="33">
        <v>642</v>
      </c>
      <c r="O566" s="35" t="s">
        <v>74</v>
      </c>
      <c r="P566" s="36">
        <v>1</v>
      </c>
      <c r="Q566" s="36" t="s">
        <v>234</v>
      </c>
      <c r="R566" s="37" t="s">
        <v>1944</v>
      </c>
      <c r="S566" s="36">
        <v>9520.85</v>
      </c>
      <c r="T566" s="36">
        <v>7140.64</v>
      </c>
      <c r="U566" s="93">
        <f t="shared" si="85"/>
        <v>9520850</v>
      </c>
      <c r="V566" s="33" t="s">
        <v>1945</v>
      </c>
      <c r="W566" s="53" t="s">
        <v>107</v>
      </c>
      <c r="X566" s="39" t="s">
        <v>1945</v>
      </c>
      <c r="Y566" s="33" t="s">
        <v>274</v>
      </c>
      <c r="Z566" s="38" t="s">
        <v>2226</v>
      </c>
      <c r="AA566" s="38" t="s">
        <v>1945</v>
      </c>
      <c r="AB566" s="38" t="s">
        <v>274</v>
      </c>
      <c r="AC566" s="39" t="s">
        <v>1945</v>
      </c>
      <c r="AD566" s="39" t="s">
        <v>274</v>
      </c>
      <c r="AE566" s="39" t="s">
        <v>273</v>
      </c>
      <c r="AF566" s="39" t="s">
        <v>148</v>
      </c>
      <c r="AG566" s="39">
        <v>2020</v>
      </c>
      <c r="AH566" s="41" t="s">
        <v>148</v>
      </c>
      <c r="AI566" s="40" t="s">
        <v>150</v>
      </c>
      <c r="AJ566" s="41" t="s">
        <v>1335</v>
      </c>
      <c r="AK566" s="40">
        <v>1</v>
      </c>
      <c r="AL566" s="40">
        <v>31636</v>
      </c>
      <c r="AM566" s="38" t="s">
        <v>84</v>
      </c>
      <c r="AN566" s="33">
        <v>1</v>
      </c>
      <c r="AO566" s="38">
        <v>0</v>
      </c>
      <c r="AP566" s="33" t="s">
        <v>2391</v>
      </c>
      <c r="AQ566" s="33" t="s">
        <v>86</v>
      </c>
      <c r="AR566" s="33" t="s">
        <v>87</v>
      </c>
      <c r="AS566" s="33" t="s">
        <v>88</v>
      </c>
      <c r="AT566" s="38"/>
      <c r="AU566" s="103"/>
      <c r="AV566" s="103"/>
    </row>
    <row r="567" spans="1:48" s="42" customFormat="1" ht="61.5" customHeight="1" x14ac:dyDescent="0.2">
      <c r="A567" s="33" t="s">
        <v>2392</v>
      </c>
      <c r="B567" s="33" t="s">
        <v>216</v>
      </c>
      <c r="C567" s="33" t="s">
        <v>208</v>
      </c>
      <c r="D567" s="33" t="s">
        <v>144</v>
      </c>
      <c r="E567" s="33"/>
      <c r="F567" s="33" t="s">
        <v>210</v>
      </c>
      <c r="G567" s="33" t="s">
        <v>1903</v>
      </c>
      <c r="H567" s="33" t="s">
        <v>71</v>
      </c>
      <c r="I567" s="33" t="str">
        <f t="shared" si="84"/>
        <v>СЭЭТО</v>
      </c>
      <c r="J567" s="33" t="s">
        <v>2393</v>
      </c>
      <c r="K567" s="33" t="str">
        <f t="shared" si="86"/>
        <v xml:space="preserve">Оказание услуг по сервисному обслуживанию оборудования Браш (Brush)                                                            </v>
      </c>
      <c r="L567" s="34" t="s">
        <v>2394</v>
      </c>
      <c r="M567" s="34"/>
      <c r="N567" s="33">
        <v>642</v>
      </c>
      <c r="O567" s="35" t="s">
        <v>924</v>
      </c>
      <c r="P567" s="36">
        <v>1</v>
      </c>
      <c r="Q567" s="36" t="s">
        <v>96</v>
      </c>
      <c r="R567" s="37" t="s">
        <v>97</v>
      </c>
      <c r="S567" s="36">
        <v>1620</v>
      </c>
      <c r="T567" s="36">
        <v>1300</v>
      </c>
      <c r="U567" s="93">
        <f t="shared" si="85"/>
        <v>1620000</v>
      </c>
      <c r="V567" s="33">
        <v>2018</v>
      </c>
      <c r="W567" s="53" t="s">
        <v>146</v>
      </c>
      <c r="X567" s="39">
        <v>2018</v>
      </c>
      <c r="Y567" s="33" t="s">
        <v>148</v>
      </c>
      <c r="Z567" s="38" t="s">
        <v>2163</v>
      </c>
      <c r="AA567" s="38">
        <v>2018</v>
      </c>
      <c r="AB567" s="38" t="s">
        <v>148</v>
      </c>
      <c r="AC567" s="39">
        <v>2018</v>
      </c>
      <c r="AD567" s="39" t="s">
        <v>119</v>
      </c>
      <c r="AE567" s="39">
        <v>2018</v>
      </c>
      <c r="AF567" s="39" t="s">
        <v>120</v>
      </c>
      <c r="AG567" s="39">
        <v>2019</v>
      </c>
      <c r="AH567" s="41" t="s">
        <v>120</v>
      </c>
      <c r="AI567" s="40" t="s">
        <v>138</v>
      </c>
      <c r="AJ567" s="41" t="s">
        <v>1335</v>
      </c>
      <c r="AK567" s="40">
        <v>1</v>
      </c>
      <c r="AL567" s="40">
        <v>31636</v>
      </c>
      <c r="AM567" s="38" t="s">
        <v>84</v>
      </c>
      <c r="AN567" s="33">
        <v>0</v>
      </c>
      <c r="AO567" s="38">
        <v>0</v>
      </c>
      <c r="AP567" s="33" t="s">
        <v>2395</v>
      </c>
      <c r="AQ567" s="33" t="s">
        <v>86</v>
      </c>
      <c r="AR567" s="33" t="s">
        <v>87</v>
      </c>
      <c r="AS567" s="33" t="s">
        <v>88</v>
      </c>
      <c r="AT567" s="38"/>
      <c r="AU567" s="103"/>
      <c r="AV567" s="103"/>
    </row>
    <row r="568" spans="1:48" s="42" customFormat="1" ht="63.75" customHeight="1" x14ac:dyDescent="0.2">
      <c r="A568" s="33" t="s">
        <v>2396</v>
      </c>
      <c r="B568" s="33"/>
      <c r="C568" s="33" t="s">
        <v>530</v>
      </c>
      <c r="D568" s="33" t="s">
        <v>531</v>
      </c>
      <c r="E568" s="33"/>
      <c r="F568" s="33" t="s">
        <v>515</v>
      </c>
      <c r="G568" s="33" t="s">
        <v>1903</v>
      </c>
      <c r="H568" s="33" t="s">
        <v>71</v>
      </c>
      <c r="I568" s="33" t="s">
        <v>515</v>
      </c>
      <c r="J568" s="33" t="s">
        <v>532</v>
      </c>
      <c r="K568" s="33" t="str">
        <f t="shared" si="86"/>
        <v>Оказание услуг по обучению и предаттестационной подготовке руководителей и специалистов</v>
      </c>
      <c r="L568" s="34" t="s">
        <v>2397</v>
      </c>
      <c r="M568" s="34"/>
      <c r="N568" s="33">
        <v>642</v>
      </c>
      <c r="O568" s="35" t="s">
        <v>924</v>
      </c>
      <c r="P568" s="36">
        <v>1</v>
      </c>
      <c r="Q568" s="36" t="s">
        <v>96</v>
      </c>
      <c r="R568" s="37" t="s">
        <v>97</v>
      </c>
      <c r="S568" s="36">
        <v>845</v>
      </c>
      <c r="T568" s="36">
        <v>500</v>
      </c>
      <c r="U568" s="93">
        <f t="shared" si="85"/>
        <v>845000</v>
      </c>
      <c r="V568" s="33">
        <v>2018</v>
      </c>
      <c r="W568" s="53" t="s">
        <v>109</v>
      </c>
      <c r="X568" s="39">
        <v>2018</v>
      </c>
      <c r="Y568" s="33" t="s">
        <v>148</v>
      </c>
      <c r="Z568" s="38" t="s">
        <v>2163</v>
      </c>
      <c r="AA568" s="38">
        <v>2018</v>
      </c>
      <c r="AB568" s="38" t="s">
        <v>120</v>
      </c>
      <c r="AC568" s="39">
        <v>2018</v>
      </c>
      <c r="AD568" s="39" t="s">
        <v>120</v>
      </c>
      <c r="AE568" s="39">
        <v>2018</v>
      </c>
      <c r="AF568" s="39" t="s">
        <v>77</v>
      </c>
      <c r="AG568" s="39">
        <v>2019</v>
      </c>
      <c r="AH568" s="41" t="s">
        <v>77</v>
      </c>
      <c r="AI568" s="40" t="s">
        <v>247</v>
      </c>
      <c r="AJ568" s="41" t="s">
        <v>1335</v>
      </c>
      <c r="AK568" s="40">
        <v>1</v>
      </c>
      <c r="AL568" s="40">
        <v>31636</v>
      </c>
      <c r="AM568" s="38" t="s">
        <v>84</v>
      </c>
      <c r="AN568" s="33">
        <v>0</v>
      </c>
      <c r="AO568" s="38">
        <v>22</v>
      </c>
      <c r="AP568" s="33" t="s">
        <v>2398</v>
      </c>
      <c r="AQ568" s="33" t="s">
        <v>86</v>
      </c>
      <c r="AR568" s="33" t="s">
        <v>87</v>
      </c>
      <c r="AS568" s="33" t="s">
        <v>88</v>
      </c>
      <c r="AT568" s="38"/>
      <c r="AU568" s="103"/>
      <c r="AV568" s="103"/>
    </row>
    <row r="569" spans="1:48" s="42" customFormat="1" ht="99.75" customHeight="1" x14ac:dyDescent="0.2">
      <c r="A569" s="33" t="s">
        <v>2399</v>
      </c>
      <c r="B569" s="33" t="s">
        <v>2345</v>
      </c>
      <c r="C569" s="33" t="s">
        <v>2400</v>
      </c>
      <c r="D569" s="33" t="s">
        <v>2400</v>
      </c>
      <c r="E569" s="33"/>
      <c r="F569" s="33" t="s">
        <v>1695</v>
      </c>
      <c r="G569" s="33" t="s">
        <v>1903</v>
      </c>
      <c r="H569" s="33" t="s">
        <v>71</v>
      </c>
      <c r="I569" s="33" t="s">
        <v>1695</v>
      </c>
      <c r="J569" s="33" t="s">
        <v>2401</v>
      </c>
      <c r="K569" s="33" t="str">
        <f t="shared" si="86"/>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69" s="34" t="s">
        <v>2402</v>
      </c>
      <c r="M569" s="34"/>
      <c r="N569" s="33">
        <v>642</v>
      </c>
      <c r="O569" s="35" t="s">
        <v>924</v>
      </c>
      <c r="P569" s="36">
        <v>1</v>
      </c>
      <c r="Q569" s="36" t="s">
        <v>2403</v>
      </c>
      <c r="R569" s="37" t="s">
        <v>2404</v>
      </c>
      <c r="S569" s="36">
        <v>19.399999999999999</v>
      </c>
      <c r="T569" s="36">
        <f>S569</f>
        <v>19.399999999999999</v>
      </c>
      <c r="U569" s="93">
        <f t="shared" si="85"/>
        <v>19400</v>
      </c>
      <c r="V569" s="33">
        <v>2018</v>
      </c>
      <c r="W569" s="53" t="s">
        <v>108</v>
      </c>
      <c r="X569" s="39">
        <v>2018</v>
      </c>
      <c r="Y569" s="33" t="s">
        <v>274</v>
      </c>
      <c r="Z569" s="38" t="s">
        <v>2230</v>
      </c>
      <c r="AA569" s="38">
        <v>2018</v>
      </c>
      <c r="AB569" s="38" t="s">
        <v>274</v>
      </c>
      <c r="AC569" s="39">
        <v>2018</v>
      </c>
      <c r="AD569" s="39" t="s">
        <v>274</v>
      </c>
      <c r="AE569" s="39">
        <v>2018</v>
      </c>
      <c r="AF569" s="39" t="s">
        <v>274</v>
      </c>
      <c r="AG569" s="39">
        <v>2019</v>
      </c>
      <c r="AH569" s="41" t="s">
        <v>274</v>
      </c>
      <c r="AI569" s="40" t="s">
        <v>275</v>
      </c>
      <c r="AJ569" s="41" t="s">
        <v>280</v>
      </c>
      <c r="AK569" s="40">
        <v>0</v>
      </c>
      <c r="AL569" s="40">
        <v>97259</v>
      </c>
      <c r="AM569" s="38" t="s">
        <v>84</v>
      </c>
      <c r="AN569" s="33">
        <v>0</v>
      </c>
      <c r="AO569" s="38">
        <v>5</v>
      </c>
      <c r="AP569" s="33" t="s">
        <v>2405</v>
      </c>
      <c r="AQ569" s="33"/>
      <c r="AR569" s="33" t="s">
        <v>87</v>
      </c>
      <c r="AS569" s="33" t="s">
        <v>88</v>
      </c>
      <c r="AT569" s="38"/>
      <c r="AU569" s="103"/>
      <c r="AV569" s="103"/>
    </row>
    <row r="570" spans="1:48" s="42" customFormat="1" ht="63.75" customHeight="1" x14ac:dyDescent="0.2">
      <c r="A570" s="33" t="s">
        <v>2406</v>
      </c>
      <c r="B570" s="33" t="s">
        <v>216</v>
      </c>
      <c r="C570" s="33" t="s">
        <v>2407</v>
      </c>
      <c r="D570" s="33" t="s">
        <v>2408</v>
      </c>
      <c r="E570" s="33"/>
      <c r="F570" s="33" t="s">
        <v>1231</v>
      </c>
      <c r="G570" s="33" t="s">
        <v>1903</v>
      </c>
      <c r="H570" s="33" t="s">
        <v>71</v>
      </c>
      <c r="I570" s="33" t="str">
        <f>F570</f>
        <v>ОП Крым</v>
      </c>
      <c r="J570" s="33" t="s">
        <v>2409</v>
      </c>
      <c r="K570" s="33" t="str">
        <f t="shared" si="86"/>
        <v>Поставка средств индивидуальной и коллективной защиты от падения с высоты</v>
      </c>
      <c r="L570" s="34" t="s">
        <v>2410</v>
      </c>
      <c r="M570" s="34" t="s">
        <v>89</v>
      </c>
      <c r="N570" s="33">
        <v>642</v>
      </c>
      <c r="O570" s="35" t="s">
        <v>74</v>
      </c>
      <c r="P570" s="36">
        <v>1</v>
      </c>
      <c r="Q570" s="39">
        <v>45000000000</v>
      </c>
      <c r="R570" s="37" t="s">
        <v>97</v>
      </c>
      <c r="S570" s="36">
        <v>902.63699999999994</v>
      </c>
      <c r="T570" s="36">
        <f>S570</f>
        <v>902.63699999999994</v>
      </c>
      <c r="U570" s="93">
        <f t="shared" si="85"/>
        <v>902637</v>
      </c>
      <c r="V570" s="33" t="s">
        <v>1945</v>
      </c>
      <c r="W570" s="53" t="s">
        <v>120</v>
      </c>
      <c r="X570" s="39" t="s">
        <v>1945</v>
      </c>
      <c r="Y570" s="33" t="s">
        <v>77</v>
      </c>
      <c r="Z570" s="38" t="s">
        <v>2134</v>
      </c>
      <c r="AA570" s="38" t="s">
        <v>1945</v>
      </c>
      <c r="AB570" s="38" t="s">
        <v>78</v>
      </c>
      <c r="AC570" s="39" t="s">
        <v>1945</v>
      </c>
      <c r="AD570" s="39" t="s">
        <v>80</v>
      </c>
      <c r="AE570" s="39" t="s">
        <v>1945</v>
      </c>
      <c r="AF570" s="39" t="s">
        <v>80</v>
      </c>
      <c r="AG570" s="39" t="s">
        <v>273</v>
      </c>
      <c r="AH570" s="41" t="s">
        <v>80</v>
      </c>
      <c r="AI570" s="40" t="s">
        <v>158</v>
      </c>
      <c r="AJ570" s="41" t="s">
        <v>1335</v>
      </c>
      <c r="AK570" s="40">
        <v>1</v>
      </c>
      <c r="AL570" s="40">
        <v>31636</v>
      </c>
      <c r="AM570" s="38" t="s">
        <v>84</v>
      </c>
      <c r="AN570" s="33">
        <v>0</v>
      </c>
      <c r="AO570" s="38">
        <v>0</v>
      </c>
      <c r="AP570" s="33" t="s">
        <v>2411</v>
      </c>
      <c r="AQ570" s="33" t="s">
        <v>86</v>
      </c>
      <c r="AR570" s="33" t="s">
        <v>87</v>
      </c>
      <c r="AS570" s="33" t="s">
        <v>88</v>
      </c>
      <c r="AT570" s="38"/>
      <c r="AU570" s="103"/>
      <c r="AV570" s="103"/>
    </row>
    <row r="571" spans="1:48" s="42" customFormat="1" ht="83.25" customHeight="1" x14ac:dyDescent="0.2">
      <c r="A571" s="33" t="s">
        <v>2412</v>
      </c>
      <c r="B571" s="33" t="s">
        <v>1674</v>
      </c>
      <c r="C571" s="33" t="s">
        <v>1033</v>
      </c>
      <c r="D571" s="33" t="s">
        <v>1663</v>
      </c>
      <c r="E571" s="33"/>
      <c r="F571" s="33" t="s">
        <v>617</v>
      </c>
      <c r="G571" s="33" t="s">
        <v>617</v>
      </c>
      <c r="H571" s="33" t="s">
        <v>71</v>
      </c>
      <c r="I571" s="33" t="s">
        <v>617</v>
      </c>
      <c r="J571" s="33" t="s">
        <v>2413</v>
      </c>
      <c r="K571" s="33" t="str">
        <f t="shared" si="86"/>
        <v>Аренда земельного участка под площадку ПС «Симферопольская»</v>
      </c>
      <c r="L571" s="34" t="s">
        <v>2414</v>
      </c>
      <c r="M571" s="34"/>
      <c r="N571" s="33">
        <v>642</v>
      </c>
      <c r="O571" s="35" t="s">
        <v>924</v>
      </c>
      <c r="P571" s="36">
        <v>1</v>
      </c>
      <c r="Q571" s="36" t="s">
        <v>234</v>
      </c>
      <c r="R571" s="37" t="s">
        <v>1944</v>
      </c>
      <c r="S571" s="36">
        <v>252</v>
      </c>
      <c r="T571" s="36">
        <v>8</v>
      </c>
      <c r="U571" s="93">
        <f t="shared" si="85"/>
        <v>252000</v>
      </c>
      <c r="V571" s="33">
        <v>2018</v>
      </c>
      <c r="W571" s="53" t="s">
        <v>108</v>
      </c>
      <c r="X571" s="39">
        <v>2018</v>
      </c>
      <c r="Y571" s="33" t="s">
        <v>274</v>
      </c>
      <c r="Z571" s="38" t="s">
        <v>2226</v>
      </c>
      <c r="AA571" s="38">
        <v>2018</v>
      </c>
      <c r="AB571" s="38" t="s">
        <v>274</v>
      </c>
      <c r="AC571" s="39">
        <v>2018</v>
      </c>
      <c r="AD571" s="39" t="s">
        <v>81</v>
      </c>
      <c r="AE571" s="39">
        <v>2018</v>
      </c>
      <c r="AF571" s="39" t="s">
        <v>81</v>
      </c>
      <c r="AG571" s="39" t="s">
        <v>2415</v>
      </c>
      <c r="AH571" s="41" t="s">
        <v>80</v>
      </c>
      <c r="AI571" s="40" t="s">
        <v>2416</v>
      </c>
      <c r="AJ571" s="41" t="s">
        <v>151</v>
      </c>
      <c r="AK571" s="40">
        <v>0</v>
      </c>
      <c r="AL571" s="40">
        <v>3363</v>
      </c>
      <c r="AM571" s="38" t="s">
        <v>84</v>
      </c>
      <c r="AN571" s="33">
        <v>0</v>
      </c>
      <c r="AO571" s="38">
        <v>11</v>
      </c>
      <c r="AP571" s="33" t="s">
        <v>2417</v>
      </c>
      <c r="AQ571" s="33"/>
      <c r="AR571" s="33" t="s">
        <v>87</v>
      </c>
      <c r="AS571" s="33" t="s">
        <v>88</v>
      </c>
      <c r="AT571" s="38"/>
      <c r="AU571" s="103"/>
      <c r="AV571" s="103"/>
    </row>
    <row r="572" spans="1:48" s="42" customFormat="1" ht="79.5" customHeight="1" x14ac:dyDescent="0.2">
      <c r="A572" s="33" t="s">
        <v>2418</v>
      </c>
      <c r="B572" s="33" t="s">
        <v>216</v>
      </c>
      <c r="C572" s="33" t="s">
        <v>704</v>
      </c>
      <c r="D572" s="33" t="s">
        <v>705</v>
      </c>
      <c r="E572" s="33"/>
      <c r="F572" s="33" t="s">
        <v>706</v>
      </c>
      <c r="G572" s="33" t="s">
        <v>1903</v>
      </c>
      <c r="H572" s="33" t="s">
        <v>71</v>
      </c>
      <c r="I572" s="33" t="str">
        <f t="shared" ref="I572:I603" si="87">F572</f>
        <v>СБиР</v>
      </c>
      <c r="J572" s="33" t="s">
        <v>2419</v>
      </c>
      <c r="K572" s="33" t="str">
        <f t="shared" si="86"/>
        <v>Поставка оборудования резервирования и воспроизведения системы охранного телевидения</v>
      </c>
      <c r="L572" s="34" t="s">
        <v>2410</v>
      </c>
      <c r="M572" s="34" t="s">
        <v>89</v>
      </c>
      <c r="N572" s="33">
        <v>642</v>
      </c>
      <c r="O572" s="35" t="s">
        <v>74</v>
      </c>
      <c r="P572" s="36">
        <v>1</v>
      </c>
      <c r="Q572" s="36" t="s">
        <v>234</v>
      </c>
      <c r="R572" s="37" t="s">
        <v>1944</v>
      </c>
      <c r="S572" s="36">
        <v>104.511</v>
      </c>
      <c r="T572" s="36">
        <f>S572</f>
        <v>104.511</v>
      </c>
      <c r="U572" s="93">
        <f t="shared" si="85"/>
        <v>104511</v>
      </c>
      <c r="V572" s="33" t="s">
        <v>1945</v>
      </c>
      <c r="W572" s="53" t="s">
        <v>148</v>
      </c>
      <c r="X572" s="39" t="s">
        <v>1945</v>
      </c>
      <c r="Y572" s="33" t="s">
        <v>120</v>
      </c>
      <c r="Z572" s="38" t="s">
        <v>2101</v>
      </c>
      <c r="AA572" s="38" t="s">
        <v>1945</v>
      </c>
      <c r="AB572" s="38" t="s">
        <v>77</v>
      </c>
      <c r="AC572" s="39" t="s">
        <v>1945</v>
      </c>
      <c r="AD572" s="39" t="s">
        <v>78</v>
      </c>
      <c r="AE572" s="39" t="s">
        <v>1945</v>
      </c>
      <c r="AF572" s="39" t="s">
        <v>78</v>
      </c>
      <c r="AG572" s="39" t="s">
        <v>273</v>
      </c>
      <c r="AH572" s="41" t="s">
        <v>78</v>
      </c>
      <c r="AI572" s="40" t="s">
        <v>79</v>
      </c>
      <c r="AJ572" s="41" t="s">
        <v>1335</v>
      </c>
      <c r="AK572" s="40">
        <v>1</v>
      </c>
      <c r="AL572" s="40">
        <v>31636</v>
      </c>
      <c r="AM572" s="38" t="s">
        <v>84</v>
      </c>
      <c r="AN572" s="33">
        <v>0</v>
      </c>
      <c r="AO572" s="38">
        <v>0</v>
      </c>
      <c r="AP572" s="33" t="s">
        <v>2420</v>
      </c>
      <c r="AQ572" s="33" t="s">
        <v>86</v>
      </c>
      <c r="AR572" s="33" t="s">
        <v>87</v>
      </c>
      <c r="AS572" s="33" t="s">
        <v>88</v>
      </c>
      <c r="AT572" s="38"/>
      <c r="AU572" s="103"/>
      <c r="AV572" s="103"/>
    </row>
    <row r="573" spans="1:48" s="42" customFormat="1" ht="85.5" customHeight="1" x14ac:dyDescent="0.2">
      <c r="A573" s="33" t="s">
        <v>2421</v>
      </c>
      <c r="B573" s="33" t="s">
        <v>216</v>
      </c>
      <c r="C573" s="33" t="s">
        <v>704</v>
      </c>
      <c r="D573" s="33" t="s">
        <v>705</v>
      </c>
      <c r="E573" s="33"/>
      <c r="F573" s="33" t="s">
        <v>706</v>
      </c>
      <c r="G573" s="33" t="s">
        <v>1903</v>
      </c>
      <c r="H573" s="33" t="s">
        <v>71</v>
      </c>
      <c r="I573" s="33" t="str">
        <f t="shared" si="87"/>
        <v>СБиР</v>
      </c>
      <c r="J573" s="33" t="s">
        <v>2422</v>
      </c>
      <c r="K573" s="33" t="str">
        <f t="shared" si="86"/>
        <v>Поставка оборудования системы периметрального охранного телевидения</v>
      </c>
      <c r="L573" s="34" t="s">
        <v>2423</v>
      </c>
      <c r="M573" s="34" t="s">
        <v>89</v>
      </c>
      <c r="N573" s="33">
        <v>642</v>
      </c>
      <c r="O573" s="35" t="s">
        <v>74</v>
      </c>
      <c r="P573" s="36">
        <v>1</v>
      </c>
      <c r="Q573" s="36" t="s">
        <v>234</v>
      </c>
      <c r="R573" s="37" t="s">
        <v>1944</v>
      </c>
      <c r="S573" s="36">
        <v>353.96100000000001</v>
      </c>
      <c r="T573" s="36">
        <f>S573</f>
        <v>353.96100000000001</v>
      </c>
      <c r="U573" s="93">
        <f t="shared" si="85"/>
        <v>353961</v>
      </c>
      <c r="V573" s="33" t="s">
        <v>1945</v>
      </c>
      <c r="W573" s="53" t="s">
        <v>148</v>
      </c>
      <c r="X573" s="39" t="s">
        <v>1945</v>
      </c>
      <c r="Y573" s="33" t="s">
        <v>120</v>
      </c>
      <c r="Z573" s="38" t="s">
        <v>2101</v>
      </c>
      <c r="AA573" s="38" t="s">
        <v>1945</v>
      </c>
      <c r="AB573" s="38" t="s">
        <v>77</v>
      </c>
      <c r="AC573" s="39" t="s">
        <v>1945</v>
      </c>
      <c r="AD573" s="39" t="s">
        <v>78</v>
      </c>
      <c r="AE573" s="39" t="s">
        <v>1945</v>
      </c>
      <c r="AF573" s="39" t="s">
        <v>78</v>
      </c>
      <c r="AG573" s="39" t="s">
        <v>273</v>
      </c>
      <c r="AH573" s="41" t="s">
        <v>78</v>
      </c>
      <c r="AI573" s="40" t="s">
        <v>79</v>
      </c>
      <c r="AJ573" s="41" t="s">
        <v>1335</v>
      </c>
      <c r="AK573" s="40">
        <v>1</v>
      </c>
      <c r="AL573" s="40">
        <v>31636</v>
      </c>
      <c r="AM573" s="38" t="s">
        <v>84</v>
      </c>
      <c r="AN573" s="33">
        <v>0</v>
      </c>
      <c r="AO573" s="38">
        <v>0</v>
      </c>
      <c r="AP573" s="33" t="s">
        <v>2424</v>
      </c>
      <c r="AQ573" s="33" t="s">
        <v>86</v>
      </c>
      <c r="AR573" s="33" t="s">
        <v>87</v>
      </c>
      <c r="AS573" s="33" t="s">
        <v>88</v>
      </c>
      <c r="AT573" s="38"/>
      <c r="AU573" s="103"/>
      <c r="AV573" s="103"/>
    </row>
    <row r="574" spans="1:48" s="42" customFormat="1" ht="109.5" customHeight="1" x14ac:dyDescent="0.2">
      <c r="A574" s="33" t="s">
        <v>2425</v>
      </c>
      <c r="B574" s="33" t="s">
        <v>216</v>
      </c>
      <c r="C574" s="33" t="s">
        <v>530</v>
      </c>
      <c r="D574" s="33" t="s">
        <v>609</v>
      </c>
      <c r="E574" s="33">
        <v>8</v>
      </c>
      <c r="F574" s="33" t="s">
        <v>1231</v>
      </c>
      <c r="G574" s="33" t="s">
        <v>1903</v>
      </c>
      <c r="H574" s="33" t="s">
        <v>71</v>
      </c>
      <c r="I574" s="33" t="str">
        <f t="shared" si="87"/>
        <v>ОП Крым</v>
      </c>
      <c r="J574" s="33" t="s">
        <v>1451</v>
      </c>
      <c r="K574" s="33" t="str">
        <f t="shared" si="86"/>
        <v xml:space="preserve">Оказание услуг профессионального дополнительного образования работников </v>
      </c>
      <c r="L574" s="34" t="s">
        <v>2426</v>
      </c>
      <c r="M574" s="34" t="s">
        <v>89</v>
      </c>
      <c r="N574" s="33">
        <v>642</v>
      </c>
      <c r="O574" s="35" t="s">
        <v>74</v>
      </c>
      <c r="P574" s="36">
        <v>1</v>
      </c>
      <c r="Q574" s="36" t="s">
        <v>234</v>
      </c>
      <c r="R574" s="37" t="s">
        <v>1944</v>
      </c>
      <c r="S574" s="36">
        <v>80.53</v>
      </c>
      <c r="T574" s="36">
        <v>40</v>
      </c>
      <c r="U574" s="93">
        <f t="shared" si="85"/>
        <v>80530</v>
      </c>
      <c r="V574" s="33" t="s">
        <v>1945</v>
      </c>
      <c r="W574" s="53" t="s">
        <v>148</v>
      </c>
      <c r="X574" s="39" t="s">
        <v>1945</v>
      </c>
      <c r="Y574" s="33" t="s">
        <v>119</v>
      </c>
      <c r="Z574" s="38" t="s">
        <v>2049</v>
      </c>
      <c r="AA574" s="38" t="s">
        <v>1945</v>
      </c>
      <c r="AB574" s="38" t="s">
        <v>120</v>
      </c>
      <c r="AC574" s="39" t="s">
        <v>1945</v>
      </c>
      <c r="AD574" s="39" t="s">
        <v>77</v>
      </c>
      <c r="AE574" s="39" t="s">
        <v>1945</v>
      </c>
      <c r="AF574" s="39" t="s">
        <v>77</v>
      </c>
      <c r="AG574" s="39" t="s">
        <v>273</v>
      </c>
      <c r="AH574" s="41" t="s">
        <v>77</v>
      </c>
      <c r="AI574" s="40" t="s">
        <v>247</v>
      </c>
      <c r="AJ574" s="41" t="s">
        <v>280</v>
      </c>
      <c r="AK574" s="40">
        <v>0</v>
      </c>
      <c r="AL574" s="40">
        <v>97259</v>
      </c>
      <c r="AM574" s="38" t="s">
        <v>84</v>
      </c>
      <c r="AN574" s="33">
        <v>0</v>
      </c>
      <c r="AO574" s="38">
        <v>22</v>
      </c>
      <c r="AP574" s="33" t="s">
        <v>2427</v>
      </c>
      <c r="AQ574" s="33"/>
      <c r="AR574" s="33" t="s">
        <v>87</v>
      </c>
      <c r="AS574" s="33" t="s">
        <v>88</v>
      </c>
      <c r="AT574" s="38"/>
      <c r="AU574" s="103"/>
      <c r="AV574" s="103"/>
    </row>
    <row r="575" spans="1:48" s="42" customFormat="1" ht="99" customHeight="1" x14ac:dyDescent="0.2">
      <c r="A575" s="33" t="s">
        <v>2428</v>
      </c>
      <c r="B575" s="33" t="s">
        <v>216</v>
      </c>
      <c r="C575" s="33" t="s">
        <v>530</v>
      </c>
      <c r="D575" s="33" t="s">
        <v>609</v>
      </c>
      <c r="E575" s="33">
        <v>8</v>
      </c>
      <c r="F575" s="33" t="s">
        <v>1231</v>
      </c>
      <c r="G575" s="33" t="s">
        <v>1903</v>
      </c>
      <c r="H575" s="33" t="s">
        <v>71</v>
      </c>
      <c r="I575" s="33" t="str">
        <f t="shared" si="87"/>
        <v>ОП Крым</v>
      </c>
      <c r="J575" s="33" t="s">
        <v>2429</v>
      </c>
      <c r="K575" s="33" t="str">
        <f t="shared" si="86"/>
        <v>Оказание услуг по обучению работников  по вопросам охраны труда при работе на высоте</v>
      </c>
      <c r="L575" s="34" t="s">
        <v>2430</v>
      </c>
      <c r="M575" s="34" t="s">
        <v>89</v>
      </c>
      <c r="N575" s="33">
        <v>642</v>
      </c>
      <c r="O575" s="35" t="s">
        <v>74</v>
      </c>
      <c r="P575" s="36">
        <v>1</v>
      </c>
      <c r="Q575" s="36" t="s">
        <v>234</v>
      </c>
      <c r="R575" s="37" t="s">
        <v>1944</v>
      </c>
      <c r="S575" s="36">
        <v>99.501000000000005</v>
      </c>
      <c r="T575" s="36">
        <v>60</v>
      </c>
      <c r="U575" s="93">
        <f t="shared" si="85"/>
        <v>99501</v>
      </c>
      <c r="V575" s="33" t="s">
        <v>1945</v>
      </c>
      <c r="W575" s="53" t="s">
        <v>109</v>
      </c>
      <c r="X575" s="39" t="s">
        <v>1945</v>
      </c>
      <c r="Y575" s="33" t="s">
        <v>148</v>
      </c>
      <c r="Z575" s="38" t="s">
        <v>2163</v>
      </c>
      <c r="AA575" s="38" t="s">
        <v>1945</v>
      </c>
      <c r="AB575" s="38" t="s">
        <v>119</v>
      </c>
      <c r="AC575" s="39" t="s">
        <v>1945</v>
      </c>
      <c r="AD575" s="39" t="s">
        <v>120</v>
      </c>
      <c r="AE575" s="39" t="s">
        <v>1945</v>
      </c>
      <c r="AF575" s="39" t="s">
        <v>120</v>
      </c>
      <c r="AG575" s="39" t="s">
        <v>273</v>
      </c>
      <c r="AH575" s="41" t="s">
        <v>120</v>
      </c>
      <c r="AI575" s="40" t="s">
        <v>138</v>
      </c>
      <c r="AJ575" s="41" t="s">
        <v>280</v>
      </c>
      <c r="AK575" s="40">
        <v>0</v>
      </c>
      <c r="AL575" s="40">
        <v>97259</v>
      </c>
      <c r="AM575" s="38" t="s">
        <v>84</v>
      </c>
      <c r="AN575" s="33">
        <v>0</v>
      </c>
      <c r="AO575" s="38">
        <v>22</v>
      </c>
      <c r="AP575" s="33" t="s">
        <v>2431</v>
      </c>
      <c r="AQ575" s="33"/>
      <c r="AR575" s="33" t="s">
        <v>87</v>
      </c>
      <c r="AS575" s="33" t="s">
        <v>88</v>
      </c>
      <c r="AT575" s="38"/>
      <c r="AU575" s="103"/>
      <c r="AV575" s="103"/>
    </row>
    <row r="576" spans="1:48" s="42" customFormat="1" ht="99.75" customHeight="1" x14ac:dyDescent="0.2">
      <c r="A576" s="33" t="s">
        <v>2432</v>
      </c>
      <c r="B576" s="33" t="s">
        <v>216</v>
      </c>
      <c r="C576" s="33" t="s">
        <v>530</v>
      </c>
      <c r="D576" s="33" t="s">
        <v>609</v>
      </c>
      <c r="E576" s="33">
        <v>8</v>
      </c>
      <c r="F576" s="33" t="s">
        <v>1231</v>
      </c>
      <c r="G576" s="33" t="s">
        <v>1903</v>
      </c>
      <c r="H576" s="33" t="s">
        <v>71</v>
      </c>
      <c r="I576" s="33" t="str">
        <f t="shared" si="87"/>
        <v>ОП Крым</v>
      </c>
      <c r="J576" s="33" t="s">
        <v>2433</v>
      </c>
      <c r="K576" s="33" t="str">
        <f t="shared" si="86"/>
        <v>Оказание услуг по обучению персонала по специальности «Сливщик-разливщик» (3-й разряд)</v>
      </c>
      <c r="L576" s="34" t="s">
        <v>2434</v>
      </c>
      <c r="M576" s="34" t="s">
        <v>89</v>
      </c>
      <c r="N576" s="33">
        <v>642</v>
      </c>
      <c r="O576" s="35" t="s">
        <v>74</v>
      </c>
      <c r="P576" s="36">
        <v>1</v>
      </c>
      <c r="Q576" s="36" t="s">
        <v>96</v>
      </c>
      <c r="R576" s="37" t="s">
        <v>97</v>
      </c>
      <c r="S576" s="36">
        <v>64</v>
      </c>
      <c r="T576" s="36">
        <v>44</v>
      </c>
      <c r="U576" s="93">
        <f t="shared" si="85"/>
        <v>64000</v>
      </c>
      <c r="V576" s="33" t="s">
        <v>1945</v>
      </c>
      <c r="W576" s="53" t="s">
        <v>109</v>
      </c>
      <c r="X576" s="39" t="s">
        <v>1945</v>
      </c>
      <c r="Y576" s="33" t="s">
        <v>148</v>
      </c>
      <c r="Z576" s="38" t="s">
        <v>2163</v>
      </c>
      <c r="AA576" s="38" t="s">
        <v>1945</v>
      </c>
      <c r="AB576" s="38" t="s">
        <v>119</v>
      </c>
      <c r="AC576" s="39" t="s">
        <v>1945</v>
      </c>
      <c r="AD576" s="39" t="s">
        <v>120</v>
      </c>
      <c r="AE576" s="39" t="s">
        <v>1945</v>
      </c>
      <c r="AF576" s="39" t="s">
        <v>120</v>
      </c>
      <c r="AG576" s="39" t="s">
        <v>273</v>
      </c>
      <c r="AH576" s="41" t="s">
        <v>120</v>
      </c>
      <c r="AI576" s="40" t="s">
        <v>138</v>
      </c>
      <c r="AJ576" s="41" t="s">
        <v>280</v>
      </c>
      <c r="AK576" s="40">
        <v>0</v>
      </c>
      <c r="AL576" s="40">
        <v>97259</v>
      </c>
      <c r="AM576" s="38" t="s">
        <v>84</v>
      </c>
      <c r="AN576" s="33">
        <v>0</v>
      </c>
      <c r="AO576" s="38">
        <v>22</v>
      </c>
      <c r="AP576" s="33" t="s">
        <v>2435</v>
      </c>
      <c r="AQ576" s="33"/>
      <c r="AR576" s="33" t="s">
        <v>87</v>
      </c>
      <c r="AS576" s="33" t="s">
        <v>88</v>
      </c>
      <c r="AT576" s="38"/>
      <c r="AU576" s="103"/>
      <c r="AV576" s="103"/>
    </row>
    <row r="577" spans="1:48" s="42" customFormat="1" ht="77.25" customHeight="1" x14ac:dyDescent="0.2">
      <c r="A577" s="33" t="s">
        <v>2436</v>
      </c>
      <c r="B577" s="33" t="s">
        <v>216</v>
      </c>
      <c r="C577" s="33" t="s">
        <v>530</v>
      </c>
      <c r="D577" s="33" t="s">
        <v>609</v>
      </c>
      <c r="E577" s="33">
        <v>8</v>
      </c>
      <c r="F577" s="33" t="s">
        <v>1231</v>
      </c>
      <c r="G577" s="33" t="s">
        <v>1903</v>
      </c>
      <c r="H577" s="33" t="s">
        <v>71</v>
      </c>
      <c r="I577" s="33" t="str">
        <f t="shared" si="87"/>
        <v>ОП Крым</v>
      </c>
      <c r="J577" s="33" t="s">
        <v>2437</v>
      </c>
      <c r="K577" s="33" t="str">
        <f t="shared" si="86"/>
        <v>Оказание услуг по обучению работников  по вопросам охраны труда</v>
      </c>
      <c r="L577" s="34" t="s">
        <v>2438</v>
      </c>
      <c r="M577" s="34" t="s">
        <v>89</v>
      </c>
      <c r="N577" s="33">
        <v>642</v>
      </c>
      <c r="O577" s="35" t="s">
        <v>74</v>
      </c>
      <c r="P577" s="36">
        <v>1</v>
      </c>
      <c r="Q577" s="36" t="s">
        <v>234</v>
      </c>
      <c r="R577" s="37" t="s">
        <v>1944</v>
      </c>
      <c r="S577" s="36">
        <v>41.674999999999997</v>
      </c>
      <c r="T577" s="36">
        <f>S577</f>
        <v>41.674999999999997</v>
      </c>
      <c r="U577" s="93">
        <f t="shared" si="85"/>
        <v>41675</v>
      </c>
      <c r="V577" s="33" t="s">
        <v>1945</v>
      </c>
      <c r="W577" s="53" t="s">
        <v>109</v>
      </c>
      <c r="X577" s="39" t="s">
        <v>1945</v>
      </c>
      <c r="Y577" s="33" t="s">
        <v>148</v>
      </c>
      <c r="Z577" s="38" t="s">
        <v>2163</v>
      </c>
      <c r="AA577" s="38" t="s">
        <v>1945</v>
      </c>
      <c r="AB577" s="38" t="s">
        <v>119</v>
      </c>
      <c r="AC577" s="39" t="s">
        <v>1945</v>
      </c>
      <c r="AD577" s="39" t="s">
        <v>120</v>
      </c>
      <c r="AE577" s="39" t="s">
        <v>1945</v>
      </c>
      <c r="AF577" s="39" t="s">
        <v>120</v>
      </c>
      <c r="AG577" s="39" t="s">
        <v>273</v>
      </c>
      <c r="AH577" s="41" t="s">
        <v>120</v>
      </c>
      <c r="AI577" s="40" t="s">
        <v>138</v>
      </c>
      <c r="AJ577" s="41" t="s">
        <v>280</v>
      </c>
      <c r="AK577" s="40">
        <v>0</v>
      </c>
      <c r="AL577" s="40">
        <v>97259</v>
      </c>
      <c r="AM577" s="38" t="s">
        <v>84</v>
      </c>
      <c r="AN577" s="33">
        <v>0</v>
      </c>
      <c r="AO577" s="38">
        <v>22</v>
      </c>
      <c r="AP577" s="33" t="s">
        <v>2439</v>
      </c>
      <c r="AQ577" s="33"/>
      <c r="AR577" s="33" t="s">
        <v>87</v>
      </c>
      <c r="AS577" s="33" t="s">
        <v>88</v>
      </c>
      <c r="AT577" s="38"/>
      <c r="AU577" s="103"/>
      <c r="AV577" s="103"/>
    </row>
    <row r="578" spans="1:48" s="42" customFormat="1" ht="76.5" customHeight="1" x14ac:dyDescent="0.2">
      <c r="A578" s="33" t="s">
        <v>2440</v>
      </c>
      <c r="B578" s="33" t="s">
        <v>216</v>
      </c>
      <c r="C578" s="33" t="s">
        <v>570</v>
      </c>
      <c r="D578" s="33" t="s">
        <v>571</v>
      </c>
      <c r="E578" s="33" t="s">
        <v>320</v>
      </c>
      <c r="F578" s="33" t="s">
        <v>1231</v>
      </c>
      <c r="G578" s="33" t="s">
        <v>1903</v>
      </c>
      <c r="H578" s="33" t="s">
        <v>71</v>
      </c>
      <c r="I578" s="33" t="str">
        <f t="shared" si="87"/>
        <v>ОП Крым</v>
      </c>
      <c r="J578" s="33" t="s">
        <v>1437</v>
      </c>
      <c r="K578" s="33" t="str">
        <f t="shared" si="86"/>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L578" s="34" t="s">
        <v>2441</v>
      </c>
      <c r="M578" s="34" t="s">
        <v>89</v>
      </c>
      <c r="N578" s="33">
        <v>642</v>
      </c>
      <c r="O578" s="35" t="s">
        <v>74</v>
      </c>
      <c r="P578" s="36">
        <v>1</v>
      </c>
      <c r="Q578" s="36" t="s">
        <v>234</v>
      </c>
      <c r="R578" s="37" t="s">
        <v>1944</v>
      </c>
      <c r="S578" s="36">
        <v>654.91200000000003</v>
      </c>
      <c r="T578" s="36">
        <v>300</v>
      </c>
      <c r="U578" s="93">
        <f t="shared" si="85"/>
        <v>654912</v>
      </c>
      <c r="V578" s="33" t="s">
        <v>1945</v>
      </c>
      <c r="W578" s="53" t="s">
        <v>120</v>
      </c>
      <c r="X578" s="39" t="s">
        <v>1945</v>
      </c>
      <c r="Y578" s="33" t="s">
        <v>120</v>
      </c>
      <c r="Z578" s="38" t="s">
        <v>2101</v>
      </c>
      <c r="AA578" s="38" t="s">
        <v>1945</v>
      </c>
      <c r="AB578" s="38" t="s">
        <v>77</v>
      </c>
      <c r="AC578" s="39" t="s">
        <v>1945</v>
      </c>
      <c r="AD578" s="39" t="s">
        <v>78</v>
      </c>
      <c r="AE578" s="39" t="s">
        <v>1945</v>
      </c>
      <c r="AF578" s="39" t="s">
        <v>80</v>
      </c>
      <c r="AG578" s="39" t="s">
        <v>273</v>
      </c>
      <c r="AH578" s="41" t="s">
        <v>80</v>
      </c>
      <c r="AI578" s="40" t="s">
        <v>158</v>
      </c>
      <c r="AJ578" s="41" t="s">
        <v>1335</v>
      </c>
      <c r="AK578" s="40">
        <v>1</v>
      </c>
      <c r="AL578" s="40">
        <v>31636</v>
      </c>
      <c r="AM578" s="38" t="s">
        <v>84</v>
      </c>
      <c r="AN578" s="33">
        <v>0</v>
      </c>
      <c r="AO578" s="38">
        <v>0</v>
      </c>
      <c r="AP578" s="33" t="s">
        <v>2442</v>
      </c>
      <c r="AQ578" s="33" t="s">
        <v>86</v>
      </c>
      <c r="AR578" s="33" t="s">
        <v>87</v>
      </c>
      <c r="AS578" s="33" t="s">
        <v>88</v>
      </c>
      <c r="AT578" s="38"/>
      <c r="AU578" s="103"/>
      <c r="AV578" s="103"/>
    </row>
    <row r="579" spans="1:48" s="42" customFormat="1" ht="63.75" customHeight="1" x14ac:dyDescent="0.2">
      <c r="A579" s="33" t="s">
        <v>2443</v>
      </c>
      <c r="B579" s="33" t="s">
        <v>216</v>
      </c>
      <c r="C579" s="33" t="s">
        <v>1198</v>
      </c>
      <c r="D579" s="33" t="s">
        <v>1204</v>
      </c>
      <c r="E579" s="33" t="s">
        <v>320</v>
      </c>
      <c r="F579" s="33" t="s">
        <v>1231</v>
      </c>
      <c r="G579" s="33" t="s">
        <v>1903</v>
      </c>
      <c r="H579" s="33" t="s">
        <v>71</v>
      </c>
      <c r="I579" s="33" t="str">
        <f t="shared" si="87"/>
        <v>ОП Крым</v>
      </c>
      <c r="J579" s="33" t="s">
        <v>2444</v>
      </c>
      <c r="K579" s="33" t="str">
        <f t="shared" si="86"/>
        <v>Оказание услуг по обеспечению доступа к сети Интернет офисных помещений  в г. Севастополь</v>
      </c>
      <c r="L579" s="34" t="s">
        <v>2303</v>
      </c>
      <c r="M579" s="34" t="s">
        <v>89</v>
      </c>
      <c r="N579" s="33">
        <v>642</v>
      </c>
      <c r="O579" s="35" t="s">
        <v>74</v>
      </c>
      <c r="P579" s="36">
        <v>1</v>
      </c>
      <c r="Q579" s="39">
        <v>67000000000</v>
      </c>
      <c r="R579" s="37" t="s">
        <v>411</v>
      </c>
      <c r="S579" s="36">
        <v>88.38</v>
      </c>
      <c r="T579" s="36">
        <v>44.19</v>
      </c>
      <c r="U579" s="93">
        <f t="shared" si="85"/>
        <v>88380</v>
      </c>
      <c r="V579" s="33" t="s">
        <v>1945</v>
      </c>
      <c r="W579" s="53" t="s">
        <v>119</v>
      </c>
      <c r="X579" s="39" t="s">
        <v>1945</v>
      </c>
      <c r="Y579" s="33" t="s">
        <v>119</v>
      </c>
      <c r="Z579" s="38" t="s">
        <v>2049</v>
      </c>
      <c r="AA579" s="38" t="s">
        <v>1945</v>
      </c>
      <c r="AB579" s="38" t="s">
        <v>120</v>
      </c>
      <c r="AC579" s="39" t="s">
        <v>1945</v>
      </c>
      <c r="AD579" s="39" t="s">
        <v>77</v>
      </c>
      <c r="AE579" s="39" t="s">
        <v>1945</v>
      </c>
      <c r="AF579" s="39" t="s">
        <v>78</v>
      </c>
      <c r="AG579" s="39" t="s">
        <v>273</v>
      </c>
      <c r="AH579" s="41" t="s">
        <v>78</v>
      </c>
      <c r="AI579" s="40" t="s">
        <v>79</v>
      </c>
      <c r="AJ579" s="41" t="s">
        <v>280</v>
      </c>
      <c r="AK579" s="40">
        <v>0</v>
      </c>
      <c r="AL579" s="40">
        <v>97259</v>
      </c>
      <c r="AM579" s="38" t="s">
        <v>84</v>
      </c>
      <c r="AN579" s="33">
        <v>0</v>
      </c>
      <c r="AO579" s="38">
        <v>0</v>
      </c>
      <c r="AP579" s="33" t="s">
        <v>2445</v>
      </c>
      <c r="AQ579" s="33"/>
      <c r="AR579" s="33" t="s">
        <v>87</v>
      </c>
      <c r="AS579" s="33" t="s">
        <v>88</v>
      </c>
      <c r="AT579" s="38"/>
      <c r="AU579" s="103"/>
      <c r="AV579" s="103"/>
    </row>
    <row r="580" spans="1:48" s="42" customFormat="1" ht="63.75" customHeight="1" x14ac:dyDescent="0.2">
      <c r="A580" s="33" t="s">
        <v>2446</v>
      </c>
      <c r="B580" s="33" t="s">
        <v>216</v>
      </c>
      <c r="C580" s="33" t="s">
        <v>1137</v>
      </c>
      <c r="D580" s="33" t="s">
        <v>1408</v>
      </c>
      <c r="E580" s="33"/>
      <c r="F580" s="33" t="s">
        <v>1231</v>
      </c>
      <c r="G580" s="33" t="s">
        <v>1903</v>
      </c>
      <c r="H580" s="33" t="s">
        <v>71</v>
      </c>
      <c r="I580" s="33" t="str">
        <f t="shared" si="87"/>
        <v>ОП Крым</v>
      </c>
      <c r="J580" s="33" t="s">
        <v>2447</v>
      </c>
      <c r="K580" s="33" t="str">
        <f t="shared" si="86"/>
        <v>Метрологические измерения по поверке/калибровке СИ</v>
      </c>
      <c r="L580" s="34" t="s">
        <v>2448</v>
      </c>
      <c r="M580" s="34" t="s">
        <v>89</v>
      </c>
      <c r="N580" s="33">
        <v>642</v>
      </c>
      <c r="O580" s="35" t="s">
        <v>74</v>
      </c>
      <c r="P580" s="36">
        <v>1</v>
      </c>
      <c r="Q580" s="36" t="s">
        <v>234</v>
      </c>
      <c r="R580" s="37" t="s">
        <v>1944</v>
      </c>
      <c r="S580" s="36">
        <v>1000</v>
      </c>
      <c r="T580" s="36">
        <v>690.07556</v>
      </c>
      <c r="U580" s="93">
        <f t="shared" si="85"/>
        <v>1000000</v>
      </c>
      <c r="V580" s="33" t="s">
        <v>1945</v>
      </c>
      <c r="W580" s="53" t="s">
        <v>119</v>
      </c>
      <c r="X580" s="39" t="s">
        <v>1945</v>
      </c>
      <c r="Y580" s="33" t="s">
        <v>120</v>
      </c>
      <c r="Z580" s="38" t="s">
        <v>2101</v>
      </c>
      <c r="AA580" s="38" t="s">
        <v>1945</v>
      </c>
      <c r="AB580" s="38" t="s">
        <v>120</v>
      </c>
      <c r="AC580" s="39" t="s">
        <v>1945</v>
      </c>
      <c r="AD580" s="39" t="s">
        <v>77</v>
      </c>
      <c r="AE580" s="39" t="s">
        <v>1945</v>
      </c>
      <c r="AF580" s="39" t="s">
        <v>77</v>
      </c>
      <c r="AG580" s="39" t="s">
        <v>273</v>
      </c>
      <c r="AH580" s="41" t="s">
        <v>77</v>
      </c>
      <c r="AI580" s="40" t="s">
        <v>247</v>
      </c>
      <c r="AJ580" s="41" t="s">
        <v>151</v>
      </c>
      <c r="AK580" s="40">
        <v>0</v>
      </c>
      <c r="AL580" s="40">
        <v>3363</v>
      </c>
      <c r="AM580" s="38" t="s">
        <v>84</v>
      </c>
      <c r="AN580" s="33">
        <v>0</v>
      </c>
      <c r="AO580" s="38">
        <v>0</v>
      </c>
      <c r="AP580" s="33" t="s">
        <v>2449</v>
      </c>
      <c r="AQ580" s="33"/>
      <c r="AR580" s="33" t="s">
        <v>87</v>
      </c>
      <c r="AS580" s="33" t="s">
        <v>88</v>
      </c>
      <c r="AT580" s="38"/>
      <c r="AU580" s="103"/>
      <c r="AV580" s="103"/>
    </row>
    <row r="581" spans="1:48" s="42" customFormat="1" ht="95.25" customHeight="1" x14ac:dyDescent="0.2">
      <c r="A581" s="33" t="s">
        <v>2450</v>
      </c>
      <c r="B581" s="33" t="s">
        <v>216</v>
      </c>
      <c r="C581" s="33" t="s">
        <v>709</v>
      </c>
      <c r="D581" s="33" t="s">
        <v>710</v>
      </c>
      <c r="E581" s="33" t="s">
        <v>320</v>
      </c>
      <c r="F581" s="33" t="s">
        <v>1231</v>
      </c>
      <c r="G581" s="33" t="s">
        <v>1903</v>
      </c>
      <c r="H581" s="33" t="s">
        <v>71</v>
      </c>
      <c r="I581" s="33" t="str">
        <f t="shared" si="87"/>
        <v>ОП Крым</v>
      </c>
      <c r="J581" s="33" t="s">
        <v>1611</v>
      </c>
      <c r="K581" s="33" t="str">
        <f t="shared" si="86"/>
        <v>Оказание услуг технического обслуживания комплекса техсредств охраны "Тревожная кнопка" в г. Севастополе</v>
      </c>
      <c r="L581" s="34" t="s">
        <v>2451</v>
      </c>
      <c r="M581" s="34" t="s">
        <v>89</v>
      </c>
      <c r="N581" s="33">
        <v>642</v>
      </c>
      <c r="O581" s="35" t="s">
        <v>74</v>
      </c>
      <c r="P581" s="36">
        <v>1</v>
      </c>
      <c r="Q581" s="39">
        <v>67000000000</v>
      </c>
      <c r="R581" s="37" t="s">
        <v>411</v>
      </c>
      <c r="S581" s="36">
        <v>17.333639999999999</v>
      </c>
      <c r="T581" s="36">
        <v>0</v>
      </c>
      <c r="U581" s="93">
        <f t="shared" si="85"/>
        <v>17333.64</v>
      </c>
      <c r="V581" s="33" t="s">
        <v>1945</v>
      </c>
      <c r="W581" s="53" t="s">
        <v>108</v>
      </c>
      <c r="X581" s="39" t="s">
        <v>1945</v>
      </c>
      <c r="Y581" s="33" t="s">
        <v>274</v>
      </c>
      <c r="Z581" s="38" t="s">
        <v>2226</v>
      </c>
      <c r="AA581" s="38">
        <v>2018</v>
      </c>
      <c r="AB581" s="38" t="s">
        <v>274</v>
      </c>
      <c r="AC581" s="39" t="s">
        <v>1945</v>
      </c>
      <c r="AD581" s="39" t="s">
        <v>274</v>
      </c>
      <c r="AE581" s="39" t="s">
        <v>273</v>
      </c>
      <c r="AF581" s="39" t="s">
        <v>146</v>
      </c>
      <c r="AG581" s="39" t="s">
        <v>273</v>
      </c>
      <c r="AH581" s="41" t="s">
        <v>274</v>
      </c>
      <c r="AI581" s="40" t="s">
        <v>275</v>
      </c>
      <c r="AJ581" s="41" t="s">
        <v>151</v>
      </c>
      <c r="AK581" s="40">
        <v>0</v>
      </c>
      <c r="AL581" s="40">
        <v>3363</v>
      </c>
      <c r="AM581" s="38" t="s">
        <v>84</v>
      </c>
      <c r="AN581" s="33">
        <v>0</v>
      </c>
      <c r="AO581" s="38">
        <v>9</v>
      </c>
      <c r="AP581" s="33" t="s">
        <v>2452</v>
      </c>
      <c r="AQ581" s="33"/>
      <c r="AR581" s="33" t="s">
        <v>87</v>
      </c>
      <c r="AS581" s="33" t="s">
        <v>88</v>
      </c>
      <c r="AT581" s="38"/>
      <c r="AU581" s="103"/>
      <c r="AV581" s="103"/>
    </row>
    <row r="582" spans="1:48" s="42" customFormat="1" ht="123" customHeight="1" x14ac:dyDescent="0.2">
      <c r="A582" s="33" t="s">
        <v>2453</v>
      </c>
      <c r="B582" s="33" t="s">
        <v>216</v>
      </c>
      <c r="C582" s="33" t="s">
        <v>709</v>
      </c>
      <c r="D582" s="33" t="s">
        <v>710</v>
      </c>
      <c r="E582" s="33" t="s">
        <v>320</v>
      </c>
      <c r="F582" s="33" t="s">
        <v>1231</v>
      </c>
      <c r="G582" s="33" t="s">
        <v>1903</v>
      </c>
      <c r="H582" s="33" t="s">
        <v>71</v>
      </c>
      <c r="I582" s="33" t="str">
        <f t="shared" si="87"/>
        <v>ОП Крым</v>
      </c>
      <c r="J582" s="33" t="s">
        <v>1604</v>
      </c>
      <c r="K582" s="33" t="str">
        <f t="shared" si="86"/>
        <v>Оказание услуг технического обслуживания средств охраны на площадке размещения мобильных ГТЭС «Симферопольская МГТЭС»</v>
      </c>
      <c r="L582" s="34" t="s">
        <v>2451</v>
      </c>
      <c r="M582" s="34" t="s">
        <v>89</v>
      </c>
      <c r="N582" s="33">
        <v>642</v>
      </c>
      <c r="O582" s="35" t="s">
        <v>74</v>
      </c>
      <c r="P582" s="36">
        <v>1</v>
      </c>
      <c r="Q582" s="36" t="s">
        <v>234</v>
      </c>
      <c r="R582" s="37" t="s">
        <v>1944</v>
      </c>
      <c r="S582" s="36">
        <v>5.9</v>
      </c>
      <c r="T582" s="36">
        <v>0</v>
      </c>
      <c r="U582" s="93">
        <f t="shared" si="85"/>
        <v>5900</v>
      </c>
      <c r="V582" s="33" t="s">
        <v>1945</v>
      </c>
      <c r="W582" s="53" t="s">
        <v>108</v>
      </c>
      <c r="X582" s="39" t="s">
        <v>1945</v>
      </c>
      <c r="Y582" s="33" t="s">
        <v>274</v>
      </c>
      <c r="Z582" s="38" t="s">
        <v>2226</v>
      </c>
      <c r="AA582" s="38">
        <v>2018</v>
      </c>
      <c r="AB582" s="38" t="s">
        <v>274</v>
      </c>
      <c r="AC582" s="39" t="s">
        <v>1945</v>
      </c>
      <c r="AD582" s="39" t="s">
        <v>274</v>
      </c>
      <c r="AE582" s="39" t="s">
        <v>273</v>
      </c>
      <c r="AF582" s="39" t="s">
        <v>146</v>
      </c>
      <c r="AG582" s="39" t="s">
        <v>273</v>
      </c>
      <c r="AH582" s="41" t="s">
        <v>274</v>
      </c>
      <c r="AI582" s="40" t="s">
        <v>275</v>
      </c>
      <c r="AJ582" s="41" t="s">
        <v>151</v>
      </c>
      <c r="AK582" s="40">
        <v>0</v>
      </c>
      <c r="AL582" s="40">
        <v>3363</v>
      </c>
      <c r="AM582" s="38" t="s">
        <v>84</v>
      </c>
      <c r="AN582" s="33">
        <v>0</v>
      </c>
      <c r="AO582" s="38">
        <v>9</v>
      </c>
      <c r="AP582" s="33" t="s">
        <v>2454</v>
      </c>
      <c r="AQ582" s="33"/>
      <c r="AR582" s="33" t="s">
        <v>87</v>
      </c>
      <c r="AS582" s="33" t="s">
        <v>88</v>
      </c>
      <c r="AT582" s="38"/>
      <c r="AU582" s="103"/>
      <c r="AV582" s="103"/>
    </row>
    <row r="583" spans="1:48" s="42" customFormat="1" ht="139.5" customHeight="1" x14ac:dyDescent="0.2">
      <c r="A583" s="33" t="s">
        <v>2455</v>
      </c>
      <c r="B583" s="33" t="s">
        <v>216</v>
      </c>
      <c r="C583" s="33" t="s">
        <v>709</v>
      </c>
      <c r="D583" s="33" t="s">
        <v>710</v>
      </c>
      <c r="E583" s="33" t="s">
        <v>320</v>
      </c>
      <c r="F583" s="33" t="s">
        <v>1231</v>
      </c>
      <c r="G583" s="33" t="s">
        <v>610</v>
      </c>
      <c r="H583" s="33" t="s">
        <v>71</v>
      </c>
      <c r="I583" s="33" t="str">
        <f t="shared" si="87"/>
        <v>ОП Крым</v>
      </c>
      <c r="J583" s="33" t="s">
        <v>1596</v>
      </c>
      <c r="K583" s="33" t="str">
        <f t="shared" si="86"/>
        <v>Оказание услуг технического обслуживания средств охраны на площадке размещения мобильных ГТЭС «Западно-Крымская МГТЭС»</v>
      </c>
      <c r="L583" s="34" t="s">
        <v>2451</v>
      </c>
      <c r="M583" s="34" t="s">
        <v>89</v>
      </c>
      <c r="N583" s="33">
        <v>642</v>
      </c>
      <c r="O583" s="35" t="s">
        <v>74</v>
      </c>
      <c r="P583" s="36">
        <v>1</v>
      </c>
      <c r="Q583" s="36" t="s">
        <v>234</v>
      </c>
      <c r="R583" s="37" t="s">
        <v>1944</v>
      </c>
      <c r="S583" s="36">
        <v>5.9</v>
      </c>
      <c r="T583" s="36">
        <f>S583</f>
        <v>5.9</v>
      </c>
      <c r="U583" s="93">
        <f t="shared" si="85"/>
        <v>5900</v>
      </c>
      <c r="V583" s="33" t="s">
        <v>1945</v>
      </c>
      <c r="W583" s="53" t="s">
        <v>107</v>
      </c>
      <c r="X583" s="39" t="s">
        <v>1945</v>
      </c>
      <c r="Y583" s="33" t="s">
        <v>108</v>
      </c>
      <c r="Z583" s="38" t="s">
        <v>2033</v>
      </c>
      <c r="AA583" s="38" t="s">
        <v>1945</v>
      </c>
      <c r="AB583" s="38" t="s">
        <v>108</v>
      </c>
      <c r="AC583" s="39" t="s">
        <v>1945</v>
      </c>
      <c r="AD583" s="39" t="s">
        <v>274</v>
      </c>
      <c r="AE583" s="39" t="s">
        <v>1945</v>
      </c>
      <c r="AF583" s="39" t="s">
        <v>274</v>
      </c>
      <c r="AG583" s="39" t="s">
        <v>273</v>
      </c>
      <c r="AH583" s="41" t="s">
        <v>274</v>
      </c>
      <c r="AI583" s="40" t="s">
        <v>275</v>
      </c>
      <c r="AJ583" s="41" t="s">
        <v>151</v>
      </c>
      <c r="AK583" s="40">
        <v>0</v>
      </c>
      <c r="AL583" s="40">
        <v>3363</v>
      </c>
      <c r="AM583" s="38" t="s">
        <v>84</v>
      </c>
      <c r="AN583" s="33">
        <v>0</v>
      </c>
      <c r="AO583" s="38">
        <v>9</v>
      </c>
      <c r="AP583" s="33" t="s">
        <v>2456</v>
      </c>
      <c r="AQ583" s="33"/>
      <c r="AR583" s="33" t="s">
        <v>87</v>
      </c>
      <c r="AS583" s="33" t="s">
        <v>88</v>
      </c>
      <c r="AT583" s="38"/>
      <c r="AU583" s="103"/>
      <c r="AV583" s="103"/>
    </row>
    <row r="584" spans="1:48" s="42" customFormat="1" ht="94.5" customHeight="1" x14ac:dyDescent="0.2">
      <c r="A584" s="33" t="s">
        <v>2457</v>
      </c>
      <c r="B584" s="33" t="s">
        <v>216</v>
      </c>
      <c r="C584" s="33" t="s">
        <v>709</v>
      </c>
      <c r="D584" s="33" t="s">
        <v>710</v>
      </c>
      <c r="E584" s="33">
        <v>8</v>
      </c>
      <c r="F584" s="33" t="s">
        <v>1231</v>
      </c>
      <c r="G584" s="33" t="s">
        <v>610</v>
      </c>
      <c r="H584" s="33" t="s">
        <v>71</v>
      </c>
      <c r="I584" s="33" t="str">
        <f t="shared" si="87"/>
        <v>ОП Крым</v>
      </c>
      <c r="J584" s="33" t="s">
        <v>1600</v>
      </c>
      <c r="K584" s="33" t="str">
        <f t="shared" si="86"/>
        <v>Оказание услуг реагирования на тревожный сигнал комплекса ТСО «тревожная кнопка» на площадке размещения мобильных ГТЭС Симферопольская МГТЭС</v>
      </c>
      <c r="L584" s="34" t="s">
        <v>2458</v>
      </c>
      <c r="M584" s="34" t="s">
        <v>89</v>
      </c>
      <c r="N584" s="33">
        <v>642</v>
      </c>
      <c r="O584" s="35" t="s">
        <v>74</v>
      </c>
      <c r="P584" s="36">
        <v>1</v>
      </c>
      <c r="Q584" s="36" t="s">
        <v>234</v>
      </c>
      <c r="R584" s="37" t="s">
        <v>1944</v>
      </c>
      <c r="S584" s="36">
        <v>23.628959999999999</v>
      </c>
      <c r="T584" s="36">
        <v>0</v>
      </c>
      <c r="U584" s="93">
        <f t="shared" si="85"/>
        <v>23628.959999999999</v>
      </c>
      <c r="V584" s="33" t="s">
        <v>1945</v>
      </c>
      <c r="W584" s="53" t="s">
        <v>81</v>
      </c>
      <c r="X584" s="39" t="s">
        <v>1945</v>
      </c>
      <c r="Y584" s="33" t="s">
        <v>107</v>
      </c>
      <c r="Z584" s="38" t="s">
        <v>2013</v>
      </c>
      <c r="AA584" s="38" t="s">
        <v>1945</v>
      </c>
      <c r="AB584" s="38" t="s">
        <v>108</v>
      </c>
      <c r="AC584" s="39" t="s">
        <v>1945</v>
      </c>
      <c r="AD584" s="39" t="s">
        <v>274</v>
      </c>
      <c r="AE584" s="39" t="s">
        <v>1945</v>
      </c>
      <c r="AF584" s="39" t="s">
        <v>274</v>
      </c>
      <c r="AG584" s="39" t="s">
        <v>273</v>
      </c>
      <c r="AH584" s="41" t="s">
        <v>274</v>
      </c>
      <c r="AI584" s="40" t="s">
        <v>275</v>
      </c>
      <c r="AJ584" s="41" t="s">
        <v>151</v>
      </c>
      <c r="AK584" s="40">
        <v>0</v>
      </c>
      <c r="AL584" s="40">
        <v>3363</v>
      </c>
      <c r="AM584" s="38" t="s">
        <v>84</v>
      </c>
      <c r="AN584" s="33">
        <v>0</v>
      </c>
      <c r="AO584" s="38">
        <v>9</v>
      </c>
      <c r="AP584" s="33" t="s">
        <v>2459</v>
      </c>
      <c r="AQ584" s="33"/>
      <c r="AR584" s="33" t="s">
        <v>87</v>
      </c>
      <c r="AS584" s="33" t="s">
        <v>88</v>
      </c>
      <c r="AT584" s="38"/>
      <c r="AU584" s="103"/>
      <c r="AV584" s="103"/>
    </row>
    <row r="585" spans="1:48" s="42" customFormat="1" ht="106.5" customHeight="1" x14ac:dyDescent="0.2">
      <c r="A585" s="33" t="s">
        <v>2460</v>
      </c>
      <c r="B585" s="33" t="s">
        <v>216</v>
      </c>
      <c r="C585" s="33" t="s">
        <v>709</v>
      </c>
      <c r="D585" s="33" t="s">
        <v>710</v>
      </c>
      <c r="E585" s="33">
        <v>8</v>
      </c>
      <c r="F585" s="33" t="s">
        <v>1231</v>
      </c>
      <c r="G585" s="33" t="s">
        <v>610</v>
      </c>
      <c r="H585" s="33" t="s">
        <v>71</v>
      </c>
      <c r="I585" s="33" t="str">
        <f t="shared" si="87"/>
        <v>ОП Крым</v>
      </c>
      <c r="J585" s="33" t="s">
        <v>1608</v>
      </c>
      <c r="K585" s="33" t="str">
        <f t="shared" si="86"/>
        <v>Оказание услуг реагирования на тревожный сигнал комплекса ТСО «тревожная кнопка» на площадке размещения мобильных ГТЭС Западно-Крымская МГТЭС</v>
      </c>
      <c r="L585" s="34" t="s">
        <v>2458</v>
      </c>
      <c r="M585" s="34" t="s">
        <v>89</v>
      </c>
      <c r="N585" s="33">
        <v>642</v>
      </c>
      <c r="O585" s="35" t="s">
        <v>74</v>
      </c>
      <c r="P585" s="36">
        <v>1</v>
      </c>
      <c r="Q585" s="36" t="s">
        <v>234</v>
      </c>
      <c r="R585" s="37" t="s">
        <v>1944</v>
      </c>
      <c r="S585" s="36">
        <v>23.564399999999999</v>
      </c>
      <c r="T585" s="36">
        <v>0</v>
      </c>
      <c r="U585" s="93">
        <f t="shared" si="85"/>
        <v>23564.399999999998</v>
      </c>
      <c r="V585" s="33" t="s">
        <v>1945</v>
      </c>
      <c r="W585" s="53" t="s">
        <v>81</v>
      </c>
      <c r="X585" s="39" t="s">
        <v>1945</v>
      </c>
      <c r="Y585" s="33" t="s">
        <v>107</v>
      </c>
      <c r="Z585" s="38" t="s">
        <v>2013</v>
      </c>
      <c r="AA585" s="38" t="s">
        <v>1945</v>
      </c>
      <c r="AB585" s="38" t="s">
        <v>108</v>
      </c>
      <c r="AC585" s="39" t="s">
        <v>1945</v>
      </c>
      <c r="AD585" s="39" t="s">
        <v>274</v>
      </c>
      <c r="AE585" s="39" t="s">
        <v>273</v>
      </c>
      <c r="AF585" s="39" t="s">
        <v>146</v>
      </c>
      <c r="AG585" s="39" t="s">
        <v>273</v>
      </c>
      <c r="AH585" s="41" t="s">
        <v>274</v>
      </c>
      <c r="AI585" s="40" t="s">
        <v>275</v>
      </c>
      <c r="AJ585" s="41" t="s">
        <v>151</v>
      </c>
      <c r="AK585" s="40">
        <v>0</v>
      </c>
      <c r="AL585" s="40">
        <v>3363</v>
      </c>
      <c r="AM585" s="38" t="s">
        <v>84</v>
      </c>
      <c r="AN585" s="33">
        <v>0</v>
      </c>
      <c r="AO585" s="38">
        <v>9</v>
      </c>
      <c r="AP585" s="33" t="s">
        <v>2461</v>
      </c>
      <c r="AQ585" s="33"/>
      <c r="AR585" s="33" t="s">
        <v>87</v>
      </c>
      <c r="AS585" s="33" t="s">
        <v>88</v>
      </c>
      <c r="AT585" s="38"/>
      <c r="AU585" s="103"/>
      <c r="AV585" s="103"/>
    </row>
    <row r="586" spans="1:48" s="42" customFormat="1" ht="121.5" customHeight="1" x14ac:dyDescent="0.2">
      <c r="A586" s="33" t="s">
        <v>2462</v>
      </c>
      <c r="B586" s="33" t="s">
        <v>216</v>
      </c>
      <c r="C586" s="33" t="s">
        <v>709</v>
      </c>
      <c r="D586" s="33" t="s">
        <v>710</v>
      </c>
      <c r="E586" s="33">
        <v>8</v>
      </c>
      <c r="F586" s="33" t="s">
        <v>1231</v>
      </c>
      <c r="G586" s="33" t="s">
        <v>610</v>
      </c>
      <c r="H586" s="33" t="s">
        <v>71</v>
      </c>
      <c r="I586" s="33" t="str">
        <f t="shared" si="87"/>
        <v>ОП Крым</v>
      </c>
      <c r="J586" s="33" t="s">
        <v>1615</v>
      </c>
      <c r="K586" s="33" t="str">
        <f t="shared" si="86"/>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L586" s="34" t="s">
        <v>2458</v>
      </c>
      <c r="M586" s="34" t="s">
        <v>89</v>
      </c>
      <c r="N586" s="33">
        <v>642</v>
      </c>
      <c r="O586" s="35" t="s">
        <v>74</v>
      </c>
      <c r="P586" s="36">
        <v>1</v>
      </c>
      <c r="Q586" s="39">
        <v>67000000000</v>
      </c>
      <c r="R586" s="37" t="s">
        <v>411</v>
      </c>
      <c r="S586" s="36">
        <v>47.128799999999998</v>
      </c>
      <c r="T586" s="36">
        <v>10</v>
      </c>
      <c r="U586" s="93">
        <f t="shared" si="85"/>
        <v>47128.799999999996</v>
      </c>
      <c r="V586" s="33" t="s">
        <v>1945</v>
      </c>
      <c r="W586" s="53" t="s">
        <v>81</v>
      </c>
      <c r="X586" s="39" t="s">
        <v>1945</v>
      </c>
      <c r="Y586" s="33" t="s">
        <v>107</v>
      </c>
      <c r="Z586" s="38" t="s">
        <v>2013</v>
      </c>
      <c r="AA586" s="38" t="s">
        <v>1945</v>
      </c>
      <c r="AB586" s="38" t="s">
        <v>108</v>
      </c>
      <c r="AC586" s="39" t="s">
        <v>1945</v>
      </c>
      <c r="AD586" s="39" t="s">
        <v>274</v>
      </c>
      <c r="AE586" s="39" t="s">
        <v>273</v>
      </c>
      <c r="AF586" s="39" t="s">
        <v>146</v>
      </c>
      <c r="AG586" s="39" t="s">
        <v>273</v>
      </c>
      <c r="AH586" s="41" t="s">
        <v>274</v>
      </c>
      <c r="AI586" s="40" t="s">
        <v>275</v>
      </c>
      <c r="AJ586" s="41" t="s">
        <v>151</v>
      </c>
      <c r="AK586" s="40">
        <v>0</v>
      </c>
      <c r="AL586" s="40">
        <v>3363</v>
      </c>
      <c r="AM586" s="38" t="s">
        <v>84</v>
      </c>
      <c r="AN586" s="33">
        <v>0</v>
      </c>
      <c r="AO586" s="38">
        <v>9</v>
      </c>
      <c r="AP586" s="33" t="s">
        <v>2463</v>
      </c>
      <c r="AQ586" s="33"/>
      <c r="AR586" s="33" t="s">
        <v>87</v>
      </c>
      <c r="AS586" s="33" t="s">
        <v>88</v>
      </c>
      <c r="AT586" s="38"/>
      <c r="AU586" s="103"/>
      <c r="AV586" s="103"/>
    </row>
    <row r="587" spans="1:48" s="42" customFormat="1" ht="111" customHeight="1" x14ac:dyDescent="0.2">
      <c r="A587" s="33" t="s">
        <v>2464</v>
      </c>
      <c r="B587" s="33" t="s">
        <v>2465</v>
      </c>
      <c r="C587" s="33" t="s">
        <v>530</v>
      </c>
      <c r="D587" s="33" t="s">
        <v>609</v>
      </c>
      <c r="E587" s="33" t="s">
        <v>320</v>
      </c>
      <c r="F587" s="33" t="s">
        <v>1231</v>
      </c>
      <c r="G587" s="33" t="s">
        <v>1903</v>
      </c>
      <c r="H587" s="33" t="s">
        <v>71</v>
      </c>
      <c r="I587" s="33" t="str">
        <f t="shared" si="87"/>
        <v>ОП Крым</v>
      </c>
      <c r="J587" s="33" t="s">
        <v>2466</v>
      </c>
      <c r="K587" s="33" t="str">
        <f t="shared" si="86"/>
        <v>Оказание услуг обучения по пожарно-техническому минимуму за пожарную безопасность</v>
      </c>
      <c r="L587" s="34" t="s">
        <v>2467</v>
      </c>
      <c r="M587" s="34" t="s">
        <v>89</v>
      </c>
      <c r="N587" s="33">
        <v>642</v>
      </c>
      <c r="O587" s="35" t="s">
        <v>74</v>
      </c>
      <c r="P587" s="36">
        <v>1</v>
      </c>
      <c r="Q587" s="36" t="s">
        <v>234</v>
      </c>
      <c r="R587" s="37" t="s">
        <v>1944</v>
      </c>
      <c r="S587" s="36">
        <v>40.89</v>
      </c>
      <c r="T587" s="36">
        <v>40.89</v>
      </c>
      <c r="U587" s="93">
        <f t="shared" si="85"/>
        <v>40890</v>
      </c>
      <c r="V587" s="33" t="s">
        <v>1945</v>
      </c>
      <c r="W587" s="53" t="s">
        <v>107</v>
      </c>
      <c r="X587" s="39" t="s">
        <v>1945</v>
      </c>
      <c r="Y587" s="33" t="s">
        <v>107</v>
      </c>
      <c r="Z587" s="38" t="s">
        <v>2013</v>
      </c>
      <c r="AA587" s="38" t="s">
        <v>1945</v>
      </c>
      <c r="AB587" s="38" t="s">
        <v>108</v>
      </c>
      <c r="AC587" s="39" t="s">
        <v>1945</v>
      </c>
      <c r="AD587" s="39" t="s">
        <v>108</v>
      </c>
      <c r="AE587" s="39" t="s">
        <v>1945</v>
      </c>
      <c r="AF587" s="39" t="s">
        <v>274</v>
      </c>
      <c r="AG587" s="39" t="s">
        <v>273</v>
      </c>
      <c r="AH587" s="41" t="s">
        <v>274</v>
      </c>
      <c r="AI587" s="40" t="s">
        <v>275</v>
      </c>
      <c r="AJ587" s="41" t="s">
        <v>280</v>
      </c>
      <c r="AK587" s="40">
        <v>0</v>
      </c>
      <c r="AL587" s="40">
        <v>97259</v>
      </c>
      <c r="AM587" s="38" t="s">
        <v>84</v>
      </c>
      <c r="AN587" s="33">
        <v>0</v>
      </c>
      <c r="AO587" s="38">
        <v>22</v>
      </c>
      <c r="AP587" s="33" t="s">
        <v>2468</v>
      </c>
      <c r="AQ587" s="33"/>
      <c r="AR587" s="33" t="s">
        <v>87</v>
      </c>
      <c r="AS587" s="33" t="s">
        <v>88</v>
      </c>
      <c r="AT587" s="38"/>
      <c r="AU587" s="103"/>
      <c r="AV587" s="103"/>
    </row>
    <row r="588" spans="1:48" s="42" customFormat="1" ht="115.5" customHeight="1" x14ac:dyDescent="0.2">
      <c r="A588" s="33" t="s">
        <v>2469</v>
      </c>
      <c r="B588" s="33" t="s">
        <v>216</v>
      </c>
      <c r="C588" s="33">
        <v>38</v>
      </c>
      <c r="D588" s="33">
        <v>38</v>
      </c>
      <c r="E588" s="33" t="s">
        <v>2470</v>
      </c>
      <c r="F588" s="33" t="s">
        <v>1231</v>
      </c>
      <c r="G588" s="33" t="s">
        <v>1903</v>
      </c>
      <c r="H588" s="33" t="s">
        <v>71</v>
      </c>
      <c r="I588" s="33" t="str">
        <f t="shared" si="87"/>
        <v>ОП Крым</v>
      </c>
      <c r="J588" s="33" t="s">
        <v>2471</v>
      </c>
      <c r="K588" s="33" t="str">
        <f t="shared" si="86"/>
        <v>Оказание услуги по приему и удалению сточных вод, загрязненных нефтепродуктами (воды с содержанием углеводородов)»</v>
      </c>
      <c r="L588" s="34" t="s">
        <v>2472</v>
      </c>
      <c r="M588" s="34" t="s">
        <v>89</v>
      </c>
      <c r="N588" s="33">
        <v>642</v>
      </c>
      <c r="O588" s="35" t="s">
        <v>74</v>
      </c>
      <c r="P588" s="36">
        <v>1</v>
      </c>
      <c r="Q588" s="36" t="s">
        <v>234</v>
      </c>
      <c r="R588" s="37" t="s">
        <v>1944</v>
      </c>
      <c r="S588" s="36">
        <v>2625</v>
      </c>
      <c r="T588" s="36">
        <v>400</v>
      </c>
      <c r="U588" s="93">
        <f t="shared" si="85"/>
        <v>2625000</v>
      </c>
      <c r="V588" s="33" t="s">
        <v>1945</v>
      </c>
      <c r="W588" s="53" t="s">
        <v>146</v>
      </c>
      <c r="X588" s="39" t="s">
        <v>1945</v>
      </c>
      <c r="Y588" s="33" t="s">
        <v>146</v>
      </c>
      <c r="Z588" s="38" t="s">
        <v>2155</v>
      </c>
      <c r="AA588" s="38" t="s">
        <v>1945</v>
      </c>
      <c r="AB588" s="38" t="s">
        <v>109</v>
      </c>
      <c r="AC588" s="39" t="s">
        <v>1945</v>
      </c>
      <c r="AD588" s="39" t="s">
        <v>109</v>
      </c>
      <c r="AE588" s="39" t="s">
        <v>1945</v>
      </c>
      <c r="AF588" s="39" t="s">
        <v>109</v>
      </c>
      <c r="AG588" s="39" t="s">
        <v>273</v>
      </c>
      <c r="AH588" s="41" t="s">
        <v>109</v>
      </c>
      <c r="AI588" s="40" t="s">
        <v>147</v>
      </c>
      <c r="AJ588" s="41" t="s">
        <v>1335</v>
      </c>
      <c r="AK588" s="40">
        <v>1</v>
      </c>
      <c r="AL588" s="40">
        <v>31636</v>
      </c>
      <c r="AM588" s="38" t="s">
        <v>84</v>
      </c>
      <c r="AN588" s="33">
        <v>0</v>
      </c>
      <c r="AO588" s="38">
        <v>0</v>
      </c>
      <c r="AP588" s="33" t="s">
        <v>2473</v>
      </c>
      <c r="AQ588" s="33" t="s">
        <v>86</v>
      </c>
      <c r="AR588" s="33" t="s">
        <v>87</v>
      </c>
      <c r="AS588" s="33" t="s">
        <v>88</v>
      </c>
      <c r="AT588" s="38"/>
      <c r="AU588" s="103"/>
      <c r="AV588" s="103"/>
    </row>
    <row r="589" spans="1:48" s="42" customFormat="1" ht="93" customHeight="1" x14ac:dyDescent="0.2">
      <c r="A589" s="33" t="s">
        <v>2474</v>
      </c>
      <c r="B589" s="33" t="s">
        <v>216</v>
      </c>
      <c r="C589" s="33" t="s">
        <v>1033</v>
      </c>
      <c r="D589" s="33" t="s">
        <v>616</v>
      </c>
      <c r="E589" s="33" t="s">
        <v>2470</v>
      </c>
      <c r="F589" s="33" t="s">
        <v>1231</v>
      </c>
      <c r="G589" s="33" t="s">
        <v>1903</v>
      </c>
      <c r="H589" s="33" t="s">
        <v>71</v>
      </c>
      <c r="I589" s="33" t="str">
        <f t="shared" si="87"/>
        <v>ОП Крым</v>
      </c>
      <c r="J589" s="33" t="s">
        <v>2475</v>
      </c>
      <c r="K589" s="33" t="str">
        <f t="shared" si="86"/>
        <v xml:space="preserve">Оказание услуг аренды офисного нежилого помещения в г.Севастополь </v>
      </c>
      <c r="L589" s="34" t="s">
        <v>2476</v>
      </c>
      <c r="M589" s="34" t="s">
        <v>89</v>
      </c>
      <c r="N589" s="33">
        <v>642</v>
      </c>
      <c r="O589" s="35" t="s">
        <v>74</v>
      </c>
      <c r="P589" s="36">
        <v>1</v>
      </c>
      <c r="Q589" s="39">
        <v>67000000000</v>
      </c>
      <c r="R589" s="37" t="s">
        <v>411</v>
      </c>
      <c r="S589" s="36">
        <v>4003.1439999999998</v>
      </c>
      <c r="T589" s="36">
        <v>363.92200000000003</v>
      </c>
      <c r="U589" s="93">
        <f t="shared" si="85"/>
        <v>4003144</v>
      </c>
      <c r="V589" s="33" t="s">
        <v>1945</v>
      </c>
      <c r="W589" s="53" t="s">
        <v>80</v>
      </c>
      <c r="X589" s="39" t="s">
        <v>1945</v>
      </c>
      <c r="Y589" s="33" t="s">
        <v>81</v>
      </c>
      <c r="Z589" s="38" t="s">
        <v>2061</v>
      </c>
      <c r="AA589" s="38" t="s">
        <v>1945</v>
      </c>
      <c r="AB589" s="38" t="s">
        <v>107</v>
      </c>
      <c r="AC589" s="39" t="s">
        <v>1945</v>
      </c>
      <c r="AD589" s="39" t="s">
        <v>108</v>
      </c>
      <c r="AE589" s="39" t="s">
        <v>1945</v>
      </c>
      <c r="AF589" s="39" t="s">
        <v>274</v>
      </c>
      <c r="AG589" s="39" t="s">
        <v>273</v>
      </c>
      <c r="AH589" s="41" t="s">
        <v>107</v>
      </c>
      <c r="AI589" s="40" t="s">
        <v>159</v>
      </c>
      <c r="AJ589" s="41" t="s">
        <v>151</v>
      </c>
      <c r="AK589" s="40">
        <v>0</v>
      </c>
      <c r="AL589" s="40">
        <v>3363</v>
      </c>
      <c r="AM589" s="38" t="s">
        <v>84</v>
      </c>
      <c r="AN589" s="33">
        <v>0</v>
      </c>
      <c r="AO589" s="38">
        <v>11</v>
      </c>
      <c r="AP589" s="33" t="s">
        <v>2477</v>
      </c>
      <c r="AQ589" s="33"/>
      <c r="AR589" s="33" t="s">
        <v>87</v>
      </c>
      <c r="AS589" s="33" t="s">
        <v>88</v>
      </c>
      <c r="AT589" s="38"/>
      <c r="AU589" s="103"/>
      <c r="AV589" s="103"/>
    </row>
    <row r="590" spans="1:48" s="42" customFormat="1" ht="88.5" customHeight="1" x14ac:dyDescent="0.2">
      <c r="A590" s="33" t="s">
        <v>2478</v>
      </c>
      <c r="B590" s="33" t="s">
        <v>216</v>
      </c>
      <c r="C590" s="33">
        <v>38</v>
      </c>
      <c r="D590" s="33">
        <v>38</v>
      </c>
      <c r="E590" s="33">
        <v>8</v>
      </c>
      <c r="F590" s="33" t="s">
        <v>1231</v>
      </c>
      <c r="G590" s="33" t="s">
        <v>1903</v>
      </c>
      <c r="H590" s="33" t="s">
        <v>71</v>
      </c>
      <c r="I590" s="33" t="str">
        <f t="shared" si="87"/>
        <v>ОП Крым</v>
      </c>
      <c r="J590" s="33" t="s">
        <v>1727</v>
      </c>
      <c r="K590" s="33" t="str">
        <f t="shared" si="86"/>
        <v>Оказание услуг по транспортированию твердых коммунальных отходов (ТКО)</v>
      </c>
      <c r="L590" s="34" t="s">
        <v>1958</v>
      </c>
      <c r="M590" s="34" t="s">
        <v>89</v>
      </c>
      <c r="N590" s="33">
        <v>642</v>
      </c>
      <c r="O590" s="35" t="s">
        <v>74</v>
      </c>
      <c r="P590" s="36">
        <v>1</v>
      </c>
      <c r="Q590" s="36" t="s">
        <v>234</v>
      </c>
      <c r="R590" s="37" t="s">
        <v>1944</v>
      </c>
      <c r="S590" s="36">
        <v>140</v>
      </c>
      <c r="T590" s="36">
        <v>0</v>
      </c>
      <c r="U590" s="93">
        <f t="shared" si="85"/>
        <v>140000</v>
      </c>
      <c r="V590" s="33" t="s">
        <v>1945</v>
      </c>
      <c r="W590" s="53" t="s">
        <v>274</v>
      </c>
      <c r="X590" s="39" t="s">
        <v>1945</v>
      </c>
      <c r="Y590" s="33" t="s">
        <v>274</v>
      </c>
      <c r="Z590" s="38" t="s">
        <v>2226</v>
      </c>
      <c r="AA590" s="38" t="s">
        <v>1945</v>
      </c>
      <c r="AB590" s="38" t="s">
        <v>274</v>
      </c>
      <c r="AC590" s="39" t="s">
        <v>1945</v>
      </c>
      <c r="AD590" s="39" t="s">
        <v>274</v>
      </c>
      <c r="AE590" s="39" t="s">
        <v>273</v>
      </c>
      <c r="AF590" s="39" t="s">
        <v>146</v>
      </c>
      <c r="AG590" s="39" t="s">
        <v>273</v>
      </c>
      <c r="AH590" s="41" t="s">
        <v>274</v>
      </c>
      <c r="AI590" s="40" t="s">
        <v>275</v>
      </c>
      <c r="AJ590" s="41" t="s">
        <v>151</v>
      </c>
      <c r="AK590" s="40">
        <v>0</v>
      </c>
      <c r="AL590" s="40">
        <v>3363</v>
      </c>
      <c r="AM590" s="38" t="s">
        <v>84</v>
      </c>
      <c r="AN590" s="33">
        <v>0</v>
      </c>
      <c r="AO590" s="38">
        <v>0</v>
      </c>
      <c r="AP590" s="33" t="s">
        <v>2479</v>
      </c>
      <c r="AQ590" s="33"/>
      <c r="AR590" s="33" t="s">
        <v>87</v>
      </c>
      <c r="AS590" s="33" t="s">
        <v>88</v>
      </c>
      <c r="AT590" s="38"/>
      <c r="AU590" s="103"/>
      <c r="AV590" s="103"/>
    </row>
    <row r="591" spans="1:48" s="42" customFormat="1" ht="102.75" customHeight="1" x14ac:dyDescent="0.2">
      <c r="A591" s="33" t="s">
        <v>2480</v>
      </c>
      <c r="B591" s="33" t="s">
        <v>216</v>
      </c>
      <c r="C591" s="33">
        <v>38</v>
      </c>
      <c r="D591" s="33">
        <v>38</v>
      </c>
      <c r="E591" s="33">
        <v>8</v>
      </c>
      <c r="F591" s="33" t="s">
        <v>1231</v>
      </c>
      <c r="G591" s="33" t="s">
        <v>1903</v>
      </c>
      <c r="H591" s="33" t="s">
        <v>71</v>
      </c>
      <c r="I591" s="33" t="str">
        <f t="shared" si="87"/>
        <v>ОП Крым</v>
      </c>
      <c r="J591" s="33" t="s">
        <v>1957</v>
      </c>
      <c r="K591" s="33" t="str">
        <f t="shared" si="86"/>
        <v>Оказание услуг по сбору, транспортировке и размещению твердых бытовых отходов (ТБО) с площадки размещения мобильных ГТЭС</v>
      </c>
      <c r="L591" s="34" t="s">
        <v>1958</v>
      </c>
      <c r="M591" s="34" t="s">
        <v>89</v>
      </c>
      <c r="N591" s="33">
        <v>642</v>
      </c>
      <c r="O591" s="35" t="s">
        <v>74</v>
      </c>
      <c r="P591" s="36">
        <v>1</v>
      </c>
      <c r="Q591" s="39">
        <v>67000000000</v>
      </c>
      <c r="R591" s="37" t="s">
        <v>411</v>
      </c>
      <c r="S591" s="36">
        <v>184.8</v>
      </c>
      <c r="T591" s="36">
        <v>80</v>
      </c>
      <c r="U591" s="93">
        <f t="shared" si="85"/>
        <v>184800</v>
      </c>
      <c r="V591" s="33" t="s">
        <v>1945</v>
      </c>
      <c r="W591" s="53" t="s">
        <v>146</v>
      </c>
      <c r="X591" s="39" t="s">
        <v>1945</v>
      </c>
      <c r="Y591" s="33" t="s">
        <v>109</v>
      </c>
      <c r="Z591" s="38" t="s">
        <v>2007</v>
      </c>
      <c r="AA591" s="38" t="s">
        <v>1945</v>
      </c>
      <c r="AB591" s="38" t="s">
        <v>148</v>
      </c>
      <c r="AC591" s="39" t="s">
        <v>1945</v>
      </c>
      <c r="AD591" s="39" t="s">
        <v>148</v>
      </c>
      <c r="AE591" s="39" t="s">
        <v>1945</v>
      </c>
      <c r="AF591" s="39" t="s">
        <v>119</v>
      </c>
      <c r="AG591" s="39" t="s">
        <v>273</v>
      </c>
      <c r="AH591" s="41" t="s">
        <v>119</v>
      </c>
      <c r="AI591" s="40" t="s">
        <v>223</v>
      </c>
      <c r="AJ591" s="41" t="s">
        <v>1335</v>
      </c>
      <c r="AK591" s="40">
        <v>1</v>
      </c>
      <c r="AL591" s="40">
        <v>31636</v>
      </c>
      <c r="AM591" s="38" t="s">
        <v>84</v>
      </c>
      <c r="AN591" s="33">
        <v>0</v>
      </c>
      <c r="AO591" s="38">
        <v>0</v>
      </c>
      <c r="AP591" s="33" t="s">
        <v>2481</v>
      </c>
      <c r="AQ591" s="33"/>
      <c r="AR591" s="33" t="s">
        <v>87</v>
      </c>
      <c r="AS591" s="33" t="s">
        <v>88</v>
      </c>
      <c r="AT591" s="38"/>
      <c r="AU591" s="103"/>
      <c r="AV591" s="103"/>
    </row>
    <row r="592" spans="1:48" s="42" customFormat="1" ht="93" customHeight="1" x14ac:dyDescent="0.2">
      <c r="A592" s="33" t="s">
        <v>2482</v>
      </c>
      <c r="B592" s="33" t="s">
        <v>216</v>
      </c>
      <c r="C592" s="33" t="s">
        <v>570</v>
      </c>
      <c r="D592" s="33" t="s">
        <v>1441</v>
      </c>
      <c r="E592" s="33">
        <v>8</v>
      </c>
      <c r="F592" s="33" t="s">
        <v>1231</v>
      </c>
      <c r="G592" s="33" t="s">
        <v>1903</v>
      </c>
      <c r="H592" s="33" t="s">
        <v>71</v>
      </c>
      <c r="I592" s="33" t="str">
        <f t="shared" si="87"/>
        <v>ОП Крым</v>
      </c>
      <c r="J592" s="33" t="s">
        <v>2483</v>
      </c>
      <c r="K592" s="33" t="str">
        <f t="shared" si="86"/>
        <v>Оказание услуг по приёму и очистке сточных вод с площадок размещения МГТЭС АО "Мобильные ГТЭС"</v>
      </c>
      <c r="L592" s="34" t="s">
        <v>1958</v>
      </c>
      <c r="M592" s="34" t="s">
        <v>89</v>
      </c>
      <c r="N592" s="33">
        <v>642</v>
      </c>
      <c r="O592" s="35" t="s">
        <v>74</v>
      </c>
      <c r="P592" s="36">
        <v>1</v>
      </c>
      <c r="Q592" s="36" t="s">
        <v>234</v>
      </c>
      <c r="R592" s="37" t="s">
        <v>1944</v>
      </c>
      <c r="S592" s="36">
        <v>99.72</v>
      </c>
      <c r="T592" s="36">
        <v>33.24</v>
      </c>
      <c r="U592" s="93">
        <f t="shared" si="85"/>
        <v>99720</v>
      </c>
      <c r="V592" s="33" t="s">
        <v>1945</v>
      </c>
      <c r="W592" s="53" t="s">
        <v>119</v>
      </c>
      <c r="X592" s="39" t="s">
        <v>1945</v>
      </c>
      <c r="Y592" s="33" t="s">
        <v>120</v>
      </c>
      <c r="Z592" s="38" t="s">
        <v>2101</v>
      </c>
      <c r="AA592" s="38" t="s">
        <v>1945</v>
      </c>
      <c r="AB592" s="38" t="s">
        <v>77</v>
      </c>
      <c r="AC592" s="39" t="s">
        <v>1945</v>
      </c>
      <c r="AD592" s="39" t="s">
        <v>77</v>
      </c>
      <c r="AE592" s="39" t="s">
        <v>1945</v>
      </c>
      <c r="AF592" s="39" t="s">
        <v>81</v>
      </c>
      <c r="AG592" s="39" t="s">
        <v>273</v>
      </c>
      <c r="AH592" s="41" t="s">
        <v>81</v>
      </c>
      <c r="AI592" s="40" t="s">
        <v>127</v>
      </c>
      <c r="AJ592" s="41" t="s">
        <v>280</v>
      </c>
      <c r="AK592" s="40">
        <v>0</v>
      </c>
      <c r="AL592" s="40">
        <v>97259</v>
      </c>
      <c r="AM592" s="38" t="s">
        <v>84</v>
      </c>
      <c r="AN592" s="33">
        <v>0</v>
      </c>
      <c r="AO592" s="38">
        <v>0</v>
      </c>
      <c r="AP592" s="33" t="s">
        <v>2484</v>
      </c>
      <c r="AQ592" s="33"/>
      <c r="AR592" s="33" t="s">
        <v>87</v>
      </c>
      <c r="AS592" s="33" t="s">
        <v>88</v>
      </c>
      <c r="AT592" s="38"/>
      <c r="AU592" s="103"/>
      <c r="AV592" s="103"/>
    </row>
    <row r="593" spans="1:48" s="42" customFormat="1" ht="78" customHeight="1" x14ac:dyDescent="0.2">
      <c r="A593" s="33" t="s">
        <v>2485</v>
      </c>
      <c r="B593" s="33" t="s">
        <v>216</v>
      </c>
      <c r="C593" s="33">
        <v>38</v>
      </c>
      <c r="D593" s="33" t="s">
        <v>1171</v>
      </c>
      <c r="E593" s="33">
        <v>8</v>
      </c>
      <c r="F593" s="33" t="s">
        <v>1231</v>
      </c>
      <c r="G593" s="33" t="s">
        <v>1903</v>
      </c>
      <c r="H593" s="33" t="s">
        <v>71</v>
      </c>
      <c r="I593" s="33" t="str">
        <f t="shared" si="87"/>
        <v>ОП Крым</v>
      </c>
      <c r="J593" s="33" t="s">
        <v>2486</v>
      </c>
      <c r="K593" s="33" t="str">
        <f t="shared" si="86"/>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L593" s="34" t="s">
        <v>1958</v>
      </c>
      <c r="M593" s="34" t="s">
        <v>89</v>
      </c>
      <c r="N593" s="33">
        <v>642</v>
      </c>
      <c r="O593" s="35" t="s">
        <v>74</v>
      </c>
      <c r="P593" s="36">
        <v>1</v>
      </c>
      <c r="Q593" s="36" t="s">
        <v>234</v>
      </c>
      <c r="R593" s="37" t="s">
        <v>1944</v>
      </c>
      <c r="S593" s="36">
        <v>712.18760999999995</v>
      </c>
      <c r="T593" s="36">
        <v>482</v>
      </c>
      <c r="U593" s="93">
        <f t="shared" si="85"/>
        <v>712187.61</v>
      </c>
      <c r="V593" s="33" t="s">
        <v>1945</v>
      </c>
      <c r="W593" s="53" t="s">
        <v>109</v>
      </c>
      <c r="X593" s="39" t="s">
        <v>1945</v>
      </c>
      <c r="Y593" s="33" t="s">
        <v>148</v>
      </c>
      <c r="Z593" s="38" t="s">
        <v>2163</v>
      </c>
      <c r="AA593" s="38" t="s">
        <v>1945</v>
      </c>
      <c r="AB593" s="38" t="s">
        <v>148</v>
      </c>
      <c r="AC593" s="39" t="s">
        <v>1945</v>
      </c>
      <c r="AD593" s="39" t="s">
        <v>119</v>
      </c>
      <c r="AE593" s="39" t="s">
        <v>1945</v>
      </c>
      <c r="AF593" s="39" t="s">
        <v>119</v>
      </c>
      <c r="AG593" s="39" t="s">
        <v>273</v>
      </c>
      <c r="AH593" s="41" t="s">
        <v>119</v>
      </c>
      <c r="AI593" s="40" t="s">
        <v>223</v>
      </c>
      <c r="AJ593" s="41" t="s">
        <v>1335</v>
      </c>
      <c r="AK593" s="40">
        <v>1</v>
      </c>
      <c r="AL593" s="40">
        <v>31636</v>
      </c>
      <c r="AM593" s="38" t="s">
        <v>84</v>
      </c>
      <c r="AN593" s="33">
        <v>0</v>
      </c>
      <c r="AO593" s="38">
        <v>0</v>
      </c>
      <c r="AP593" s="33" t="s">
        <v>2487</v>
      </c>
      <c r="AQ593" s="33" t="s">
        <v>86</v>
      </c>
      <c r="AR593" s="33" t="s">
        <v>87</v>
      </c>
      <c r="AS593" s="33" t="s">
        <v>88</v>
      </c>
      <c r="AT593" s="38"/>
      <c r="AU593" s="103"/>
      <c r="AV593" s="103"/>
    </row>
    <row r="594" spans="1:48" s="42" customFormat="1" ht="75.75" customHeight="1" x14ac:dyDescent="0.2">
      <c r="A594" s="33" t="s">
        <v>2488</v>
      </c>
      <c r="B594" s="33" t="s">
        <v>216</v>
      </c>
      <c r="C594" s="33" t="s">
        <v>788</v>
      </c>
      <c r="D594" s="33" t="s">
        <v>609</v>
      </c>
      <c r="E594" s="33">
        <v>8</v>
      </c>
      <c r="F594" s="33" t="s">
        <v>1231</v>
      </c>
      <c r="G594" s="33" t="s">
        <v>1903</v>
      </c>
      <c r="H594" s="33" t="s">
        <v>71</v>
      </c>
      <c r="I594" s="33" t="str">
        <f t="shared" si="87"/>
        <v>ОП Крым</v>
      </c>
      <c r="J594" s="33" t="s">
        <v>2489</v>
      </c>
      <c r="K594" s="33" t="str">
        <f t="shared" si="86"/>
        <v>Оказание услуг по предаттестационной подготовке руководителей и специалистов по промышленной безопасности</v>
      </c>
      <c r="L594" s="34" t="s">
        <v>2490</v>
      </c>
      <c r="M594" s="34" t="s">
        <v>89</v>
      </c>
      <c r="N594" s="33">
        <v>642</v>
      </c>
      <c r="O594" s="35" t="s">
        <v>74</v>
      </c>
      <c r="P594" s="36">
        <v>1</v>
      </c>
      <c r="Q594" s="36" t="s">
        <v>234</v>
      </c>
      <c r="R594" s="37" t="s">
        <v>1944</v>
      </c>
      <c r="S594" s="36">
        <v>137.52000000000001</v>
      </c>
      <c r="T594" s="36">
        <v>80</v>
      </c>
      <c r="U594" s="93">
        <f t="shared" ref="U594:U625" si="88">S594*1000</f>
        <v>137520</v>
      </c>
      <c r="V594" s="33" t="s">
        <v>1945</v>
      </c>
      <c r="W594" s="53" t="s">
        <v>120</v>
      </c>
      <c r="X594" s="39" t="s">
        <v>1945</v>
      </c>
      <c r="Y594" s="33" t="s">
        <v>120</v>
      </c>
      <c r="Z594" s="38" t="s">
        <v>2101</v>
      </c>
      <c r="AA594" s="38" t="s">
        <v>1945</v>
      </c>
      <c r="AB594" s="38" t="s">
        <v>120</v>
      </c>
      <c r="AC594" s="39" t="s">
        <v>1945</v>
      </c>
      <c r="AD594" s="39" t="s">
        <v>78</v>
      </c>
      <c r="AE594" s="39" t="s">
        <v>1945</v>
      </c>
      <c r="AF594" s="39" t="s">
        <v>78</v>
      </c>
      <c r="AG594" s="39" t="s">
        <v>273</v>
      </c>
      <c r="AH594" s="41" t="s">
        <v>78</v>
      </c>
      <c r="AI594" s="40" t="s">
        <v>79</v>
      </c>
      <c r="AJ594" s="41" t="s">
        <v>1960</v>
      </c>
      <c r="AK594" s="40">
        <v>1</v>
      </c>
      <c r="AL594" s="40">
        <v>65355</v>
      </c>
      <c r="AM594" s="38" t="s">
        <v>84</v>
      </c>
      <c r="AN594" s="33">
        <v>0</v>
      </c>
      <c r="AO594" s="38">
        <v>22</v>
      </c>
      <c r="AP594" s="33" t="s">
        <v>2491</v>
      </c>
      <c r="AQ594" s="33" t="s">
        <v>86</v>
      </c>
      <c r="AR594" s="33" t="s">
        <v>87</v>
      </c>
      <c r="AS594" s="33" t="s">
        <v>88</v>
      </c>
      <c r="AT594" s="38"/>
      <c r="AU594" s="103"/>
      <c r="AV594" s="103"/>
    </row>
    <row r="595" spans="1:48" s="42" customFormat="1" ht="94.5" customHeight="1" x14ac:dyDescent="0.2">
      <c r="A595" s="33" t="s">
        <v>2492</v>
      </c>
      <c r="B595" s="33" t="s">
        <v>216</v>
      </c>
      <c r="C595" s="33" t="s">
        <v>1184</v>
      </c>
      <c r="D595" s="33" t="s">
        <v>2493</v>
      </c>
      <c r="E595" s="33">
        <v>8</v>
      </c>
      <c r="F595" s="33" t="s">
        <v>1231</v>
      </c>
      <c r="G595" s="33" t="s">
        <v>1903</v>
      </c>
      <c r="H595" s="33" t="s">
        <v>71</v>
      </c>
      <c r="I595" s="33" t="str">
        <f t="shared" si="87"/>
        <v>ОП Крым</v>
      </c>
      <c r="J595" s="33" t="s">
        <v>1641</v>
      </c>
      <c r="K595" s="33" t="str">
        <f t="shared" ref="K595:K626" si="89">J595</f>
        <v>Подача холодного водоснабжения на площадке размещения мобильных ПС "Симферопольская"</v>
      </c>
      <c r="L595" s="34" t="s">
        <v>2494</v>
      </c>
      <c r="M595" s="34" t="s">
        <v>89</v>
      </c>
      <c r="N595" s="33">
        <v>642</v>
      </c>
      <c r="O595" s="35" t="s">
        <v>74</v>
      </c>
      <c r="P595" s="36">
        <v>1</v>
      </c>
      <c r="Q595" s="36" t="s">
        <v>234</v>
      </c>
      <c r="R595" s="37" t="s">
        <v>1944</v>
      </c>
      <c r="S595" s="36">
        <v>60</v>
      </c>
      <c r="T595" s="36">
        <v>0</v>
      </c>
      <c r="U595" s="93">
        <f t="shared" si="88"/>
        <v>60000</v>
      </c>
      <c r="V595" s="33" t="s">
        <v>1945</v>
      </c>
      <c r="W595" s="53" t="s">
        <v>274</v>
      </c>
      <c r="X595" s="39" t="s">
        <v>1945</v>
      </c>
      <c r="Y595" s="33" t="s">
        <v>274</v>
      </c>
      <c r="Z595" s="38" t="s">
        <v>2230</v>
      </c>
      <c r="AA595" s="38" t="s">
        <v>1945</v>
      </c>
      <c r="AB595" s="38" t="s">
        <v>274</v>
      </c>
      <c r="AC595" s="39" t="s">
        <v>1945</v>
      </c>
      <c r="AD595" s="39" t="s">
        <v>274</v>
      </c>
      <c r="AE595" s="39" t="s">
        <v>273</v>
      </c>
      <c r="AF595" s="39" t="s">
        <v>146</v>
      </c>
      <c r="AG595" s="39" t="s">
        <v>273</v>
      </c>
      <c r="AH595" s="41" t="s">
        <v>274</v>
      </c>
      <c r="AI595" s="40" t="s">
        <v>275</v>
      </c>
      <c r="AJ595" s="41" t="s">
        <v>151</v>
      </c>
      <c r="AK595" s="40">
        <v>0</v>
      </c>
      <c r="AL595" s="40">
        <v>3363</v>
      </c>
      <c r="AM595" s="38" t="s">
        <v>84</v>
      </c>
      <c r="AN595" s="33">
        <v>0</v>
      </c>
      <c r="AO595" s="38">
        <v>8</v>
      </c>
      <c r="AP595" s="33" t="s">
        <v>2495</v>
      </c>
      <c r="AQ595" s="33"/>
      <c r="AR595" s="33" t="s">
        <v>87</v>
      </c>
      <c r="AS595" s="33" t="s">
        <v>88</v>
      </c>
      <c r="AT595" s="38"/>
      <c r="AU595" s="103"/>
      <c r="AV595" s="103"/>
    </row>
    <row r="596" spans="1:48" s="42" customFormat="1" ht="71.25" customHeight="1" x14ac:dyDescent="0.2">
      <c r="A596" s="33" t="s">
        <v>2496</v>
      </c>
      <c r="B596" s="33" t="s">
        <v>216</v>
      </c>
      <c r="C596" s="33" t="s">
        <v>1184</v>
      </c>
      <c r="D596" s="33" t="s">
        <v>2493</v>
      </c>
      <c r="E596" s="33">
        <v>8</v>
      </c>
      <c r="F596" s="33" t="s">
        <v>1231</v>
      </c>
      <c r="G596" s="33" t="s">
        <v>610</v>
      </c>
      <c r="H596" s="33" t="s">
        <v>71</v>
      </c>
      <c r="I596" s="33" t="str">
        <f t="shared" si="87"/>
        <v>ОП Крым</v>
      </c>
      <c r="J596" s="33" t="s">
        <v>1645</v>
      </c>
      <c r="K596" s="33" t="str">
        <f t="shared" si="89"/>
        <v>Подача холодного водоснабжения на площадке размещения мобильных ГТЭС ПС "Севастопольская"</v>
      </c>
      <c r="L596" s="34" t="s">
        <v>2494</v>
      </c>
      <c r="M596" s="34" t="s">
        <v>89</v>
      </c>
      <c r="N596" s="33">
        <v>642</v>
      </c>
      <c r="O596" s="35" t="s">
        <v>74</v>
      </c>
      <c r="P596" s="36">
        <v>1</v>
      </c>
      <c r="Q596" s="39">
        <v>67000000000</v>
      </c>
      <c r="R596" s="37" t="s">
        <v>411</v>
      </c>
      <c r="S596" s="36">
        <v>195</v>
      </c>
      <c r="T596" s="36">
        <v>41</v>
      </c>
      <c r="U596" s="93">
        <f t="shared" si="88"/>
        <v>195000</v>
      </c>
      <c r="V596" s="33" t="s">
        <v>1945</v>
      </c>
      <c r="W596" s="53" t="s">
        <v>108</v>
      </c>
      <c r="X596" s="39">
        <v>2018</v>
      </c>
      <c r="Y596" s="33" t="s">
        <v>108</v>
      </c>
      <c r="Z596" s="38" t="s">
        <v>2038</v>
      </c>
      <c r="AA596" s="38">
        <v>2018</v>
      </c>
      <c r="AB596" s="38" t="s">
        <v>108</v>
      </c>
      <c r="AC596" s="39" t="s">
        <v>1945</v>
      </c>
      <c r="AD596" s="39" t="s">
        <v>107</v>
      </c>
      <c r="AE596" s="39" t="s">
        <v>1945</v>
      </c>
      <c r="AF596" s="39" t="s">
        <v>107</v>
      </c>
      <c r="AG596" s="39" t="s">
        <v>273</v>
      </c>
      <c r="AH596" s="41" t="s">
        <v>107</v>
      </c>
      <c r="AI596" s="40" t="s">
        <v>159</v>
      </c>
      <c r="AJ596" s="41" t="s">
        <v>151</v>
      </c>
      <c r="AK596" s="40">
        <v>0</v>
      </c>
      <c r="AL596" s="40">
        <v>3363</v>
      </c>
      <c r="AM596" s="38" t="s">
        <v>84</v>
      </c>
      <c r="AN596" s="33">
        <v>0</v>
      </c>
      <c r="AO596" s="38">
        <v>8</v>
      </c>
      <c r="AP596" s="33" t="s">
        <v>2497</v>
      </c>
      <c r="AQ596" s="33"/>
      <c r="AR596" s="33" t="s">
        <v>87</v>
      </c>
      <c r="AS596" s="33" t="s">
        <v>88</v>
      </c>
      <c r="AT596" s="38"/>
      <c r="AU596" s="103"/>
      <c r="AV596" s="103"/>
    </row>
    <row r="597" spans="1:48" s="42" customFormat="1" ht="74.25" customHeight="1" x14ac:dyDescent="0.2">
      <c r="A597" s="33" t="s">
        <v>2498</v>
      </c>
      <c r="B597" s="33" t="s">
        <v>216</v>
      </c>
      <c r="C597" s="33" t="s">
        <v>1268</v>
      </c>
      <c r="D597" s="33" t="s">
        <v>1269</v>
      </c>
      <c r="E597" s="33" t="s">
        <v>320</v>
      </c>
      <c r="F597" s="33" t="s">
        <v>1231</v>
      </c>
      <c r="G597" s="33" t="s">
        <v>1903</v>
      </c>
      <c r="H597" s="33" t="s">
        <v>71</v>
      </c>
      <c r="I597" s="33" t="str">
        <f t="shared" si="87"/>
        <v>ОП Крым</v>
      </c>
      <c r="J597" s="33" t="s">
        <v>2499</v>
      </c>
      <c r="K597" s="33" t="str">
        <f t="shared" si="89"/>
        <v>Оказание услуг  по заправке топливом автомобилей с помощью топливных карт</v>
      </c>
      <c r="L597" s="34" t="s">
        <v>2500</v>
      </c>
      <c r="M597" s="34" t="s">
        <v>89</v>
      </c>
      <c r="N597" s="33">
        <v>642</v>
      </c>
      <c r="O597" s="35" t="s">
        <v>74</v>
      </c>
      <c r="P597" s="36">
        <v>1</v>
      </c>
      <c r="Q597" s="39">
        <v>35000000000</v>
      </c>
      <c r="R597" s="37" t="s">
        <v>1944</v>
      </c>
      <c r="S597" s="36">
        <v>24000</v>
      </c>
      <c r="T597" s="36">
        <v>20000</v>
      </c>
      <c r="U597" s="93">
        <f t="shared" si="88"/>
        <v>24000000</v>
      </c>
      <c r="V597" s="33" t="s">
        <v>1945</v>
      </c>
      <c r="W597" s="53" t="s">
        <v>146</v>
      </c>
      <c r="X597" s="39" t="s">
        <v>1945</v>
      </c>
      <c r="Y597" s="33" t="s">
        <v>146</v>
      </c>
      <c r="Z597" s="38" t="s">
        <v>2155</v>
      </c>
      <c r="AA597" s="38" t="s">
        <v>1945</v>
      </c>
      <c r="AB597" s="38" t="s">
        <v>109</v>
      </c>
      <c r="AC597" s="39" t="s">
        <v>1945</v>
      </c>
      <c r="AD597" s="39" t="s">
        <v>109</v>
      </c>
      <c r="AE597" s="39" t="s">
        <v>1945</v>
      </c>
      <c r="AF597" s="39" t="s">
        <v>109</v>
      </c>
      <c r="AG597" s="39" t="s">
        <v>273</v>
      </c>
      <c r="AH597" s="41" t="s">
        <v>109</v>
      </c>
      <c r="AI597" s="40" t="s">
        <v>147</v>
      </c>
      <c r="AJ597" s="41" t="s">
        <v>2039</v>
      </c>
      <c r="AK597" s="40">
        <v>1</v>
      </c>
      <c r="AL597" s="40">
        <v>40796</v>
      </c>
      <c r="AM597" s="38" t="s">
        <v>84</v>
      </c>
      <c r="AN597" s="33">
        <v>0</v>
      </c>
      <c r="AO597" s="38" t="s">
        <v>2501</v>
      </c>
      <c r="AP597" s="33" t="s">
        <v>2502</v>
      </c>
      <c r="AQ597" s="33" t="s">
        <v>2210</v>
      </c>
      <c r="AR597" s="33" t="s">
        <v>87</v>
      </c>
      <c r="AS597" s="33" t="s">
        <v>88</v>
      </c>
      <c r="AT597" s="38"/>
      <c r="AU597" s="103"/>
      <c r="AV597" s="103"/>
    </row>
    <row r="598" spans="1:48" s="42" customFormat="1" ht="84.75" customHeight="1" x14ac:dyDescent="0.2">
      <c r="A598" s="33" t="s">
        <v>2503</v>
      </c>
      <c r="B598" s="33" t="s">
        <v>216</v>
      </c>
      <c r="C598" s="33" t="s">
        <v>1255</v>
      </c>
      <c r="D598" s="33" t="s">
        <v>2504</v>
      </c>
      <c r="E598" s="33" t="s">
        <v>320</v>
      </c>
      <c r="F598" s="33" t="s">
        <v>1231</v>
      </c>
      <c r="G598" s="33" t="s">
        <v>1903</v>
      </c>
      <c r="H598" s="33" t="s">
        <v>71</v>
      </c>
      <c r="I598" s="33" t="str">
        <f t="shared" si="87"/>
        <v>ОП Крым</v>
      </c>
      <c r="J598" s="33" t="s">
        <v>2505</v>
      </c>
      <c r="K598" s="33" t="str">
        <f t="shared" si="89"/>
        <v>Техническое обслуживание и ремонт автомобилей HYUNDAI H-1, KIA MB (Carnival/Sedona/VQ), FIAT DUKATO</v>
      </c>
      <c r="L598" s="34" t="s">
        <v>2506</v>
      </c>
      <c r="M598" s="34" t="s">
        <v>89</v>
      </c>
      <c r="N598" s="33">
        <v>642</v>
      </c>
      <c r="O598" s="35" t="s">
        <v>74</v>
      </c>
      <c r="P598" s="36">
        <v>1</v>
      </c>
      <c r="Q598" s="36" t="s">
        <v>234</v>
      </c>
      <c r="R598" s="37" t="s">
        <v>1944</v>
      </c>
      <c r="S598" s="36">
        <v>3120.6129999999998</v>
      </c>
      <c r="T598" s="36">
        <v>2500</v>
      </c>
      <c r="U598" s="93">
        <f t="shared" si="88"/>
        <v>3120613</v>
      </c>
      <c r="V598" s="33" t="s">
        <v>1945</v>
      </c>
      <c r="W598" s="53" t="s">
        <v>109</v>
      </c>
      <c r="X598" s="39" t="s">
        <v>1945</v>
      </c>
      <c r="Y598" s="33" t="s">
        <v>109</v>
      </c>
      <c r="Z598" s="38" t="s">
        <v>2007</v>
      </c>
      <c r="AA598" s="38" t="s">
        <v>1945</v>
      </c>
      <c r="AB598" s="38" t="s">
        <v>109</v>
      </c>
      <c r="AC598" s="39" t="s">
        <v>1945</v>
      </c>
      <c r="AD598" s="39" t="s">
        <v>109</v>
      </c>
      <c r="AE598" s="39" t="s">
        <v>1945</v>
      </c>
      <c r="AF598" s="39" t="s">
        <v>109</v>
      </c>
      <c r="AG598" s="39" t="s">
        <v>273</v>
      </c>
      <c r="AH598" s="41" t="s">
        <v>109</v>
      </c>
      <c r="AI598" s="40" t="s">
        <v>147</v>
      </c>
      <c r="AJ598" s="41" t="s">
        <v>1335</v>
      </c>
      <c r="AK598" s="40">
        <v>1</v>
      </c>
      <c r="AL598" s="40">
        <v>31636</v>
      </c>
      <c r="AM598" s="38" t="s">
        <v>84</v>
      </c>
      <c r="AN598" s="33">
        <v>1</v>
      </c>
      <c r="AO598" s="38">
        <v>0</v>
      </c>
      <c r="AP598" s="33" t="s">
        <v>2507</v>
      </c>
      <c r="AQ598" s="33" t="s">
        <v>86</v>
      </c>
      <c r="AR598" s="33" t="s">
        <v>87</v>
      </c>
      <c r="AS598" s="33" t="s">
        <v>88</v>
      </c>
      <c r="AT598" s="38"/>
      <c r="AU598" s="103"/>
      <c r="AV598" s="103"/>
    </row>
    <row r="599" spans="1:48" s="42" customFormat="1" ht="81.75" customHeight="1" x14ac:dyDescent="0.2">
      <c r="A599" s="33" t="s">
        <v>2508</v>
      </c>
      <c r="B599" s="33" t="s">
        <v>216</v>
      </c>
      <c r="C599" s="33" t="s">
        <v>291</v>
      </c>
      <c r="D599" s="33" t="s">
        <v>2509</v>
      </c>
      <c r="E599" s="33" t="s">
        <v>320</v>
      </c>
      <c r="F599" s="33" t="s">
        <v>1231</v>
      </c>
      <c r="G599" s="33" t="s">
        <v>1903</v>
      </c>
      <c r="H599" s="33" t="s">
        <v>71</v>
      </c>
      <c r="I599" s="33" t="str">
        <f t="shared" si="87"/>
        <v>ОП Крым</v>
      </c>
      <c r="J599" s="33" t="s">
        <v>2510</v>
      </c>
      <c r="K599" s="33" t="str">
        <f t="shared" si="89"/>
        <v>Техническое обслуживание и ремонт грузовых автомобилей Хендай (Hyundai)</v>
      </c>
      <c r="L599" s="34" t="s">
        <v>2511</v>
      </c>
      <c r="M599" s="34" t="s">
        <v>89</v>
      </c>
      <c r="N599" s="33">
        <v>642</v>
      </c>
      <c r="O599" s="35" t="s">
        <v>74</v>
      </c>
      <c r="P599" s="36">
        <v>1</v>
      </c>
      <c r="Q599" s="36" t="s">
        <v>234</v>
      </c>
      <c r="R599" s="37" t="s">
        <v>1944</v>
      </c>
      <c r="S599" s="36">
        <v>1074.452</v>
      </c>
      <c r="T599" s="36">
        <v>600</v>
      </c>
      <c r="U599" s="93">
        <f t="shared" si="88"/>
        <v>1074452</v>
      </c>
      <c r="V599" s="33" t="s">
        <v>1945</v>
      </c>
      <c r="W599" s="53" t="s">
        <v>120</v>
      </c>
      <c r="X599" s="39" t="s">
        <v>1945</v>
      </c>
      <c r="Y599" s="33" t="s">
        <v>120</v>
      </c>
      <c r="Z599" s="38" t="s">
        <v>2101</v>
      </c>
      <c r="AA599" s="38" t="s">
        <v>1945</v>
      </c>
      <c r="AB599" s="38" t="s">
        <v>77</v>
      </c>
      <c r="AC599" s="39" t="s">
        <v>1945</v>
      </c>
      <c r="AD599" s="39" t="s">
        <v>77</v>
      </c>
      <c r="AE599" s="39" t="s">
        <v>1945</v>
      </c>
      <c r="AF599" s="39" t="s">
        <v>77</v>
      </c>
      <c r="AG599" s="39" t="s">
        <v>273</v>
      </c>
      <c r="AH599" s="41" t="s">
        <v>77</v>
      </c>
      <c r="AI599" s="40" t="s">
        <v>247</v>
      </c>
      <c r="AJ599" s="41" t="s">
        <v>1335</v>
      </c>
      <c r="AK599" s="40">
        <v>1</v>
      </c>
      <c r="AL599" s="40">
        <v>31636</v>
      </c>
      <c r="AM599" s="38" t="s">
        <v>84</v>
      </c>
      <c r="AN599" s="33">
        <v>1</v>
      </c>
      <c r="AO599" s="38">
        <v>0</v>
      </c>
      <c r="AP599" s="33" t="s">
        <v>2512</v>
      </c>
      <c r="AQ599" s="33" t="s">
        <v>86</v>
      </c>
      <c r="AR599" s="33" t="s">
        <v>87</v>
      </c>
      <c r="AS599" s="33" t="s">
        <v>88</v>
      </c>
      <c r="AT599" s="38"/>
      <c r="AU599" s="103"/>
      <c r="AV599" s="103"/>
    </row>
    <row r="600" spans="1:48" s="42" customFormat="1" ht="70.5" customHeight="1" x14ac:dyDescent="0.2">
      <c r="A600" s="33" t="s">
        <v>2513</v>
      </c>
      <c r="B600" s="33" t="s">
        <v>216</v>
      </c>
      <c r="C600" s="33" t="s">
        <v>1255</v>
      </c>
      <c r="D600" s="33" t="s">
        <v>2504</v>
      </c>
      <c r="E600" s="33" t="s">
        <v>320</v>
      </c>
      <c r="F600" s="33" t="s">
        <v>1231</v>
      </c>
      <c r="G600" s="33" t="s">
        <v>1903</v>
      </c>
      <c r="H600" s="33" t="s">
        <v>71</v>
      </c>
      <c r="I600" s="33" t="str">
        <f t="shared" si="87"/>
        <v>ОП Крым</v>
      </c>
      <c r="J600" s="33" t="s">
        <v>2514</v>
      </c>
      <c r="K600" s="33" t="str">
        <f t="shared" si="89"/>
        <v>Техническое обслуживание и ремонт автомобилей Mitsubishi Pajero 3.8 L</v>
      </c>
      <c r="L600" s="34" t="s">
        <v>2515</v>
      </c>
      <c r="M600" s="34" t="s">
        <v>89</v>
      </c>
      <c r="N600" s="33">
        <v>642</v>
      </c>
      <c r="O600" s="35" t="s">
        <v>74</v>
      </c>
      <c r="P600" s="36">
        <v>1</v>
      </c>
      <c r="Q600" s="39">
        <v>67000000000</v>
      </c>
      <c r="R600" s="37" t="s">
        <v>411</v>
      </c>
      <c r="S600" s="36">
        <v>1078.605</v>
      </c>
      <c r="T600" s="36">
        <v>800</v>
      </c>
      <c r="U600" s="93">
        <f t="shared" si="88"/>
        <v>1078605</v>
      </c>
      <c r="V600" s="33" t="s">
        <v>1945</v>
      </c>
      <c r="W600" s="53" t="s">
        <v>109</v>
      </c>
      <c r="X600" s="39" t="s">
        <v>1945</v>
      </c>
      <c r="Y600" s="33" t="s">
        <v>109</v>
      </c>
      <c r="Z600" s="38" t="s">
        <v>2007</v>
      </c>
      <c r="AA600" s="38" t="s">
        <v>1945</v>
      </c>
      <c r="AB600" s="38" t="s">
        <v>109</v>
      </c>
      <c r="AC600" s="39" t="s">
        <v>1945</v>
      </c>
      <c r="AD600" s="39" t="s">
        <v>148</v>
      </c>
      <c r="AE600" s="39" t="s">
        <v>1945</v>
      </c>
      <c r="AF600" s="39" t="s">
        <v>148</v>
      </c>
      <c r="AG600" s="39" t="s">
        <v>273</v>
      </c>
      <c r="AH600" s="41" t="s">
        <v>148</v>
      </c>
      <c r="AI600" s="40" t="s">
        <v>228</v>
      </c>
      <c r="AJ600" s="41" t="s">
        <v>1335</v>
      </c>
      <c r="AK600" s="40">
        <v>1</v>
      </c>
      <c r="AL600" s="40">
        <v>31636</v>
      </c>
      <c r="AM600" s="38" t="s">
        <v>84</v>
      </c>
      <c r="AN600" s="33">
        <v>1</v>
      </c>
      <c r="AO600" s="38">
        <v>0</v>
      </c>
      <c r="AP600" s="33" t="s">
        <v>2516</v>
      </c>
      <c r="AQ600" s="33" t="s">
        <v>86</v>
      </c>
      <c r="AR600" s="33" t="s">
        <v>87</v>
      </c>
      <c r="AS600" s="33" t="s">
        <v>88</v>
      </c>
      <c r="AT600" s="38"/>
      <c r="AU600" s="103"/>
      <c r="AV600" s="103"/>
    </row>
    <row r="601" spans="1:48" s="42" customFormat="1" ht="63" customHeight="1" x14ac:dyDescent="0.2">
      <c r="A601" s="33" t="s">
        <v>2517</v>
      </c>
      <c r="B601" s="33" t="s">
        <v>216</v>
      </c>
      <c r="C601" s="33" t="s">
        <v>291</v>
      </c>
      <c r="D601" s="33" t="s">
        <v>1249</v>
      </c>
      <c r="E601" s="33" t="s">
        <v>320</v>
      </c>
      <c r="F601" s="33" t="s">
        <v>1231</v>
      </c>
      <c r="G601" s="33" t="s">
        <v>1903</v>
      </c>
      <c r="H601" s="33" t="s">
        <v>71</v>
      </c>
      <c r="I601" s="33" t="str">
        <f t="shared" si="87"/>
        <v>ОП Крым</v>
      </c>
      <c r="J601" s="33" t="s">
        <v>2518</v>
      </c>
      <c r="K601" s="33" t="str">
        <f t="shared" si="89"/>
        <v>Техническое обслуживание и ремонт грузовых автомобилей марки MAN/Iveco (не гарантийные автомобили)</v>
      </c>
      <c r="L601" s="34" t="s">
        <v>2519</v>
      </c>
      <c r="M601" s="34" t="s">
        <v>89</v>
      </c>
      <c r="N601" s="33">
        <v>642</v>
      </c>
      <c r="O601" s="35" t="s">
        <v>74</v>
      </c>
      <c r="P601" s="36">
        <v>1</v>
      </c>
      <c r="Q601" s="36" t="s">
        <v>234</v>
      </c>
      <c r="R601" s="37" t="s">
        <v>1944</v>
      </c>
      <c r="S601" s="36">
        <v>6624.518</v>
      </c>
      <c r="T601" s="36">
        <v>4968.6880000000001</v>
      </c>
      <c r="U601" s="93">
        <f t="shared" si="88"/>
        <v>6624518</v>
      </c>
      <c r="V601" s="33" t="s">
        <v>1945</v>
      </c>
      <c r="W601" s="53" t="s">
        <v>109</v>
      </c>
      <c r="X601" s="39" t="s">
        <v>1945</v>
      </c>
      <c r="Y601" s="33" t="s">
        <v>109</v>
      </c>
      <c r="Z601" s="38" t="s">
        <v>2007</v>
      </c>
      <c r="AA601" s="38" t="s">
        <v>1945</v>
      </c>
      <c r="AB601" s="38" t="s">
        <v>148</v>
      </c>
      <c r="AC601" s="39" t="s">
        <v>1945</v>
      </c>
      <c r="AD601" s="39" t="s">
        <v>148</v>
      </c>
      <c r="AE601" s="39" t="s">
        <v>1945</v>
      </c>
      <c r="AF601" s="39" t="s">
        <v>148</v>
      </c>
      <c r="AG601" s="39" t="s">
        <v>273</v>
      </c>
      <c r="AH601" s="41" t="s">
        <v>148</v>
      </c>
      <c r="AI601" s="40" t="s">
        <v>228</v>
      </c>
      <c r="AJ601" s="41" t="s">
        <v>1335</v>
      </c>
      <c r="AK601" s="40">
        <v>1</v>
      </c>
      <c r="AL601" s="40">
        <v>31636</v>
      </c>
      <c r="AM601" s="38" t="s">
        <v>84</v>
      </c>
      <c r="AN601" s="33">
        <v>1</v>
      </c>
      <c r="AO601" s="38">
        <v>0</v>
      </c>
      <c r="AP601" s="33" t="s">
        <v>2520</v>
      </c>
      <c r="AQ601" s="33" t="s">
        <v>86</v>
      </c>
      <c r="AR601" s="33" t="s">
        <v>87</v>
      </c>
      <c r="AS601" s="33" t="s">
        <v>88</v>
      </c>
      <c r="AT601" s="38"/>
      <c r="AU601" s="103"/>
      <c r="AV601" s="103"/>
    </row>
    <row r="602" spans="1:48" s="42" customFormat="1" ht="69.75" customHeight="1" x14ac:dyDescent="0.2">
      <c r="A602" s="33" t="s">
        <v>2521</v>
      </c>
      <c r="B602" s="33" t="s">
        <v>216</v>
      </c>
      <c r="C602" s="33" t="s">
        <v>291</v>
      </c>
      <c r="D602" s="33" t="s">
        <v>1249</v>
      </c>
      <c r="E602" s="33" t="s">
        <v>320</v>
      </c>
      <c r="F602" s="33" t="s">
        <v>1231</v>
      </c>
      <c r="G602" s="33" t="s">
        <v>1903</v>
      </c>
      <c r="H602" s="33" t="s">
        <v>71</v>
      </c>
      <c r="I602" s="33" t="str">
        <f t="shared" si="87"/>
        <v>ОП Крым</v>
      </c>
      <c r="J602" s="33" t="s">
        <v>1250</v>
      </c>
      <c r="K602" s="33" t="str">
        <f t="shared" si="89"/>
        <v>Техническое обслуживание и ремонт грузовых автомобилей марки КАМАЗ</v>
      </c>
      <c r="L602" s="34" t="s">
        <v>2519</v>
      </c>
      <c r="M602" s="34" t="s">
        <v>89</v>
      </c>
      <c r="N602" s="33">
        <v>642</v>
      </c>
      <c r="O602" s="35" t="s">
        <v>74</v>
      </c>
      <c r="P602" s="36">
        <v>1</v>
      </c>
      <c r="Q602" s="36" t="s">
        <v>234</v>
      </c>
      <c r="R602" s="37" t="s">
        <v>1944</v>
      </c>
      <c r="S602" s="36">
        <v>7857.0990000000002</v>
      </c>
      <c r="T602" s="36">
        <v>5900</v>
      </c>
      <c r="U602" s="93">
        <f t="shared" si="88"/>
        <v>7857099</v>
      </c>
      <c r="V602" s="33" t="s">
        <v>1945</v>
      </c>
      <c r="W602" s="53" t="s">
        <v>109</v>
      </c>
      <c r="X602" s="39" t="s">
        <v>1945</v>
      </c>
      <c r="Y602" s="33" t="s">
        <v>109</v>
      </c>
      <c r="Z602" s="38" t="s">
        <v>2007</v>
      </c>
      <c r="AA602" s="38" t="s">
        <v>1945</v>
      </c>
      <c r="AB602" s="38" t="s">
        <v>148</v>
      </c>
      <c r="AC602" s="39" t="s">
        <v>1945</v>
      </c>
      <c r="AD602" s="39" t="s">
        <v>148</v>
      </c>
      <c r="AE602" s="39" t="s">
        <v>1945</v>
      </c>
      <c r="AF602" s="39" t="s">
        <v>148</v>
      </c>
      <c r="AG602" s="39">
        <v>2019</v>
      </c>
      <c r="AH602" s="41" t="s">
        <v>148</v>
      </c>
      <c r="AI602" s="40" t="s">
        <v>228</v>
      </c>
      <c r="AJ602" s="41" t="s">
        <v>1335</v>
      </c>
      <c r="AK602" s="40">
        <v>1</v>
      </c>
      <c r="AL602" s="40">
        <v>31636</v>
      </c>
      <c r="AM602" s="38" t="s">
        <v>84</v>
      </c>
      <c r="AN602" s="33">
        <v>1</v>
      </c>
      <c r="AO602" s="38">
        <v>0</v>
      </c>
      <c r="AP602" s="33" t="s">
        <v>2522</v>
      </c>
      <c r="AQ602" s="33" t="s">
        <v>86</v>
      </c>
      <c r="AR602" s="33" t="s">
        <v>87</v>
      </c>
      <c r="AS602" s="33" t="s">
        <v>88</v>
      </c>
      <c r="AT602" s="38"/>
      <c r="AU602" s="103"/>
      <c r="AV602" s="103"/>
    </row>
    <row r="603" spans="1:48" s="42" customFormat="1" ht="75" customHeight="1" x14ac:dyDescent="0.2">
      <c r="A603" s="33" t="s">
        <v>2523</v>
      </c>
      <c r="B603" s="33" t="s">
        <v>216</v>
      </c>
      <c r="C603" s="33" t="s">
        <v>1255</v>
      </c>
      <c r="D603" s="33" t="s">
        <v>2504</v>
      </c>
      <c r="E603" s="33" t="s">
        <v>320</v>
      </c>
      <c r="F603" s="33" t="s">
        <v>1231</v>
      </c>
      <c r="G603" s="33" t="s">
        <v>1903</v>
      </c>
      <c r="H603" s="33" t="s">
        <v>71</v>
      </c>
      <c r="I603" s="33" t="str">
        <f t="shared" si="87"/>
        <v>ОП Крым</v>
      </c>
      <c r="J603" s="33" t="s">
        <v>2524</v>
      </c>
      <c r="K603" s="33" t="str">
        <f t="shared" si="89"/>
        <v>Техническое обслуживание и ремонт автомобиля ТОЙОТА КАМРИ (TOYOTA CAMRY)</v>
      </c>
      <c r="L603" s="34" t="s">
        <v>2511</v>
      </c>
      <c r="M603" s="34" t="s">
        <v>89</v>
      </c>
      <c r="N603" s="33">
        <v>642</v>
      </c>
      <c r="O603" s="35" t="s">
        <v>74</v>
      </c>
      <c r="P603" s="36">
        <v>1</v>
      </c>
      <c r="Q603" s="36" t="s">
        <v>234</v>
      </c>
      <c r="R603" s="37" t="s">
        <v>1944</v>
      </c>
      <c r="S603" s="36">
        <v>80.2</v>
      </c>
      <c r="T603" s="36">
        <v>30.2</v>
      </c>
      <c r="U603" s="93">
        <f t="shared" si="88"/>
        <v>80200</v>
      </c>
      <c r="V603" s="33" t="s">
        <v>1945</v>
      </c>
      <c r="W603" s="53" t="s">
        <v>119</v>
      </c>
      <c r="X603" s="39" t="s">
        <v>1945</v>
      </c>
      <c r="Y603" s="33" t="s">
        <v>77</v>
      </c>
      <c r="Z603" s="38" t="s">
        <v>2134</v>
      </c>
      <c r="AA603" s="38" t="s">
        <v>1945</v>
      </c>
      <c r="AB603" s="38" t="s">
        <v>77</v>
      </c>
      <c r="AC603" s="39" t="s">
        <v>1945</v>
      </c>
      <c r="AD603" s="39" t="s">
        <v>78</v>
      </c>
      <c r="AE603" s="39" t="s">
        <v>1945</v>
      </c>
      <c r="AF603" s="39" t="s">
        <v>78</v>
      </c>
      <c r="AG603" s="39" t="s">
        <v>273</v>
      </c>
      <c r="AH603" s="41" t="s">
        <v>78</v>
      </c>
      <c r="AI603" s="40" t="s">
        <v>79</v>
      </c>
      <c r="AJ603" s="41" t="s">
        <v>280</v>
      </c>
      <c r="AK603" s="40">
        <v>0</v>
      </c>
      <c r="AL603" s="40">
        <v>97259</v>
      </c>
      <c r="AM603" s="38" t="s">
        <v>84</v>
      </c>
      <c r="AN603" s="33">
        <v>1</v>
      </c>
      <c r="AO603" s="38">
        <v>0</v>
      </c>
      <c r="AP603" s="33" t="s">
        <v>2525</v>
      </c>
      <c r="AQ603" s="33" t="s">
        <v>86</v>
      </c>
      <c r="AR603" s="33" t="s">
        <v>87</v>
      </c>
      <c r="AS603" s="33" t="s">
        <v>88</v>
      </c>
      <c r="AT603" s="38"/>
      <c r="AU603" s="103"/>
      <c r="AV603" s="103"/>
    </row>
    <row r="604" spans="1:48" s="42" customFormat="1" ht="63.75" customHeight="1" x14ac:dyDescent="0.2">
      <c r="A604" s="33" t="s">
        <v>2526</v>
      </c>
      <c r="B604" s="33" t="s">
        <v>216</v>
      </c>
      <c r="C604" s="33" t="s">
        <v>1741</v>
      </c>
      <c r="D604" s="33" t="s">
        <v>364</v>
      </c>
      <c r="E604" s="33" t="s">
        <v>320</v>
      </c>
      <c r="F604" s="33" t="s">
        <v>1231</v>
      </c>
      <c r="G604" s="33" t="s">
        <v>1903</v>
      </c>
      <c r="H604" s="33" t="s">
        <v>71</v>
      </c>
      <c r="I604" s="33" t="str">
        <f t="shared" ref="I604:I622" si="90">F604</f>
        <v>ОП Крым</v>
      </c>
      <c r="J604" s="33" t="s">
        <v>2527</v>
      </c>
      <c r="K604" s="33" t="str">
        <f t="shared" si="89"/>
        <v>Оказание услуг по предоставлению стоянки автотранспорта в г. Симферополь</v>
      </c>
      <c r="L604" s="34" t="s">
        <v>2528</v>
      </c>
      <c r="M604" s="34" t="s">
        <v>89</v>
      </c>
      <c r="N604" s="33">
        <v>642</v>
      </c>
      <c r="O604" s="35" t="s">
        <v>74</v>
      </c>
      <c r="P604" s="36">
        <v>1</v>
      </c>
      <c r="Q604" s="36" t="s">
        <v>234</v>
      </c>
      <c r="R604" s="37" t="s">
        <v>1944</v>
      </c>
      <c r="S604" s="36">
        <v>2500</v>
      </c>
      <c r="T604" s="36">
        <v>700</v>
      </c>
      <c r="U604" s="93">
        <f t="shared" si="88"/>
        <v>2500000</v>
      </c>
      <c r="V604" s="33" t="s">
        <v>1945</v>
      </c>
      <c r="W604" s="53" t="s">
        <v>119</v>
      </c>
      <c r="X604" s="39" t="s">
        <v>1945</v>
      </c>
      <c r="Y604" s="33" t="s">
        <v>120</v>
      </c>
      <c r="Z604" s="38" t="s">
        <v>2101</v>
      </c>
      <c r="AA604" s="38" t="s">
        <v>1945</v>
      </c>
      <c r="AB604" s="38" t="s">
        <v>77</v>
      </c>
      <c r="AC604" s="39" t="s">
        <v>1945</v>
      </c>
      <c r="AD604" s="39" t="s">
        <v>77</v>
      </c>
      <c r="AE604" s="39" t="s">
        <v>1945</v>
      </c>
      <c r="AF604" s="39" t="s">
        <v>77</v>
      </c>
      <c r="AG604" s="39">
        <v>2020</v>
      </c>
      <c r="AH604" s="41" t="s">
        <v>77</v>
      </c>
      <c r="AI604" s="40" t="s">
        <v>396</v>
      </c>
      <c r="AJ604" s="41" t="s">
        <v>151</v>
      </c>
      <c r="AK604" s="40">
        <v>0</v>
      </c>
      <c r="AL604" s="40">
        <v>3363</v>
      </c>
      <c r="AM604" s="38" t="s">
        <v>84</v>
      </c>
      <c r="AN604" s="33">
        <v>1</v>
      </c>
      <c r="AO604" s="38">
        <v>0</v>
      </c>
      <c r="AP604" s="33" t="s">
        <v>2529</v>
      </c>
      <c r="AQ604" s="33"/>
      <c r="AR604" s="33" t="s">
        <v>87</v>
      </c>
      <c r="AS604" s="33" t="s">
        <v>88</v>
      </c>
      <c r="AT604" s="38"/>
      <c r="AU604" s="103"/>
      <c r="AV604" s="103"/>
    </row>
    <row r="605" spans="1:48" s="42" customFormat="1" ht="86.25" customHeight="1" x14ac:dyDescent="0.2">
      <c r="A605" s="33" t="s">
        <v>2530</v>
      </c>
      <c r="B605" s="33" t="s">
        <v>216</v>
      </c>
      <c r="C605" s="33" t="s">
        <v>291</v>
      </c>
      <c r="D605" s="33" t="s">
        <v>1459</v>
      </c>
      <c r="E605" s="33" t="s">
        <v>320</v>
      </c>
      <c r="F605" s="33" t="s">
        <v>1231</v>
      </c>
      <c r="G605" s="33" t="s">
        <v>1903</v>
      </c>
      <c r="H605" s="33" t="s">
        <v>71</v>
      </c>
      <c r="I605" s="33" t="str">
        <f t="shared" si="90"/>
        <v>ОП Крым</v>
      </c>
      <c r="J605" s="33" t="s">
        <v>2531</v>
      </c>
      <c r="K605" s="33" t="str">
        <f t="shared" si="89"/>
        <v>Выполнение работ  шиномонтажа автотранспортных средств в г. Симферополь</v>
      </c>
      <c r="L605" s="34" t="s">
        <v>2532</v>
      </c>
      <c r="M605" s="34" t="s">
        <v>89</v>
      </c>
      <c r="N605" s="33">
        <v>642</v>
      </c>
      <c r="O605" s="35" t="s">
        <v>74</v>
      </c>
      <c r="P605" s="36">
        <v>1</v>
      </c>
      <c r="Q605" s="36" t="s">
        <v>234</v>
      </c>
      <c r="R605" s="37" t="s">
        <v>1944</v>
      </c>
      <c r="S605" s="36">
        <v>1413.75</v>
      </c>
      <c r="T605" s="36">
        <v>52.901000000000003</v>
      </c>
      <c r="U605" s="93">
        <f t="shared" si="88"/>
        <v>1413750</v>
      </c>
      <c r="V605" s="33" t="s">
        <v>1945</v>
      </c>
      <c r="W605" s="53" t="s">
        <v>80</v>
      </c>
      <c r="X605" s="39" t="s">
        <v>1945</v>
      </c>
      <c r="Y605" s="33" t="s">
        <v>80</v>
      </c>
      <c r="Z605" s="38" t="s">
        <v>2018</v>
      </c>
      <c r="AA605" s="38" t="s">
        <v>1945</v>
      </c>
      <c r="AB605" s="38" t="s">
        <v>80</v>
      </c>
      <c r="AC605" s="39" t="s">
        <v>1945</v>
      </c>
      <c r="AD605" s="39" t="s">
        <v>81</v>
      </c>
      <c r="AE605" s="39" t="s">
        <v>1945</v>
      </c>
      <c r="AF605" s="39" t="s">
        <v>81</v>
      </c>
      <c r="AG605" s="39" t="s">
        <v>273</v>
      </c>
      <c r="AH605" s="41" t="s">
        <v>81</v>
      </c>
      <c r="AI605" s="40" t="s">
        <v>127</v>
      </c>
      <c r="AJ605" s="41" t="s">
        <v>1335</v>
      </c>
      <c r="AK605" s="40">
        <v>1</v>
      </c>
      <c r="AL605" s="40">
        <v>31636</v>
      </c>
      <c r="AM605" s="38" t="s">
        <v>84</v>
      </c>
      <c r="AN605" s="33">
        <v>1</v>
      </c>
      <c r="AO605" s="38">
        <v>0</v>
      </c>
      <c r="AP605" s="33" t="s">
        <v>2533</v>
      </c>
      <c r="AQ605" s="33" t="s">
        <v>86</v>
      </c>
      <c r="AR605" s="33" t="s">
        <v>87</v>
      </c>
      <c r="AS605" s="33" t="s">
        <v>88</v>
      </c>
      <c r="AT605" s="38"/>
      <c r="AU605" s="103"/>
      <c r="AV605" s="103"/>
    </row>
    <row r="606" spans="1:48" s="42" customFormat="1" ht="78.75" customHeight="1" x14ac:dyDescent="0.2">
      <c r="A606" s="33" t="s">
        <v>2534</v>
      </c>
      <c r="B606" s="33" t="s">
        <v>216</v>
      </c>
      <c r="C606" s="33" t="s">
        <v>291</v>
      </c>
      <c r="D606" s="33" t="s">
        <v>1459</v>
      </c>
      <c r="E606" s="33"/>
      <c r="F606" s="33" t="s">
        <v>1231</v>
      </c>
      <c r="G606" s="33" t="s">
        <v>1903</v>
      </c>
      <c r="H606" s="33" t="s">
        <v>71</v>
      </c>
      <c r="I606" s="33" t="str">
        <f t="shared" si="90"/>
        <v>ОП Крым</v>
      </c>
      <c r="J606" s="33" t="s">
        <v>1460</v>
      </c>
      <c r="K606" s="33" t="str">
        <f t="shared" si="89"/>
        <v>Выполнение работ по шиномонтажу автотранспортных средств в г. Севастополь</v>
      </c>
      <c r="L606" s="34" t="s">
        <v>2532</v>
      </c>
      <c r="M606" s="34" t="s">
        <v>320</v>
      </c>
      <c r="N606" s="33">
        <v>642</v>
      </c>
      <c r="O606" s="35" t="s">
        <v>74</v>
      </c>
      <c r="P606" s="36">
        <v>1</v>
      </c>
      <c r="Q606" s="39">
        <v>67000000000</v>
      </c>
      <c r="R606" s="37" t="s">
        <v>411</v>
      </c>
      <c r="S606" s="36">
        <v>260.45600000000002</v>
      </c>
      <c r="T606" s="36">
        <v>130.22800000000001</v>
      </c>
      <c r="U606" s="93">
        <f t="shared" si="88"/>
        <v>260456.00000000003</v>
      </c>
      <c r="V606" s="33" t="s">
        <v>1945</v>
      </c>
      <c r="W606" s="53" t="s">
        <v>120</v>
      </c>
      <c r="X606" s="39" t="s">
        <v>1945</v>
      </c>
      <c r="Y606" s="33" t="s">
        <v>80</v>
      </c>
      <c r="Z606" s="38" t="s">
        <v>2018</v>
      </c>
      <c r="AA606" s="38" t="s">
        <v>1945</v>
      </c>
      <c r="AB606" s="38" t="s">
        <v>80</v>
      </c>
      <c r="AC606" s="39" t="s">
        <v>1945</v>
      </c>
      <c r="AD606" s="39" t="s">
        <v>80</v>
      </c>
      <c r="AE606" s="39" t="s">
        <v>1945</v>
      </c>
      <c r="AF606" s="39" t="s">
        <v>80</v>
      </c>
      <c r="AG606" s="39" t="s">
        <v>273</v>
      </c>
      <c r="AH606" s="41" t="s">
        <v>80</v>
      </c>
      <c r="AI606" s="40" t="s">
        <v>158</v>
      </c>
      <c r="AJ606" s="41" t="s">
        <v>1960</v>
      </c>
      <c r="AK606" s="40">
        <v>1</v>
      </c>
      <c r="AL606" s="40">
        <v>65355</v>
      </c>
      <c r="AM606" s="38" t="s">
        <v>84</v>
      </c>
      <c r="AN606" s="33">
        <v>1</v>
      </c>
      <c r="AO606" s="38">
        <v>0</v>
      </c>
      <c r="AP606" s="33" t="s">
        <v>2535</v>
      </c>
      <c r="AQ606" s="33" t="s">
        <v>86</v>
      </c>
      <c r="AR606" s="33" t="s">
        <v>87</v>
      </c>
      <c r="AS606" s="33" t="s">
        <v>1691</v>
      </c>
      <c r="AT606" s="38"/>
      <c r="AU606" s="103"/>
      <c r="AV606" s="103"/>
    </row>
    <row r="607" spans="1:48" s="42" customFormat="1" ht="90" customHeight="1" x14ac:dyDescent="0.2">
      <c r="A607" s="33" t="s">
        <v>2536</v>
      </c>
      <c r="B607" s="33" t="s">
        <v>216</v>
      </c>
      <c r="C607" s="33" t="s">
        <v>1255</v>
      </c>
      <c r="D607" s="33" t="s">
        <v>2504</v>
      </c>
      <c r="E607" s="33"/>
      <c r="F607" s="33" t="s">
        <v>1231</v>
      </c>
      <c r="G607" s="33" t="s">
        <v>610</v>
      </c>
      <c r="H607" s="33" t="s">
        <v>71</v>
      </c>
      <c r="I607" s="33" t="str">
        <f t="shared" si="90"/>
        <v>ОП Крым</v>
      </c>
      <c r="J607" s="33" t="s">
        <v>2537</v>
      </c>
      <c r="K607" s="33" t="str">
        <f t="shared" si="89"/>
        <v>Техническое обслуживание и ремонт автомобилей УАЗ Патриот     (UAZ Patriot),Лада ИКСРЭЙ(Lada XRAY),Шевролет Нива (Chevrolet Niva), Газель Некст (Next)</v>
      </c>
      <c r="L607" s="34" t="s">
        <v>2538</v>
      </c>
      <c r="M607" s="34" t="s">
        <v>89</v>
      </c>
      <c r="N607" s="33">
        <v>642</v>
      </c>
      <c r="O607" s="35" t="s">
        <v>74</v>
      </c>
      <c r="P607" s="36">
        <v>1</v>
      </c>
      <c r="Q607" s="36" t="s">
        <v>234</v>
      </c>
      <c r="R607" s="37" t="s">
        <v>1944</v>
      </c>
      <c r="S607" s="36">
        <v>1589.5329999999999</v>
      </c>
      <c r="T607" s="36">
        <v>397.38324999999998</v>
      </c>
      <c r="U607" s="93">
        <f t="shared" si="88"/>
        <v>1589533</v>
      </c>
      <c r="V607" s="33" t="s">
        <v>1945</v>
      </c>
      <c r="W607" s="53" t="s">
        <v>81</v>
      </c>
      <c r="X607" s="39" t="s">
        <v>1945</v>
      </c>
      <c r="Y607" s="33" t="s">
        <v>107</v>
      </c>
      <c r="Z607" s="38" t="s">
        <v>2013</v>
      </c>
      <c r="AA607" s="38" t="s">
        <v>1945</v>
      </c>
      <c r="AB607" s="38" t="s">
        <v>107</v>
      </c>
      <c r="AC607" s="39" t="s">
        <v>1945</v>
      </c>
      <c r="AD607" s="39" t="s">
        <v>107</v>
      </c>
      <c r="AE607" s="39" t="s">
        <v>273</v>
      </c>
      <c r="AF607" s="39" t="s">
        <v>107</v>
      </c>
      <c r="AG607" s="39" t="s">
        <v>273</v>
      </c>
      <c r="AH607" s="41" t="s">
        <v>107</v>
      </c>
      <c r="AI607" s="40" t="s">
        <v>159</v>
      </c>
      <c r="AJ607" s="41" t="s">
        <v>1335</v>
      </c>
      <c r="AK607" s="40">
        <v>1</v>
      </c>
      <c r="AL607" s="40">
        <v>31636</v>
      </c>
      <c r="AM607" s="38" t="s">
        <v>84</v>
      </c>
      <c r="AN607" s="33">
        <v>1</v>
      </c>
      <c r="AO607" s="38">
        <v>0</v>
      </c>
      <c r="AP607" s="33" t="s">
        <v>2539</v>
      </c>
      <c r="AQ607" s="33" t="s">
        <v>86</v>
      </c>
      <c r="AR607" s="33" t="s">
        <v>87</v>
      </c>
      <c r="AS607" s="33" t="s">
        <v>88</v>
      </c>
      <c r="AT607" s="38"/>
      <c r="AU607" s="103"/>
      <c r="AV607" s="103"/>
    </row>
    <row r="608" spans="1:48" s="42" customFormat="1" ht="54.75" customHeight="1" x14ac:dyDescent="0.2">
      <c r="A608" s="33" t="s">
        <v>2540</v>
      </c>
      <c r="B608" s="33" t="s">
        <v>216</v>
      </c>
      <c r="C608" s="33" t="s">
        <v>1053</v>
      </c>
      <c r="D608" s="33" t="s">
        <v>1276</v>
      </c>
      <c r="E608" s="33"/>
      <c r="F608" s="33" t="s">
        <v>1231</v>
      </c>
      <c r="G608" s="33" t="s">
        <v>1903</v>
      </c>
      <c r="H608" s="33" t="s">
        <v>71</v>
      </c>
      <c r="I608" s="33" t="str">
        <f t="shared" si="90"/>
        <v>ОП Крым</v>
      </c>
      <c r="J608" s="33" t="s">
        <v>2541</v>
      </c>
      <c r="K608" s="33" t="str">
        <f t="shared" si="89"/>
        <v>Оказание услуг  по мойке легкового автотранспорта  г. Симферополь</v>
      </c>
      <c r="L608" s="34" t="s">
        <v>2542</v>
      </c>
      <c r="M608" s="34" t="s">
        <v>89</v>
      </c>
      <c r="N608" s="33">
        <v>642</v>
      </c>
      <c r="O608" s="35" t="s">
        <v>74</v>
      </c>
      <c r="P608" s="36">
        <v>1</v>
      </c>
      <c r="Q608" s="36" t="s">
        <v>234</v>
      </c>
      <c r="R608" s="37" t="s">
        <v>1944</v>
      </c>
      <c r="S608" s="36">
        <v>324.75200000000001</v>
      </c>
      <c r="T608" s="36">
        <v>200</v>
      </c>
      <c r="U608" s="93">
        <f t="shared" si="88"/>
        <v>324752</v>
      </c>
      <c r="V608" s="33" t="s">
        <v>1945</v>
      </c>
      <c r="W608" s="53" t="s">
        <v>146</v>
      </c>
      <c r="X608" s="39" t="s">
        <v>1945</v>
      </c>
      <c r="Y608" s="33" t="s">
        <v>109</v>
      </c>
      <c r="Z608" s="38" t="s">
        <v>2007</v>
      </c>
      <c r="AA608" s="38" t="s">
        <v>1945</v>
      </c>
      <c r="AB608" s="38" t="s">
        <v>148</v>
      </c>
      <c r="AC608" s="39" t="s">
        <v>1945</v>
      </c>
      <c r="AD608" s="39" t="s">
        <v>119</v>
      </c>
      <c r="AE608" s="39" t="s">
        <v>1945</v>
      </c>
      <c r="AF608" s="39" t="s">
        <v>119</v>
      </c>
      <c r="AG608" s="39" t="s">
        <v>273</v>
      </c>
      <c r="AH608" s="41" t="s">
        <v>119</v>
      </c>
      <c r="AI608" s="40" t="s">
        <v>223</v>
      </c>
      <c r="AJ608" s="41" t="s">
        <v>1960</v>
      </c>
      <c r="AK608" s="40">
        <v>1</v>
      </c>
      <c r="AL608" s="40">
        <v>65355</v>
      </c>
      <c r="AM608" s="38" t="s">
        <v>84</v>
      </c>
      <c r="AN608" s="33">
        <v>1</v>
      </c>
      <c r="AO608" s="38">
        <v>0</v>
      </c>
      <c r="AP608" s="33" t="s">
        <v>2124</v>
      </c>
      <c r="AQ608" s="33" t="s">
        <v>86</v>
      </c>
      <c r="AR608" s="33" t="s">
        <v>87</v>
      </c>
      <c r="AS608" s="33" t="s">
        <v>88</v>
      </c>
      <c r="AT608" s="38"/>
      <c r="AU608" s="103"/>
      <c r="AV608" s="103"/>
    </row>
    <row r="609" spans="1:48" s="42" customFormat="1" ht="92.25" customHeight="1" x14ac:dyDescent="0.2">
      <c r="A609" s="33" t="s">
        <v>2543</v>
      </c>
      <c r="B609" s="33" t="s">
        <v>216</v>
      </c>
      <c r="C609" s="33" t="s">
        <v>1053</v>
      </c>
      <c r="D609" s="33" t="s">
        <v>1276</v>
      </c>
      <c r="E609" s="33"/>
      <c r="F609" s="33" t="s">
        <v>1231</v>
      </c>
      <c r="G609" s="33" t="s">
        <v>1903</v>
      </c>
      <c r="H609" s="33" t="s">
        <v>71</v>
      </c>
      <c r="I609" s="33" t="str">
        <f t="shared" si="90"/>
        <v>ОП Крым</v>
      </c>
      <c r="J609" s="33" t="s">
        <v>2544</v>
      </c>
      <c r="K609" s="33" t="str">
        <f t="shared" si="89"/>
        <v>Оказание услуг  по мойке и чистке грузового автотранспорта г. Симферополь</v>
      </c>
      <c r="L609" s="34" t="s">
        <v>1958</v>
      </c>
      <c r="M609" s="34" t="s">
        <v>89</v>
      </c>
      <c r="N609" s="33">
        <v>642</v>
      </c>
      <c r="O609" s="35" t="s">
        <v>74</v>
      </c>
      <c r="P609" s="36">
        <v>1</v>
      </c>
      <c r="Q609" s="36" t="s">
        <v>234</v>
      </c>
      <c r="R609" s="37" t="s">
        <v>1944</v>
      </c>
      <c r="S609" s="36">
        <v>336.08100000000002</v>
      </c>
      <c r="T609" s="36">
        <v>280</v>
      </c>
      <c r="U609" s="93">
        <f t="shared" si="88"/>
        <v>336081</v>
      </c>
      <c r="V609" s="33" t="s">
        <v>1945</v>
      </c>
      <c r="W609" s="53" t="s">
        <v>146</v>
      </c>
      <c r="X609" s="39" t="s">
        <v>1945</v>
      </c>
      <c r="Y609" s="33" t="s">
        <v>109</v>
      </c>
      <c r="Z609" s="38" t="s">
        <v>2007</v>
      </c>
      <c r="AA609" s="38" t="s">
        <v>1945</v>
      </c>
      <c r="AB609" s="38" t="s">
        <v>109</v>
      </c>
      <c r="AC609" s="39" t="s">
        <v>1945</v>
      </c>
      <c r="AD609" s="39" t="s">
        <v>109</v>
      </c>
      <c r="AE609" s="39" t="s">
        <v>1945</v>
      </c>
      <c r="AF609" s="39" t="s">
        <v>109</v>
      </c>
      <c r="AG609" s="39">
        <v>2019</v>
      </c>
      <c r="AH609" s="41" t="s">
        <v>109</v>
      </c>
      <c r="AI609" s="40" t="s">
        <v>147</v>
      </c>
      <c r="AJ609" s="41" t="s">
        <v>1960</v>
      </c>
      <c r="AK609" s="40">
        <v>1</v>
      </c>
      <c r="AL609" s="40">
        <v>65355</v>
      </c>
      <c r="AM609" s="38" t="s">
        <v>84</v>
      </c>
      <c r="AN609" s="33">
        <v>1</v>
      </c>
      <c r="AO609" s="38">
        <v>0</v>
      </c>
      <c r="AP609" s="33" t="s">
        <v>2545</v>
      </c>
      <c r="AQ609" s="33" t="s">
        <v>86</v>
      </c>
      <c r="AR609" s="33" t="s">
        <v>87</v>
      </c>
      <c r="AS609" s="33" t="s">
        <v>88</v>
      </c>
      <c r="AT609" s="38"/>
      <c r="AU609" s="103"/>
      <c r="AV609" s="103"/>
    </row>
    <row r="610" spans="1:48" s="42" customFormat="1" ht="59.25" customHeight="1" x14ac:dyDescent="0.2">
      <c r="A610" s="33" t="s">
        <v>2546</v>
      </c>
      <c r="B610" s="33" t="s">
        <v>216</v>
      </c>
      <c r="C610" s="33" t="s">
        <v>1053</v>
      </c>
      <c r="D610" s="33" t="s">
        <v>1276</v>
      </c>
      <c r="E610" s="33"/>
      <c r="F610" s="33" t="s">
        <v>1231</v>
      </c>
      <c r="G610" s="33" t="s">
        <v>1903</v>
      </c>
      <c r="H610" s="33" t="s">
        <v>71</v>
      </c>
      <c r="I610" s="33" t="str">
        <f t="shared" si="90"/>
        <v>ОП Крым</v>
      </c>
      <c r="J610" s="33" t="s">
        <v>1624</v>
      </c>
      <c r="K610" s="33" t="str">
        <f t="shared" si="89"/>
        <v>Оказание услуг по мойке и чистке автомобилей г. Севастополь</v>
      </c>
      <c r="L610" s="34" t="s">
        <v>1958</v>
      </c>
      <c r="M610" s="34" t="s">
        <v>89</v>
      </c>
      <c r="N610" s="33">
        <v>642</v>
      </c>
      <c r="O610" s="35" t="s">
        <v>74</v>
      </c>
      <c r="P610" s="36">
        <v>1</v>
      </c>
      <c r="Q610" s="39">
        <v>67000000000</v>
      </c>
      <c r="R610" s="37" t="s">
        <v>411</v>
      </c>
      <c r="S610" s="36">
        <v>299.53199999999998</v>
      </c>
      <c r="T610" s="36">
        <v>274.63200000000001</v>
      </c>
      <c r="U610" s="93">
        <f t="shared" si="88"/>
        <v>299532</v>
      </c>
      <c r="V610" s="33" t="s">
        <v>1945</v>
      </c>
      <c r="W610" s="53" t="s">
        <v>107</v>
      </c>
      <c r="X610" s="39" t="s">
        <v>1945</v>
      </c>
      <c r="Y610" s="33" t="s">
        <v>274</v>
      </c>
      <c r="Z610" s="38" t="s">
        <v>2226</v>
      </c>
      <c r="AA610" s="38" t="s">
        <v>1945</v>
      </c>
      <c r="AB610" s="38" t="s">
        <v>274</v>
      </c>
      <c r="AC610" s="39" t="s">
        <v>1945</v>
      </c>
      <c r="AD610" s="39" t="s">
        <v>274</v>
      </c>
      <c r="AE610" s="39" t="s">
        <v>273</v>
      </c>
      <c r="AF610" s="39" t="s">
        <v>146</v>
      </c>
      <c r="AG610" s="39" t="s">
        <v>149</v>
      </c>
      <c r="AH610" s="41" t="s">
        <v>146</v>
      </c>
      <c r="AI610" s="40" t="s">
        <v>330</v>
      </c>
      <c r="AJ610" s="41" t="s">
        <v>1960</v>
      </c>
      <c r="AK610" s="40">
        <v>1</v>
      </c>
      <c r="AL610" s="40">
        <v>65355</v>
      </c>
      <c r="AM610" s="38" t="s">
        <v>84</v>
      </c>
      <c r="AN610" s="33">
        <v>1</v>
      </c>
      <c r="AO610" s="38">
        <v>0</v>
      </c>
      <c r="AP610" s="33" t="s">
        <v>2547</v>
      </c>
      <c r="AQ610" s="33" t="s">
        <v>86</v>
      </c>
      <c r="AR610" s="33" t="s">
        <v>87</v>
      </c>
      <c r="AS610" s="33" t="s">
        <v>88</v>
      </c>
      <c r="AT610" s="38"/>
      <c r="AU610" s="103"/>
      <c r="AV610" s="103"/>
    </row>
    <row r="611" spans="1:48" s="42" customFormat="1" ht="76.5" customHeight="1" x14ac:dyDescent="0.2">
      <c r="A611" s="33" t="s">
        <v>2548</v>
      </c>
      <c r="B611" s="33" t="s">
        <v>216</v>
      </c>
      <c r="C611" s="33" t="s">
        <v>290</v>
      </c>
      <c r="D611" s="33" t="s">
        <v>2504</v>
      </c>
      <c r="E611" s="33"/>
      <c r="F611" s="33" t="s">
        <v>1231</v>
      </c>
      <c r="G611" s="33" t="s">
        <v>1903</v>
      </c>
      <c r="H611" s="33" t="s">
        <v>71</v>
      </c>
      <c r="I611" s="33" t="str">
        <f t="shared" si="90"/>
        <v>ОП Крым</v>
      </c>
      <c r="J611" s="33" t="s">
        <v>2549</v>
      </c>
      <c r="K611" s="33" t="str">
        <f t="shared" si="89"/>
        <v>Техническое обслуживание и ремонт крановых установок</v>
      </c>
      <c r="L611" s="34" t="s">
        <v>2519</v>
      </c>
      <c r="M611" s="34" t="s">
        <v>89</v>
      </c>
      <c r="N611" s="33">
        <v>642</v>
      </c>
      <c r="O611" s="35" t="s">
        <v>74</v>
      </c>
      <c r="P611" s="36">
        <v>1</v>
      </c>
      <c r="Q611" s="36" t="s">
        <v>234</v>
      </c>
      <c r="R611" s="37" t="s">
        <v>1944</v>
      </c>
      <c r="S611" s="36">
        <v>2002.7</v>
      </c>
      <c r="T611" s="36">
        <v>1001.35</v>
      </c>
      <c r="U611" s="93">
        <f t="shared" si="88"/>
        <v>2002700</v>
      </c>
      <c r="V611" s="33" t="s">
        <v>1945</v>
      </c>
      <c r="W611" s="53" t="s">
        <v>119</v>
      </c>
      <c r="X611" s="39" t="s">
        <v>1945</v>
      </c>
      <c r="Y611" s="33" t="s">
        <v>120</v>
      </c>
      <c r="Z611" s="38" t="s">
        <v>2101</v>
      </c>
      <c r="AA611" s="38" t="s">
        <v>1945</v>
      </c>
      <c r="AB611" s="38" t="s">
        <v>77</v>
      </c>
      <c r="AC611" s="39" t="s">
        <v>1945</v>
      </c>
      <c r="AD611" s="39" t="s">
        <v>78</v>
      </c>
      <c r="AE611" s="39" t="s">
        <v>1945</v>
      </c>
      <c r="AF611" s="39" t="s">
        <v>78</v>
      </c>
      <c r="AG611" s="39" t="s">
        <v>273</v>
      </c>
      <c r="AH611" s="41" t="s">
        <v>78</v>
      </c>
      <c r="AI611" s="40" t="s">
        <v>79</v>
      </c>
      <c r="AJ611" s="41" t="s">
        <v>1335</v>
      </c>
      <c r="AK611" s="40">
        <v>1</v>
      </c>
      <c r="AL611" s="40">
        <v>31636</v>
      </c>
      <c r="AM611" s="38" t="s">
        <v>84</v>
      </c>
      <c r="AN611" s="33">
        <v>1</v>
      </c>
      <c r="AO611" s="38">
        <v>0</v>
      </c>
      <c r="AP611" s="33" t="s">
        <v>2550</v>
      </c>
      <c r="AQ611" s="33" t="s">
        <v>86</v>
      </c>
      <c r="AR611" s="33" t="s">
        <v>87</v>
      </c>
      <c r="AS611" s="33" t="s">
        <v>88</v>
      </c>
      <c r="AT611" s="38"/>
      <c r="AU611" s="103"/>
      <c r="AV611" s="103"/>
    </row>
    <row r="612" spans="1:48" s="42" customFormat="1" ht="69" customHeight="1" x14ac:dyDescent="0.2">
      <c r="A612" s="33" t="s">
        <v>2551</v>
      </c>
      <c r="B612" s="33" t="s">
        <v>2345</v>
      </c>
      <c r="C612" s="33" t="s">
        <v>1255</v>
      </c>
      <c r="D612" s="33" t="s">
        <v>2552</v>
      </c>
      <c r="E612" s="33"/>
      <c r="F612" s="33" t="s">
        <v>1231</v>
      </c>
      <c r="G612" s="33" t="s">
        <v>610</v>
      </c>
      <c r="H612" s="33" t="s">
        <v>71</v>
      </c>
      <c r="I612" s="33" t="str">
        <f t="shared" si="90"/>
        <v>ОП Крым</v>
      </c>
      <c r="J612" s="33" t="s">
        <v>2553</v>
      </c>
      <c r="K612" s="33" t="str">
        <f t="shared" si="89"/>
        <v>Оказание услуг  по проведению технического осмотра транспортных средств</v>
      </c>
      <c r="L612" s="34" t="s">
        <v>2554</v>
      </c>
      <c r="M612" s="34" t="s">
        <v>89</v>
      </c>
      <c r="N612" s="33">
        <v>642</v>
      </c>
      <c r="O612" s="35" t="s">
        <v>74</v>
      </c>
      <c r="P612" s="36">
        <v>1</v>
      </c>
      <c r="Q612" s="36" t="s">
        <v>234</v>
      </c>
      <c r="R612" s="37" t="s">
        <v>1944</v>
      </c>
      <c r="S612" s="36">
        <v>169.36</v>
      </c>
      <c r="T612" s="36">
        <v>14.114000000000001</v>
      </c>
      <c r="U612" s="93">
        <f t="shared" si="88"/>
        <v>169360</v>
      </c>
      <c r="V612" s="33" t="s">
        <v>1945</v>
      </c>
      <c r="W612" s="53" t="s">
        <v>81</v>
      </c>
      <c r="X612" s="39" t="s">
        <v>1945</v>
      </c>
      <c r="Y612" s="33" t="s">
        <v>108</v>
      </c>
      <c r="Z612" s="38" t="s">
        <v>2033</v>
      </c>
      <c r="AA612" s="38" t="s">
        <v>1945</v>
      </c>
      <c r="AB612" s="38" t="s">
        <v>108</v>
      </c>
      <c r="AC612" s="39" t="s">
        <v>1945</v>
      </c>
      <c r="AD612" s="39" t="s">
        <v>274</v>
      </c>
      <c r="AE612" s="39" t="s">
        <v>1945</v>
      </c>
      <c r="AF612" s="39" t="s">
        <v>274</v>
      </c>
      <c r="AG612" s="39" t="s">
        <v>273</v>
      </c>
      <c r="AH612" s="41" t="s">
        <v>274</v>
      </c>
      <c r="AI612" s="40" t="s">
        <v>275</v>
      </c>
      <c r="AJ612" s="41" t="s">
        <v>1960</v>
      </c>
      <c r="AK612" s="40">
        <v>1</v>
      </c>
      <c r="AL612" s="40">
        <v>65355</v>
      </c>
      <c r="AM612" s="38" t="s">
        <v>84</v>
      </c>
      <c r="AN612" s="33">
        <v>1</v>
      </c>
      <c r="AO612" s="38">
        <v>0</v>
      </c>
      <c r="AP612" s="33" t="s">
        <v>2555</v>
      </c>
      <c r="AQ612" s="33" t="s">
        <v>86</v>
      </c>
      <c r="AR612" s="33" t="s">
        <v>87</v>
      </c>
      <c r="AS612" s="33" t="s">
        <v>88</v>
      </c>
      <c r="AT612" s="38"/>
      <c r="AU612" s="103"/>
      <c r="AV612" s="103"/>
    </row>
    <row r="613" spans="1:48" s="42" customFormat="1" ht="67.5" customHeight="1" x14ac:dyDescent="0.2">
      <c r="A613" s="33" t="s">
        <v>2556</v>
      </c>
      <c r="B613" s="33" t="s">
        <v>216</v>
      </c>
      <c r="C613" s="33" t="s">
        <v>1099</v>
      </c>
      <c r="D613" s="33" t="s">
        <v>875</v>
      </c>
      <c r="E613" s="33"/>
      <c r="F613" s="33" t="s">
        <v>1055</v>
      </c>
      <c r="G613" s="33" t="s">
        <v>1903</v>
      </c>
      <c r="H613" s="33" t="s">
        <v>71</v>
      </c>
      <c r="I613" s="33" t="str">
        <f t="shared" si="90"/>
        <v>ОП Юг</v>
      </c>
      <c r="J613" s="33" t="s">
        <v>1101</v>
      </c>
      <c r="K613" s="33" t="str">
        <f t="shared" si="89"/>
        <v>Техническое обслуживание систем кондиционирования в офисе и на площадке МГТЭС ПС "Кирилловская"</v>
      </c>
      <c r="L613" s="34" t="s">
        <v>2557</v>
      </c>
      <c r="M613" s="34"/>
      <c r="N613" s="33">
        <v>642</v>
      </c>
      <c r="O613" s="35" t="s">
        <v>924</v>
      </c>
      <c r="P613" s="36">
        <v>1</v>
      </c>
      <c r="Q613" s="36" t="s">
        <v>403</v>
      </c>
      <c r="R613" s="37" t="s">
        <v>404</v>
      </c>
      <c r="S613" s="36">
        <v>48.2</v>
      </c>
      <c r="T613" s="36">
        <v>24.1</v>
      </c>
      <c r="U613" s="93">
        <f t="shared" si="88"/>
        <v>48200</v>
      </c>
      <c r="V613" s="33">
        <v>2018</v>
      </c>
      <c r="W613" s="53" t="s">
        <v>109</v>
      </c>
      <c r="X613" s="39">
        <v>2018</v>
      </c>
      <c r="Y613" s="33" t="s">
        <v>148</v>
      </c>
      <c r="Z613" s="38" t="s">
        <v>2163</v>
      </c>
      <c r="AA613" s="38">
        <v>2018</v>
      </c>
      <c r="AB613" s="38" t="s">
        <v>119</v>
      </c>
      <c r="AC613" s="39">
        <v>2018</v>
      </c>
      <c r="AD613" s="39" t="s">
        <v>120</v>
      </c>
      <c r="AE613" s="39">
        <v>2018</v>
      </c>
      <c r="AF613" s="39" t="s">
        <v>77</v>
      </c>
      <c r="AG613" s="39">
        <v>2019</v>
      </c>
      <c r="AH613" s="41" t="s">
        <v>120</v>
      </c>
      <c r="AI613" s="40" t="s">
        <v>138</v>
      </c>
      <c r="AJ613" s="41" t="s">
        <v>280</v>
      </c>
      <c r="AK613" s="40">
        <v>0</v>
      </c>
      <c r="AL613" s="40">
        <v>97259</v>
      </c>
      <c r="AM613" s="38" t="s">
        <v>84</v>
      </c>
      <c r="AN613" s="33">
        <v>1</v>
      </c>
      <c r="AO613" s="38">
        <v>0</v>
      </c>
      <c r="AP613" s="33" t="s">
        <v>2558</v>
      </c>
      <c r="AQ613" s="33"/>
      <c r="AR613" s="33" t="s">
        <v>87</v>
      </c>
      <c r="AS613" s="33" t="s">
        <v>88</v>
      </c>
      <c r="AT613" s="38"/>
      <c r="AU613" s="38"/>
      <c r="AV613" s="103"/>
    </row>
    <row r="614" spans="1:48" s="42" customFormat="1" ht="63.75" customHeight="1" x14ac:dyDescent="0.2">
      <c r="A614" s="33" t="s">
        <v>2559</v>
      </c>
      <c r="B614" s="33" t="s">
        <v>216</v>
      </c>
      <c r="C614" s="33" t="s">
        <v>540</v>
      </c>
      <c r="D614" s="33" t="s">
        <v>1116</v>
      </c>
      <c r="E614" s="33"/>
      <c r="F614" s="33" t="s">
        <v>1055</v>
      </c>
      <c r="G614" s="33" t="s">
        <v>1903</v>
      </c>
      <c r="H614" s="33" t="s">
        <v>71</v>
      </c>
      <c r="I614" s="33" t="str">
        <f t="shared" si="90"/>
        <v>ОП Юг</v>
      </c>
      <c r="J614" s="33" t="s">
        <v>2560</v>
      </c>
      <c r="K614" s="33" t="str">
        <f t="shared" si="89"/>
        <v>Оказание услуг  по испытанию средств защиты, электрооборудования и электроустановок</v>
      </c>
      <c r="L614" s="34" t="s">
        <v>2561</v>
      </c>
      <c r="M614" s="34"/>
      <c r="N614" s="33">
        <v>642</v>
      </c>
      <c r="O614" s="35" t="s">
        <v>924</v>
      </c>
      <c r="P614" s="36">
        <v>1</v>
      </c>
      <c r="Q614" s="36" t="s">
        <v>403</v>
      </c>
      <c r="R614" s="37" t="s">
        <v>404</v>
      </c>
      <c r="S614" s="36">
        <v>299.32</v>
      </c>
      <c r="T614" s="36">
        <v>150</v>
      </c>
      <c r="U614" s="93">
        <f t="shared" si="88"/>
        <v>299320</v>
      </c>
      <c r="V614" s="33">
        <v>2018</v>
      </c>
      <c r="W614" s="53" t="s">
        <v>148</v>
      </c>
      <c r="X614" s="39">
        <v>2018</v>
      </c>
      <c r="Y614" s="33" t="s">
        <v>119</v>
      </c>
      <c r="Z614" s="38" t="s">
        <v>2049</v>
      </c>
      <c r="AA614" s="38">
        <v>2018</v>
      </c>
      <c r="AB614" s="38" t="s">
        <v>77</v>
      </c>
      <c r="AC614" s="39">
        <v>2018</v>
      </c>
      <c r="AD614" s="39" t="s">
        <v>78</v>
      </c>
      <c r="AE614" s="39">
        <v>2018</v>
      </c>
      <c r="AF614" s="39" t="s">
        <v>80</v>
      </c>
      <c r="AG614" s="39">
        <v>2019</v>
      </c>
      <c r="AH614" s="41" t="s">
        <v>78</v>
      </c>
      <c r="AI614" s="40" t="s">
        <v>79</v>
      </c>
      <c r="AJ614" s="41" t="s">
        <v>1335</v>
      </c>
      <c r="AK614" s="40">
        <v>1</v>
      </c>
      <c r="AL614" s="40">
        <v>31636</v>
      </c>
      <c r="AM614" s="38" t="s">
        <v>84</v>
      </c>
      <c r="AN614" s="33">
        <v>1</v>
      </c>
      <c r="AO614" s="38">
        <v>0</v>
      </c>
      <c r="AP614" s="33" t="s">
        <v>2562</v>
      </c>
      <c r="AQ614" s="33" t="s">
        <v>86</v>
      </c>
      <c r="AR614" s="33" t="s">
        <v>87</v>
      </c>
      <c r="AS614" s="33" t="s">
        <v>88</v>
      </c>
      <c r="AT614" s="38"/>
      <c r="AU614" s="38"/>
      <c r="AV614" s="103"/>
    </row>
    <row r="615" spans="1:48" s="42" customFormat="1" ht="90" customHeight="1" x14ac:dyDescent="0.2">
      <c r="A615" s="33" t="s">
        <v>2563</v>
      </c>
      <c r="B615" s="33" t="s">
        <v>216</v>
      </c>
      <c r="C615" s="33" t="s">
        <v>540</v>
      </c>
      <c r="D615" s="33" t="s">
        <v>1116</v>
      </c>
      <c r="E615" s="33"/>
      <c r="F615" s="33" t="s">
        <v>1055</v>
      </c>
      <c r="G615" s="33" t="s">
        <v>1903</v>
      </c>
      <c r="H615" s="33" t="s">
        <v>71</v>
      </c>
      <c r="I615" s="33" t="str">
        <f t="shared" si="90"/>
        <v>ОП Юг</v>
      </c>
      <c r="J615" s="33" t="s">
        <v>2564</v>
      </c>
      <c r="K615" s="33" t="str">
        <f t="shared" si="89"/>
        <v>Оказание услуг  по проведению анализов трансформаторного масла</v>
      </c>
      <c r="L615" s="34" t="s">
        <v>2565</v>
      </c>
      <c r="M615" s="34"/>
      <c r="N615" s="33">
        <v>642</v>
      </c>
      <c r="O615" s="35" t="s">
        <v>924</v>
      </c>
      <c r="P615" s="36">
        <v>1</v>
      </c>
      <c r="Q615" s="36" t="s">
        <v>403</v>
      </c>
      <c r="R615" s="37" t="s">
        <v>404</v>
      </c>
      <c r="S615" s="36">
        <v>112.3</v>
      </c>
      <c r="T615" s="36">
        <v>56</v>
      </c>
      <c r="U615" s="93">
        <f t="shared" si="88"/>
        <v>112300</v>
      </c>
      <c r="V615" s="33">
        <v>2018</v>
      </c>
      <c r="W615" s="53" t="s">
        <v>148</v>
      </c>
      <c r="X615" s="39">
        <v>2018</v>
      </c>
      <c r="Y615" s="33" t="s">
        <v>119</v>
      </c>
      <c r="Z615" s="38" t="s">
        <v>2049</v>
      </c>
      <c r="AA615" s="38">
        <v>2018</v>
      </c>
      <c r="AB615" s="38" t="s">
        <v>77</v>
      </c>
      <c r="AC615" s="39">
        <v>2018</v>
      </c>
      <c r="AD615" s="39" t="s">
        <v>78</v>
      </c>
      <c r="AE615" s="39">
        <v>2018</v>
      </c>
      <c r="AF615" s="39" t="s">
        <v>80</v>
      </c>
      <c r="AG615" s="39">
        <v>2019</v>
      </c>
      <c r="AH615" s="41" t="s">
        <v>78</v>
      </c>
      <c r="AI615" s="40" t="s">
        <v>79</v>
      </c>
      <c r="AJ615" s="41" t="s">
        <v>1335</v>
      </c>
      <c r="AK615" s="40">
        <v>1</v>
      </c>
      <c r="AL615" s="40">
        <v>31636</v>
      </c>
      <c r="AM615" s="38" t="s">
        <v>84</v>
      </c>
      <c r="AN615" s="33">
        <v>1</v>
      </c>
      <c r="AO615" s="38">
        <v>0</v>
      </c>
      <c r="AP615" s="33" t="s">
        <v>2566</v>
      </c>
      <c r="AQ615" s="33" t="s">
        <v>86</v>
      </c>
      <c r="AR615" s="33" t="s">
        <v>87</v>
      </c>
      <c r="AS615" s="33" t="s">
        <v>88</v>
      </c>
      <c r="AT615" s="38"/>
      <c r="AU615" s="38"/>
      <c r="AV615" s="103"/>
    </row>
    <row r="616" spans="1:48" s="42" customFormat="1" ht="63.75" customHeight="1" x14ac:dyDescent="0.2">
      <c r="A616" s="33" t="s">
        <v>2567</v>
      </c>
      <c r="B616" s="33"/>
      <c r="C616" s="33" t="s">
        <v>1131</v>
      </c>
      <c r="D616" s="33" t="s">
        <v>2568</v>
      </c>
      <c r="E616" s="33"/>
      <c r="F616" s="33" t="s">
        <v>1055</v>
      </c>
      <c r="G616" s="33" t="s">
        <v>1903</v>
      </c>
      <c r="H616" s="33" t="s">
        <v>71</v>
      </c>
      <c r="I616" s="33" t="str">
        <f t="shared" si="90"/>
        <v>ОП Юг</v>
      </c>
      <c r="J616" s="33" t="s">
        <v>2569</v>
      </c>
      <c r="K616" s="33" t="str">
        <f t="shared" si="89"/>
        <v>Оказание услуг  по транспортировке технологического топлива</v>
      </c>
      <c r="L616" s="34" t="s">
        <v>2570</v>
      </c>
      <c r="M616" s="34"/>
      <c r="N616" s="33">
        <v>642</v>
      </c>
      <c r="O616" s="35" t="s">
        <v>924</v>
      </c>
      <c r="P616" s="36">
        <v>1</v>
      </c>
      <c r="Q616" s="36" t="s">
        <v>403</v>
      </c>
      <c r="R616" s="37" t="s">
        <v>404</v>
      </c>
      <c r="S616" s="36">
        <v>97</v>
      </c>
      <c r="T616" s="36">
        <v>97</v>
      </c>
      <c r="U616" s="93">
        <f t="shared" si="88"/>
        <v>97000</v>
      </c>
      <c r="V616" s="33">
        <v>2018</v>
      </c>
      <c r="W616" s="53" t="s">
        <v>119</v>
      </c>
      <c r="X616" s="39">
        <v>2018</v>
      </c>
      <c r="Y616" s="33" t="s">
        <v>120</v>
      </c>
      <c r="Z616" s="38" t="s">
        <v>2101</v>
      </c>
      <c r="AA616" s="38">
        <v>2018</v>
      </c>
      <c r="AB616" s="38" t="s">
        <v>77</v>
      </c>
      <c r="AC616" s="39">
        <v>2018</v>
      </c>
      <c r="AD616" s="39" t="s">
        <v>78</v>
      </c>
      <c r="AE616" s="39">
        <v>2018</v>
      </c>
      <c r="AF616" s="39" t="s">
        <v>80</v>
      </c>
      <c r="AG616" s="39">
        <v>2019</v>
      </c>
      <c r="AH616" s="41" t="s">
        <v>78</v>
      </c>
      <c r="AI616" s="40" t="s">
        <v>79</v>
      </c>
      <c r="AJ616" s="41" t="s">
        <v>280</v>
      </c>
      <c r="AK616" s="40">
        <v>0</v>
      </c>
      <c r="AL616" s="40">
        <v>97259</v>
      </c>
      <c r="AM616" s="38" t="s">
        <v>84</v>
      </c>
      <c r="AN616" s="33">
        <v>1</v>
      </c>
      <c r="AO616" s="38">
        <v>0</v>
      </c>
      <c r="AP616" s="33" t="s">
        <v>2571</v>
      </c>
      <c r="AQ616" s="33"/>
      <c r="AR616" s="33" t="s">
        <v>87</v>
      </c>
      <c r="AS616" s="33" t="s">
        <v>88</v>
      </c>
      <c r="AT616" s="38"/>
      <c r="AU616" s="38"/>
      <c r="AV616" s="103"/>
    </row>
    <row r="617" spans="1:48" s="31" customFormat="1" ht="69" customHeight="1" x14ac:dyDescent="0.2">
      <c r="A617" s="33" t="s">
        <v>2572</v>
      </c>
      <c r="B617" s="33" t="s">
        <v>2345</v>
      </c>
      <c r="C617" s="33" t="s">
        <v>291</v>
      </c>
      <c r="D617" s="33" t="s">
        <v>2504</v>
      </c>
      <c r="E617" s="33"/>
      <c r="F617" s="33" t="s">
        <v>1055</v>
      </c>
      <c r="G617" s="33" t="s">
        <v>610</v>
      </c>
      <c r="H617" s="33" t="s">
        <v>71</v>
      </c>
      <c r="I617" s="33" t="str">
        <f t="shared" si="90"/>
        <v>ОП Юг</v>
      </c>
      <c r="J617" s="33" t="s">
        <v>2573</v>
      </c>
      <c r="K617" s="33" t="str">
        <f t="shared" si="89"/>
        <v>Выполнение работ по техническому обслуживанию и ремонту автомобилей Хендай (Hyundai)</v>
      </c>
      <c r="L617" s="34" t="s">
        <v>2574</v>
      </c>
      <c r="M617" s="34"/>
      <c r="N617" s="33">
        <v>642</v>
      </c>
      <c r="O617" s="35" t="s">
        <v>924</v>
      </c>
      <c r="P617" s="36">
        <v>1</v>
      </c>
      <c r="Q617" s="36" t="s">
        <v>403</v>
      </c>
      <c r="R617" s="37" t="s">
        <v>404</v>
      </c>
      <c r="S617" s="36">
        <v>314</v>
      </c>
      <c r="T617" s="36">
        <v>26</v>
      </c>
      <c r="U617" s="93">
        <f t="shared" si="88"/>
        <v>314000</v>
      </c>
      <c r="V617" s="33">
        <v>2018</v>
      </c>
      <c r="W617" s="53" t="s">
        <v>78</v>
      </c>
      <c r="X617" s="39">
        <v>2018</v>
      </c>
      <c r="Y617" s="33" t="s">
        <v>107</v>
      </c>
      <c r="Z617" s="38" t="s">
        <v>2013</v>
      </c>
      <c r="AA617" s="38">
        <v>2018</v>
      </c>
      <c r="AB617" s="38" t="s">
        <v>107</v>
      </c>
      <c r="AC617" s="39">
        <v>2018</v>
      </c>
      <c r="AD617" s="39" t="s">
        <v>108</v>
      </c>
      <c r="AE617" s="39">
        <v>2018</v>
      </c>
      <c r="AF617" s="39" t="s">
        <v>274</v>
      </c>
      <c r="AG617" s="39">
        <v>2019</v>
      </c>
      <c r="AH617" s="41" t="s">
        <v>108</v>
      </c>
      <c r="AI617" s="40" t="s">
        <v>304</v>
      </c>
      <c r="AJ617" s="41" t="s">
        <v>1335</v>
      </c>
      <c r="AK617" s="40">
        <v>1</v>
      </c>
      <c r="AL617" s="40">
        <v>31636</v>
      </c>
      <c r="AM617" s="38" t="s">
        <v>84</v>
      </c>
      <c r="AN617" s="33">
        <v>1</v>
      </c>
      <c r="AO617" s="38">
        <v>0</v>
      </c>
      <c r="AP617" s="33" t="s">
        <v>2575</v>
      </c>
      <c r="AQ617" s="33" t="s">
        <v>86</v>
      </c>
      <c r="AR617" s="33" t="s">
        <v>87</v>
      </c>
      <c r="AS617" s="33" t="s">
        <v>88</v>
      </c>
      <c r="AT617" s="38"/>
      <c r="AU617" s="38"/>
      <c r="AV617" s="103"/>
    </row>
    <row r="618" spans="1:48" ht="47.25" customHeight="1" x14ac:dyDescent="0.2">
      <c r="A618" s="33" t="s">
        <v>2576</v>
      </c>
      <c r="B618" s="33" t="s">
        <v>216</v>
      </c>
      <c r="C618" s="33" t="s">
        <v>291</v>
      </c>
      <c r="D618" s="33" t="s">
        <v>1105</v>
      </c>
      <c r="E618" s="33"/>
      <c r="F618" s="33" t="s">
        <v>1055</v>
      </c>
      <c r="G618" s="33" t="s">
        <v>1903</v>
      </c>
      <c r="H618" s="33" t="s">
        <v>71</v>
      </c>
      <c r="I618" s="33" t="str">
        <f t="shared" si="90"/>
        <v>ОП Юг</v>
      </c>
      <c r="J618" s="33" t="s">
        <v>2577</v>
      </c>
      <c r="K618" s="33" t="str">
        <f t="shared" si="89"/>
        <v>Оказание услуг  по техническому обслуживанию и ремонту автомобилей КАМАЗ</v>
      </c>
      <c r="L618" s="34" t="s">
        <v>2574</v>
      </c>
      <c r="M618" s="34"/>
      <c r="N618" s="33">
        <v>642</v>
      </c>
      <c r="O618" s="35" t="s">
        <v>924</v>
      </c>
      <c r="P618" s="36">
        <v>1</v>
      </c>
      <c r="Q618" s="36" t="s">
        <v>403</v>
      </c>
      <c r="R618" s="37" t="s">
        <v>404</v>
      </c>
      <c r="S618" s="36">
        <v>702</v>
      </c>
      <c r="T618" s="36">
        <v>702</v>
      </c>
      <c r="U618" s="93">
        <f t="shared" si="88"/>
        <v>702000</v>
      </c>
      <c r="V618" s="33">
        <v>2018</v>
      </c>
      <c r="W618" s="53" t="s">
        <v>146</v>
      </c>
      <c r="X618" s="39">
        <v>2018</v>
      </c>
      <c r="Y618" s="33" t="s">
        <v>148</v>
      </c>
      <c r="Z618" s="38" t="s">
        <v>2163</v>
      </c>
      <c r="AA618" s="38">
        <v>2018</v>
      </c>
      <c r="AB618" s="38" t="s">
        <v>148</v>
      </c>
      <c r="AC618" s="39">
        <v>2018</v>
      </c>
      <c r="AD618" s="39" t="s">
        <v>148</v>
      </c>
      <c r="AE618" s="39">
        <v>2018</v>
      </c>
      <c r="AF618" s="39" t="s">
        <v>148</v>
      </c>
      <c r="AG618" s="39">
        <v>2019</v>
      </c>
      <c r="AH618" s="41" t="s">
        <v>109</v>
      </c>
      <c r="AI618" s="40" t="s">
        <v>147</v>
      </c>
      <c r="AJ618" s="41" t="s">
        <v>1335</v>
      </c>
      <c r="AK618" s="40">
        <v>1</v>
      </c>
      <c r="AL618" s="40">
        <v>31636</v>
      </c>
      <c r="AM618" s="38" t="s">
        <v>84</v>
      </c>
      <c r="AN618" s="33">
        <v>1</v>
      </c>
      <c r="AO618" s="38">
        <v>0</v>
      </c>
      <c r="AP618" s="33"/>
      <c r="AQ618" s="33" t="s">
        <v>86</v>
      </c>
      <c r="AR618" s="33" t="s">
        <v>87</v>
      </c>
      <c r="AS618" s="33" t="s">
        <v>88</v>
      </c>
      <c r="AT618" s="38"/>
      <c r="AU618" s="38"/>
      <c r="AV618" s="103"/>
    </row>
    <row r="619" spans="1:48" ht="66.75" customHeight="1" x14ac:dyDescent="0.2">
      <c r="A619" s="33" t="s">
        <v>2578</v>
      </c>
      <c r="B619" s="33"/>
      <c r="C619" s="33" t="s">
        <v>1140</v>
      </c>
      <c r="D619" s="33" t="s">
        <v>2579</v>
      </c>
      <c r="E619" s="33"/>
      <c r="F619" s="33" t="s">
        <v>1055</v>
      </c>
      <c r="G619" s="33" t="s">
        <v>1903</v>
      </c>
      <c r="H619" s="33" t="s">
        <v>71</v>
      </c>
      <c r="I619" s="33" t="str">
        <f t="shared" si="90"/>
        <v>ОП Юг</v>
      </c>
      <c r="J619" s="33" t="s">
        <v>2580</v>
      </c>
      <c r="K619" s="33" t="str">
        <f t="shared" si="89"/>
        <v>Оказание услуг  по предрейсовому осмотру водителя и автомобиля</v>
      </c>
      <c r="L619" s="34" t="s">
        <v>2581</v>
      </c>
      <c r="M619" s="34"/>
      <c r="N619" s="33">
        <v>642</v>
      </c>
      <c r="O619" s="35" t="s">
        <v>924</v>
      </c>
      <c r="P619" s="36">
        <v>1</v>
      </c>
      <c r="Q619" s="36" t="s">
        <v>403</v>
      </c>
      <c r="R619" s="37" t="s">
        <v>404</v>
      </c>
      <c r="S619" s="36">
        <v>95</v>
      </c>
      <c r="T619" s="36">
        <v>95</v>
      </c>
      <c r="U619" s="93">
        <f t="shared" si="88"/>
        <v>95000</v>
      </c>
      <c r="V619" s="33">
        <v>2018</v>
      </c>
      <c r="W619" s="53" t="s">
        <v>119</v>
      </c>
      <c r="X619" s="39">
        <v>2018</v>
      </c>
      <c r="Y619" s="33" t="s">
        <v>120</v>
      </c>
      <c r="Z619" s="38" t="s">
        <v>2101</v>
      </c>
      <c r="AA619" s="38">
        <v>2018</v>
      </c>
      <c r="AB619" s="38" t="s">
        <v>77</v>
      </c>
      <c r="AC619" s="39">
        <v>2018</v>
      </c>
      <c r="AD619" s="39" t="s">
        <v>78</v>
      </c>
      <c r="AE619" s="39">
        <v>2018</v>
      </c>
      <c r="AF619" s="39" t="s">
        <v>80</v>
      </c>
      <c r="AG619" s="39">
        <v>2019</v>
      </c>
      <c r="AH619" s="41" t="s">
        <v>78</v>
      </c>
      <c r="AI619" s="40" t="s">
        <v>79</v>
      </c>
      <c r="AJ619" s="41" t="s">
        <v>280</v>
      </c>
      <c r="AK619" s="40">
        <v>0</v>
      </c>
      <c r="AL619" s="40">
        <v>97259</v>
      </c>
      <c r="AM619" s="38" t="s">
        <v>84</v>
      </c>
      <c r="AN619" s="33">
        <v>1</v>
      </c>
      <c r="AO619" s="38">
        <v>0</v>
      </c>
      <c r="AP619" s="33"/>
      <c r="AQ619" s="33"/>
      <c r="AR619" s="33" t="s">
        <v>87</v>
      </c>
      <c r="AS619" s="33" t="s">
        <v>88</v>
      </c>
      <c r="AT619" s="38"/>
      <c r="AU619" s="38"/>
      <c r="AV619" s="103"/>
    </row>
    <row r="620" spans="1:48" ht="63.75" customHeight="1" x14ac:dyDescent="0.2">
      <c r="A620" s="33" t="s">
        <v>2582</v>
      </c>
      <c r="B620" s="33"/>
      <c r="C620" s="33" t="s">
        <v>1053</v>
      </c>
      <c r="D620" s="33" t="s">
        <v>1276</v>
      </c>
      <c r="E620" s="33"/>
      <c r="F620" s="33" t="s">
        <v>1055</v>
      </c>
      <c r="G620" s="33" t="s">
        <v>1903</v>
      </c>
      <c r="H620" s="33" t="s">
        <v>71</v>
      </c>
      <c r="I620" s="33" t="str">
        <f t="shared" si="90"/>
        <v>ОП Юг</v>
      </c>
      <c r="J620" s="33" t="s">
        <v>1056</v>
      </c>
      <c r="K620" s="33" t="str">
        <f t="shared" si="89"/>
        <v>Оказание услуг мойки служебного автомобиля</v>
      </c>
      <c r="L620" s="34" t="s">
        <v>2583</v>
      </c>
      <c r="M620" s="34"/>
      <c r="N620" s="33">
        <v>642</v>
      </c>
      <c r="O620" s="35" t="s">
        <v>924</v>
      </c>
      <c r="P620" s="36">
        <v>1</v>
      </c>
      <c r="Q620" s="36" t="s">
        <v>403</v>
      </c>
      <c r="R620" s="37" t="s">
        <v>404</v>
      </c>
      <c r="S620" s="36">
        <v>88</v>
      </c>
      <c r="T620" s="36">
        <v>88</v>
      </c>
      <c r="U620" s="93">
        <f t="shared" si="88"/>
        <v>88000</v>
      </c>
      <c r="V620" s="33">
        <v>2018</v>
      </c>
      <c r="W620" s="53" t="s">
        <v>146</v>
      </c>
      <c r="X620" s="39">
        <v>2018</v>
      </c>
      <c r="Y620" s="33" t="s">
        <v>146</v>
      </c>
      <c r="Z620" s="38" t="s">
        <v>2155</v>
      </c>
      <c r="AA620" s="38">
        <v>2018</v>
      </c>
      <c r="AB620" s="38" t="s">
        <v>109</v>
      </c>
      <c r="AC620" s="39">
        <v>2018</v>
      </c>
      <c r="AD620" s="39" t="s">
        <v>148</v>
      </c>
      <c r="AE620" s="39">
        <v>2018</v>
      </c>
      <c r="AF620" s="39" t="s">
        <v>148</v>
      </c>
      <c r="AG620" s="39">
        <v>2019</v>
      </c>
      <c r="AH620" s="41" t="s">
        <v>109</v>
      </c>
      <c r="AI620" s="40" t="s">
        <v>147</v>
      </c>
      <c r="AJ620" s="41" t="s">
        <v>280</v>
      </c>
      <c r="AK620" s="40">
        <v>0</v>
      </c>
      <c r="AL620" s="40">
        <v>97259</v>
      </c>
      <c r="AM620" s="38" t="s">
        <v>84</v>
      </c>
      <c r="AN620" s="33">
        <v>1</v>
      </c>
      <c r="AO620" s="38">
        <v>0</v>
      </c>
      <c r="AP620" s="33" t="s">
        <v>2584</v>
      </c>
      <c r="AQ620" s="33"/>
      <c r="AR620" s="33" t="s">
        <v>87</v>
      </c>
      <c r="AS620" s="33" t="s">
        <v>88</v>
      </c>
      <c r="AT620" s="38"/>
      <c r="AU620" s="38"/>
      <c r="AV620" s="103"/>
    </row>
    <row r="621" spans="1:48" ht="67.5" customHeight="1" x14ac:dyDescent="0.2">
      <c r="A621" s="33" t="s">
        <v>2585</v>
      </c>
      <c r="B621" s="33" t="s">
        <v>216</v>
      </c>
      <c r="C621" s="33" t="s">
        <v>1159</v>
      </c>
      <c r="D621" s="33" t="s">
        <v>2262</v>
      </c>
      <c r="E621" s="33"/>
      <c r="F621" s="33" t="s">
        <v>1055</v>
      </c>
      <c r="G621" s="33" t="s">
        <v>1903</v>
      </c>
      <c r="H621" s="33" t="s">
        <v>71</v>
      </c>
      <c r="I621" s="33" t="str">
        <f t="shared" si="90"/>
        <v>ОП Юг</v>
      </c>
      <c r="J621" s="33" t="s">
        <v>1161</v>
      </c>
      <c r="K621" s="33" t="str">
        <f t="shared" si="89"/>
        <v>Аренда спецтехники с экипажем</v>
      </c>
      <c r="L621" s="34" t="s">
        <v>2586</v>
      </c>
      <c r="M621" s="34"/>
      <c r="N621" s="33">
        <v>642</v>
      </c>
      <c r="O621" s="35" t="s">
        <v>924</v>
      </c>
      <c r="P621" s="36">
        <v>1</v>
      </c>
      <c r="Q621" s="36" t="s">
        <v>403</v>
      </c>
      <c r="R621" s="37" t="s">
        <v>404</v>
      </c>
      <c r="S621" s="36">
        <v>99</v>
      </c>
      <c r="T621" s="36">
        <v>50</v>
      </c>
      <c r="U621" s="93">
        <f t="shared" si="88"/>
        <v>99000</v>
      </c>
      <c r="V621" s="33">
        <v>2018</v>
      </c>
      <c r="W621" s="53" t="s">
        <v>120</v>
      </c>
      <c r="X621" s="39">
        <v>2018</v>
      </c>
      <c r="Y621" s="33" t="s">
        <v>77</v>
      </c>
      <c r="Z621" s="38" t="s">
        <v>2134</v>
      </c>
      <c r="AA621" s="38">
        <v>2018</v>
      </c>
      <c r="AB621" s="38" t="s">
        <v>78</v>
      </c>
      <c r="AC621" s="39">
        <v>2018</v>
      </c>
      <c r="AD621" s="39" t="s">
        <v>80</v>
      </c>
      <c r="AE621" s="39">
        <v>2018</v>
      </c>
      <c r="AF621" s="39" t="s">
        <v>81</v>
      </c>
      <c r="AG621" s="39">
        <v>2019</v>
      </c>
      <c r="AH621" s="41" t="s">
        <v>80</v>
      </c>
      <c r="AI621" s="40" t="s">
        <v>158</v>
      </c>
      <c r="AJ621" s="41" t="s">
        <v>280</v>
      </c>
      <c r="AK621" s="40">
        <v>0</v>
      </c>
      <c r="AL621" s="40">
        <v>97259</v>
      </c>
      <c r="AM621" s="38" t="s">
        <v>84</v>
      </c>
      <c r="AN621" s="33">
        <v>1</v>
      </c>
      <c r="AO621" s="38">
        <v>0</v>
      </c>
      <c r="AP621" s="33" t="s">
        <v>2587</v>
      </c>
      <c r="AQ621" s="33"/>
      <c r="AR621" s="33" t="s">
        <v>87</v>
      </c>
      <c r="AS621" s="33" t="s">
        <v>88</v>
      </c>
      <c r="AT621" s="38"/>
      <c r="AU621" s="38"/>
      <c r="AV621" s="103"/>
    </row>
    <row r="622" spans="1:48" ht="42.75" customHeight="1" x14ac:dyDescent="0.2">
      <c r="A622" s="33" t="s">
        <v>2588</v>
      </c>
      <c r="B622" s="33"/>
      <c r="C622" s="33" t="s">
        <v>1053</v>
      </c>
      <c r="D622" s="33" t="s">
        <v>1276</v>
      </c>
      <c r="E622" s="33"/>
      <c r="F622" s="33" t="s">
        <v>1055</v>
      </c>
      <c r="G622" s="33" t="s">
        <v>1903</v>
      </c>
      <c r="H622" s="33" t="s">
        <v>71</v>
      </c>
      <c r="I622" s="33" t="str">
        <f t="shared" si="90"/>
        <v>ОП Юг</v>
      </c>
      <c r="J622" s="33" t="s">
        <v>2589</v>
      </c>
      <c r="K622" s="33" t="str">
        <f t="shared" si="89"/>
        <v>Оказание услуг  по  мойке грузовых автомобилей</v>
      </c>
      <c r="L622" s="34" t="s">
        <v>2583</v>
      </c>
      <c r="M622" s="34"/>
      <c r="N622" s="33">
        <v>642</v>
      </c>
      <c r="O622" s="35" t="s">
        <v>924</v>
      </c>
      <c r="P622" s="36">
        <v>1</v>
      </c>
      <c r="Q622" s="36" t="s">
        <v>403</v>
      </c>
      <c r="R622" s="37" t="s">
        <v>404</v>
      </c>
      <c r="S622" s="36">
        <v>54</v>
      </c>
      <c r="T622" s="36">
        <v>54</v>
      </c>
      <c r="U622" s="93">
        <f t="shared" si="88"/>
        <v>54000</v>
      </c>
      <c r="V622" s="33">
        <v>2018</v>
      </c>
      <c r="W622" s="53" t="s">
        <v>119</v>
      </c>
      <c r="X622" s="39">
        <v>2018</v>
      </c>
      <c r="Y622" s="33" t="s">
        <v>120</v>
      </c>
      <c r="Z622" s="38" t="s">
        <v>2101</v>
      </c>
      <c r="AA622" s="38">
        <v>2018</v>
      </c>
      <c r="AB622" s="38" t="s">
        <v>78</v>
      </c>
      <c r="AC622" s="39">
        <v>2018</v>
      </c>
      <c r="AD622" s="39" t="s">
        <v>80</v>
      </c>
      <c r="AE622" s="39">
        <v>2018</v>
      </c>
      <c r="AF622" s="39" t="s">
        <v>81</v>
      </c>
      <c r="AG622" s="39">
        <v>2019</v>
      </c>
      <c r="AH622" s="41" t="s">
        <v>80</v>
      </c>
      <c r="AI622" s="40" t="s">
        <v>127</v>
      </c>
      <c r="AJ622" s="41" t="s">
        <v>280</v>
      </c>
      <c r="AK622" s="40">
        <v>0</v>
      </c>
      <c r="AL622" s="40">
        <v>97259</v>
      </c>
      <c r="AM622" s="38" t="s">
        <v>84</v>
      </c>
      <c r="AN622" s="33">
        <v>1</v>
      </c>
      <c r="AO622" s="38">
        <v>0</v>
      </c>
      <c r="AP622" s="33" t="s">
        <v>2590</v>
      </c>
      <c r="AQ622" s="33"/>
      <c r="AR622" s="33" t="s">
        <v>87</v>
      </c>
      <c r="AS622" s="33" t="s">
        <v>88</v>
      </c>
      <c r="AT622" s="38"/>
      <c r="AU622" s="38"/>
      <c r="AV622" s="103"/>
    </row>
    <row r="623" spans="1:48" ht="68.25" customHeight="1" x14ac:dyDescent="0.2">
      <c r="A623" s="33" t="s">
        <v>2591</v>
      </c>
      <c r="B623" s="33" t="s">
        <v>1674</v>
      </c>
      <c r="C623" s="33" t="s">
        <v>730</v>
      </c>
      <c r="D623" s="33" t="s">
        <v>1948</v>
      </c>
      <c r="E623" s="33">
        <v>8</v>
      </c>
      <c r="F623" s="33" t="s">
        <v>1231</v>
      </c>
      <c r="G623" s="33" t="s">
        <v>1903</v>
      </c>
      <c r="H623" s="33" t="str">
        <f>F623</f>
        <v>ОП Крым</v>
      </c>
      <c r="I623" s="33" t="str">
        <f>H623</f>
        <v>ОП Крым</v>
      </c>
      <c r="J623" s="33" t="s">
        <v>1952</v>
      </c>
      <c r="K623" s="33" t="str">
        <f t="shared" si="89"/>
        <v>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v>
      </c>
      <c r="L623" s="34" t="s">
        <v>1950</v>
      </c>
      <c r="M623" s="34" t="s">
        <v>320</v>
      </c>
      <c r="N623" s="33">
        <v>642</v>
      </c>
      <c r="O623" s="35" t="s">
        <v>924</v>
      </c>
      <c r="P623" s="36">
        <v>1</v>
      </c>
      <c r="Q623" s="36" t="s">
        <v>234</v>
      </c>
      <c r="R623" s="37" t="s">
        <v>1944</v>
      </c>
      <c r="S623" s="36">
        <v>571.23800000000006</v>
      </c>
      <c r="T623" s="36">
        <f>S623</f>
        <v>571.23800000000006</v>
      </c>
      <c r="U623" s="93">
        <f t="shared" si="88"/>
        <v>571238</v>
      </c>
      <c r="V623" s="33">
        <v>2018</v>
      </c>
      <c r="W623" s="53" t="s">
        <v>146</v>
      </c>
      <c r="X623" s="39">
        <v>2018</v>
      </c>
      <c r="Y623" s="33" t="s">
        <v>109</v>
      </c>
      <c r="Z623" s="38" t="s">
        <v>2007</v>
      </c>
      <c r="AA623" s="38">
        <v>2018</v>
      </c>
      <c r="AB623" s="38" t="s">
        <v>109</v>
      </c>
      <c r="AC623" s="39">
        <v>2018</v>
      </c>
      <c r="AD623" s="39" t="s">
        <v>109</v>
      </c>
      <c r="AE623" s="39" t="s">
        <v>1945</v>
      </c>
      <c r="AF623" s="39" t="s">
        <v>109</v>
      </c>
      <c r="AG623" s="39">
        <v>2019</v>
      </c>
      <c r="AH623" s="41" t="s">
        <v>109</v>
      </c>
      <c r="AI623" s="40" t="s">
        <v>147</v>
      </c>
      <c r="AJ623" s="41" t="s">
        <v>1335</v>
      </c>
      <c r="AK623" s="40">
        <v>1</v>
      </c>
      <c r="AL623" s="40">
        <v>31636</v>
      </c>
      <c r="AM623" s="38" t="s">
        <v>84</v>
      </c>
      <c r="AN623" s="33">
        <v>1</v>
      </c>
      <c r="AO623" s="38">
        <v>0</v>
      </c>
      <c r="AP623" s="33" t="s">
        <v>2592</v>
      </c>
      <c r="AQ623" s="33" t="s">
        <v>86</v>
      </c>
      <c r="AR623" s="33" t="s">
        <v>87</v>
      </c>
      <c r="AS623" s="33" t="s">
        <v>1691</v>
      </c>
      <c r="AT623" s="38"/>
      <c r="AU623" s="103"/>
      <c r="AV623" s="103"/>
    </row>
    <row r="624" spans="1:48" ht="57" customHeight="1" x14ac:dyDescent="0.2">
      <c r="A624" s="33" t="s">
        <v>2593</v>
      </c>
      <c r="B624" s="33" t="s">
        <v>1674</v>
      </c>
      <c r="C624" s="33" t="s">
        <v>1342</v>
      </c>
      <c r="D624" s="33" t="s">
        <v>1343</v>
      </c>
      <c r="E624" s="33">
        <v>8</v>
      </c>
      <c r="F624" s="33" t="s">
        <v>1231</v>
      </c>
      <c r="G624" s="33" t="s">
        <v>1903</v>
      </c>
      <c r="H624" s="33" t="str">
        <f>F624</f>
        <v>ОП Крым</v>
      </c>
      <c r="I624" s="33" t="str">
        <f>H624</f>
        <v>ОП Крым</v>
      </c>
      <c r="J624" s="33" t="s">
        <v>2594</v>
      </c>
      <c r="K624" s="33" t="str">
        <f t="shared" si="89"/>
        <v>Поставка навигационно-телематического оборудования ГЛОНАСС, датчиков уровня топлива, его монтаж, ремонт и услуги мониторинга автотранспорта</v>
      </c>
      <c r="L624" s="34" t="s">
        <v>2595</v>
      </c>
      <c r="M624" s="34" t="s">
        <v>320</v>
      </c>
      <c r="N624" s="33">
        <v>642</v>
      </c>
      <c r="O624" s="35" t="s">
        <v>924</v>
      </c>
      <c r="P624" s="36">
        <v>1</v>
      </c>
      <c r="Q624" s="36" t="s">
        <v>234</v>
      </c>
      <c r="R624" s="37" t="s">
        <v>1944</v>
      </c>
      <c r="S624" s="36">
        <v>950</v>
      </c>
      <c r="T624" s="36">
        <f>S624</f>
        <v>950</v>
      </c>
      <c r="U624" s="93">
        <f t="shared" si="88"/>
        <v>950000</v>
      </c>
      <c r="V624" s="33">
        <v>2018</v>
      </c>
      <c r="W624" s="53" t="s">
        <v>146</v>
      </c>
      <c r="X624" s="39">
        <v>2018</v>
      </c>
      <c r="Y624" s="33" t="s">
        <v>109</v>
      </c>
      <c r="Z624" s="38" t="s">
        <v>2007</v>
      </c>
      <c r="AA624" s="38">
        <v>2018</v>
      </c>
      <c r="AB624" s="38" t="s">
        <v>109</v>
      </c>
      <c r="AC624" s="39">
        <v>2018</v>
      </c>
      <c r="AD624" s="39" t="s">
        <v>109</v>
      </c>
      <c r="AE624" s="39" t="s">
        <v>1945</v>
      </c>
      <c r="AF624" s="39" t="s">
        <v>109</v>
      </c>
      <c r="AG624" s="39">
        <v>2019</v>
      </c>
      <c r="AH624" s="41" t="s">
        <v>109</v>
      </c>
      <c r="AI624" s="40" t="s">
        <v>147</v>
      </c>
      <c r="AJ624" s="41" t="s">
        <v>1335</v>
      </c>
      <c r="AK624" s="40">
        <v>1</v>
      </c>
      <c r="AL624" s="40">
        <v>31636</v>
      </c>
      <c r="AM624" s="38" t="s">
        <v>84</v>
      </c>
      <c r="AN624" s="33">
        <v>1</v>
      </c>
      <c r="AO624" s="38" t="s">
        <v>1946</v>
      </c>
      <c r="AP624" s="33" t="s">
        <v>2596</v>
      </c>
      <c r="AQ624" s="33" t="s">
        <v>86</v>
      </c>
      <c r="AR624" s="33" t="s">
        <v>87</v>
      </c>
      <c r="AS624" s="33" t="s">
        <v>1691</v>
      </c>
      <c r="AT624" s="38"/>
      <c r="AU624" s="103"/>
      <c r="AV624" s="103"/>
    </row>
    <row r="625" spans="1:48" ht="60.75" customHeight="1" x14ac:dyDescent="0.2">
      <c r="A625" s="33" t="s">
        <v>2597</v>
      </c>
      <c r="B625" s="33" t="s">
        <v>1674</v>
      </c>
      <c r="C625" s="33" t="s">
        <v>291</v>
      </c>
      <c r="D625" s="33" t="s">
        <v>2504</v>
      </c>
      <c r="E625" s="33">
        <v>8</v>
      </c>
      <c r="F625" s="33" t="s">
        <v>1231</v>
      </c>
      <c r="G625" s="33" t="s">
        <v>1903</v>
      </c>
      <c r="H625" s="33" t="str">
        <f>F625</f>
        <v>ОП Крым</v>
      </c>
      <c r="I625" s="33" t="str">
        <f>H625</f>
        <v>ОП Крым</v>
      </c>
      <c r="J625" s="33" t="s">
        <v>2598</v>
      </c>
      <c r="K625" s="33" t="str">
        <f t="shared" si="89"/>
        <v>Техническое обслуживание и ремонт автомобилей Nissan Teana</v>
      </c>
      <c r="L625" s="34" t="s">
        <v>2599</v>
      </c>
      <c r="M625" s="34" t="s">
        <v>320</v>
      </c>
      <c r="N625" s="33">
        <v>642</v>
      </c>
      <c r="O625" s="35" t="s">
        <v>924</v>
      </c>
      <c r="P625" s="36">
        <v>1</v>
      </c>
      <c r="Q625" s="36" t="s">
        <v>96</v>
      </c>
      <c r="R625" s="37" t="s">
        <v>97</v>
      </c>
      <c r="S625" s="36">
        <v>362.505</v>
      </c>
      <c r="T625" s="36">
        <f>S625</f>
        <v>362.505</v>
      </c>
      <c r="U625" s="93">
        <f t="shared" si="88"/>
        <v>362505</v>
      </c>
      <c r="V625" s="33">
        <v>2018</v>
      </c>
      <c r="W625" s="53" t="s">
        <v>109</v>
      </c>
      <c r="X625" s="39">
        <v>2018</v>
      </c>
      <c r="Y625" s="33" t="s">
        <v>109</v>
      </c>
      <c r="Z625" s="38" t="s">
        <v>2007</v>
      </c>
      <c r="AA625" s="38">
        <v>2018</v>
      </c>
      <c r="AB625" s="38" t="s">
        <v>109</v>
      </c>
      <c r="AC625" s="39">
        <v>2018</v>
      </c>
      <c r="AD625" s="39" t="s">
        <v>109</v>
      </c>
      <c r="AE625" s="39" t="s">
        <v>1945</v>
      </c>
      <c r="AF625" s="39" t="s">
        <v>109</v>
      </c>
      <c r="AG625" s="39">
        <v>2019</v>
      </c>
      <c r="AH625" s="41" t="s">
        <v>109</v>
      </c>
      <c r="AI625" s="40" t="s">
        <v>147</v>
      </c>
      <c r="AJ625" s="41" t="s">
        <v>1335</v>
      </c>
      <c r="AK625" s="40">
        <v>1</v>
      </c>
      <c r="AL625" s="40">
        <v>31636</v>
      </c>
      <c r="AM625" s="38" t="s">
        <v>84</v>
      </c>
      <c r="AN625" s="33">
        <v>1</v>
      </c>
      <c r="AO625" s="38" t="s">
        <v>1946</v>
      </c>
      <c r="AP625" s="33" t="s">
        <v>2600</v>
      </c>
      <c r="AQ625" s="33" t="s">
        <v>86</v>
      </c>
      <c r="AR625" s="33" t="s">
        <v>87</v>
      </c>
      <c r="AS625" s="33" t="s">
        <v>1691</v>
      </c>
      <c r="AT625" s="38"/>
      <c r="AU625" s="103"/>
      <c r="AV625" s="103"/>
    </row>
    <row r="626" spans="1:48" ht="54" customHeight="1" x14ac:dyDescent="0.2">
      <c r="A626" s="33" t="s">
        <v>2601</v>
      </c>
      <c r="B626" s="33" t="s">
        <v>1674</v>
      </c>
      <c r="C626" s="33" t="s">
        <v>291</v>
      </c>
      <c r="D626" s="33" t="s">
        <v>2504</v>
      </c>
      <c r="E626" s="33">
        <v>8</v>
      </c>
      <c r="F626" s="33" t="s">
        <v>1231</v>
      </c>
      <c r="G626" s="33" t="s">
        <v>1903</v>
      </c>
      <c r="H626" s="33" t="str">
        <f>F626</f>
        <v>ОП Крым</v>
      </c>
      <c r="I626" s="33" t="str">
        <f>H626</f>
        <v>ОП Крым</v>
      </c>
      <c r="J626" s="33" t="s">
        <v>2602</v>
      </c>
      <c r="K626" s="33" t="str">
        <f t="shared" si="89"/>
        <v>Техническое обслуживание и ремонт автомобиля Hyundai Н-1 в постгарантийный период</v>
      </c>
      <c r="L626" s="34" t="s">
        <v>2603</v>
      </c>
      <c r="M626" s="34" t="s">
        <v>320</v>
      </c>
      <c r="N626" s="33">
        <v>642</v>
      </c>
      <c r="O626" s="35" t="s">
        <v>924</v>
      </c>
      <c r="P626" s="36">
        <v>1</v>
      </c>
      <c r="Q626" s="36" t="s">
        <v>96</v>
      </c>
      <c r="R626" s="37" t="s">
        <v>97</v>
      </c>
      <c r="S626" s="36">
        <v>242.364</v>
      </c>
      <c r="T626" s="36">
        <v>192.364</v>
      </c>
      <c r="U626" s="93">
        <f t="shared" ref="U626:U660" si="91">S626*1000</f>
        <v>242364</v>
      </c>
      <c r="V626" s="33">
        <v>2018</v>
      </c>
      <c r="W626" s="53" t="s">
        <v>109</v>
      </c>
      <c r="X626" s="39">
        <v>2018</v>
      </c>
      <c r="Y626" s="33" t="s">
        <v>109</v>
      </c>
      <c r="Z626" s="38" t="s">
        <v>2007</v>
      </c>
      <c r="AA626" s="38">
        <v>2018</v>
      </c>
      <c r="AB626" s="38" t="s">
        <v>109</v>
      </c>
      <c r="AC626" s="39">
        <v>2018</v>
      </c>
      <c r="AD626" s="39" t="s">
        <v>109</v>
      </c>
      <c r="AE626" s="39" t="s">
        <v>1945</v>
      </c>
      <c r="AF626" s="39" t="s">
        <v>109</v>
      </c>
      <c r="AG626" s="39">
        <v>2019</v>
      </c>
      <c r="AH626" s="41" t="s">
        <v>109</v>
      </c>
      <c r="AI626" s="40" t="s">
        <v>147</v>
      </c>
      <c r="AJ626" s="41" t="s">
        <v>1335</v>
      </c>
      <c r="AK626" s="40">
        <v>1</v>
      </c>
      <c r="AL626" s="40">
        <v>31636</v>
      </c>
      <c r="AM626" s="38" t="s">
        <v>84</v>
      </c>
      <c r="AN626" s="33">
        <v>1</v>
      </c>
      <c r="AO626" s="38" t="s">
        <v>1946</v>
      </c>
      <c r="AP626" s="33" t="s">
        <v>2604</v>
      </c>
      <c r="AQ626" s="33" t="s">
        <v>86</v>
      </c>
      <c r="AR626" s="33" t="s">
        <v>87</v>
      </c>
      <c r="AS626" s="33" t="s">
        <v>1691</v>
      </c>
      <c r="AT626" s="38"/>
      <c r="AU626" s="103"/>
      <c r="AV626" s="103"/>
    </row>
    <row r="627" spans="1:48" ht="83.25" customHeight="1" x14ac:dyDescent="0.2">
      <c r="A627" s="33" t="s">
        <v>2605</v>
      </c>
      <c r="B627" s="33" t="s">
        <v>1674</v>
      </c>
      <c r="C627" s="33" t="s">
        <v>291</v>
      </c>
      <c r="D627" s="33" t="s">
        <v>2504</v>
      </c>
      <c r="E627" s="33">
        <v>8</v>
      </c>
      <c r="F627" s="33" t="s">
        <v>1231</v>
      </c>
      <c r="G627" s="33" t="s">
        <v>1903</v>
      </c>
      <c r="H627" s="33" t="str">
        <f>F627</f>
        <v>ОП Крым</v>
      </c>
      <c r="I627" s="33" t="str">
        <f>H627</f>
        <v>ОП Крым</v>
      </c>
      <c r="J627" s="33" t="s">
        <v>2606</v>
      </c>
      <c r="K627" s="33" t="str">
        <f t="shared" ref="K627:K658" si="92">J627</f>
        <v>Техническое обслуживание и ремонт автомобилей Hyundai Н-1</v>
      </c>
      <c r="L627" s="34" t="s">
        <v>2603</v>
      </c>
      <c r="M627" s="34" t="s">
        <v>320</v>
      </c>
      <c r="N627" s="33">
        <v>642</v>
      </c>
      <c r="O627" s="35" t="s">
        <v>924</v>
      </c>
      <c r="P627" s="36">
        <v>1</v>
      </c>
      <c r="Q627" s="36" t="s">
        <v>96</v>
      </c>
      <c r="R627" s="37" t="s">
        <v>97</v>
      </c>
      <c r="S627" s="36">
        <v>435.53899999999999</v>
      </c>
      <c r="T627" s="36">
        <v>360.53899999999999</v>
      </c>
      <c r="U627" s="93">
        <f t="shared" si="91"/>
        <v>435539</v>
      </c>
      <c r="V627" s="33">
        <v>2018</v>
      </c>
      <c r="W627" s="53" t="s">
        <v>109</v>
      </c>
      <c r="X627" s="39">
        <v>2018</v>
      </c>
      <c r="Y627" s="33" t="s">
        <v>109</v>
      </c>
      <c r="Z627" s="38" t="s">
        <v>2007</v>
      </c>
      <c r="AA627" s="38">
        <v>2018</v>
      </c>
      <c r="AB627" s="38" t="s">
        <v>109</v>
      </c>
      <c r="AC627" s="39">
        <v>2018</v>
      </c>
      <c r="AD627" s="39" t="s">
        <v>109</v>
      </c>
      <c r="AE627" s="39" t="s">
        <v>1945</v>
      </c>
      <c r="AF627" s="39" t="s">
        <v>109</v>
      </c>
      <c r="AG627" s="39">
        <v>2019</v>
      </c>
      <c r="AH627" s="41" t="s">
        <v>109</v>
      </c>
      <c r="AI627" s="40" t="s">
        <v>147</v>
      </c>
      <c r="AJ627" s="41" t="s">
        <v>1335</v>
      </c>
      <c r="AK627" s="40">
        <v>1</v>
      </c>
      <c r="AL627" s="40">
        <v>31636</v>
      </c>
      <c r="AM627" s="38" t="s">
        <v>84</v>
      </c>
      <c r="AN627" s="33">
        <v>1</v>
      </c>
      <c r="AO627" s="38" t="s">
        <v>1946</v>
      </c>
      <c r="AP627" s="33" t="s">
        <v>2607</v>
      </c>
      <c r="AQ627" s="33" t="s">
        <v>86</v>
      </c>
      <c r="AR627" s="33" t="s">
        <v>87</v>
      </c>
      <c r="AS627" s="33" t="s">
        <v>1691</v>
      </c>
      <c r="AT627" s="38"/>
      <c r="AU627" s="103"/>
      <c r="AV627" s="103"/>
    </row>
    <row r="628" spans="1:48" ht="101.25" customHeight="1" x14ac:dyDescent="0.2">
      <c r="A628" s="33" t="s">
        <v>2608</v>
      </c>
      <c r="B628" s="33" t="s">
        <v>216</v>
      </c>
      <c r="C628" s="33" t="s">
        <v>1137</v>
      </c>
      <c r="D628" s="33" t="s">
        <v>67</v>
      </c>
      <c r="E628" s="33"/>
      <c r="F628" s="33" t="s">
        <v>1231</v>
      </c>
      <c r="G628" s="33" t="s">
        <v>1903</v>
      </c>
      <c r="H628" s="33" t="s">
        <v>71</v>
      </c>
      <c r="I628" s="33" t="str">
        <f t="shared" ref="I628:I651" si="93">F628</f>
        <v>ОП Крым</v>
      </c>
      <c r="J628" s="33" t="s">
        <v>2609</v>
      </c>
      <c r="K628" s="33" t="str">
        <f t="shared" si="92"/>
        <v>Оказание услуг  по таррировке (поверке) автоцистерн</v>
      </c>
      <c r="L628" s="34" t="s">
        <v>2610</v>
      </c>
      <c r="M628" s="34" t="s">
        <v>89</v>
      </c>
      <c r="N628" s="33">
        <v>642</v>
      </c>
      <c r="O628" s="35" t="s">
        <v>74</v>
      </c>
      <c r="P628" s="36">
        <v>1</v>
      </c>
      <c r="Q628" s="36" t="s">
        <v>234</v>
      </c>
      <c r="R628" s="37" t="s">
        <v>1944</v>
      </c>
      <c r="S628" s="36">
        <v>628.97199999999998</v>
      </c>
      <c r="T628" s="36">
        <v>52.414999999999999</v>
      </c>
      <c r="U628" s="93">
        <f t="shared" si="91"/>
        <v>628972</v>
      </c>
      <c r="V628" s="33" t="s">
        <v>1945</v>
      </c>
      <c r="W628" s="53" t="s">
        <v>80</v>
      </c>
      <c r="X628" s="39" t="s">
        <v>1945</v>
      </c>
      <c r="Y628" s="33" t="s">
        <v>108</v>
      </c>
      <c r="Z628" s="38" t="s">
        <v>2033</v>
      </c>
      <c r="AA628" s="38" t="s">
        <v>1945</v>
      </c>
      <c r="AB628" s="38" t="s">
        <v>108</v>
      </c>
      <c r="AC628" s="39" t="s">
        <v>1945</v>
      </c>
      <c r="AD628" s="39" t="s">
        <v>108</v>
      </c>
      <c r="AE628" s="39" t="s">
        <v>1945</v>
      </c>
      <c r="AF628" s="39" t="s">
        <v>274</v>
      </c>
      <c r="AG628" s="39" t="s">
        <v>273</v>
      </c>
      <c r="AH628" s="41" t="s">
        <v>274</v>
      </c>
      <c r="AI628" s="40" t="s">
        <v>275</v>
      </c>
      <c r="AJ628" s="41" t="s">
        <v>151</v>
      </c>
      <c r="AK628" s="40">
        <v>0</v>
      </c>
      <c r="AL628" s="40">
        <v>3363</v>
      </c>
      <c r="AM628" s="38" t="s">
        <v>84</v>
      </c>
      <c r="AN628" s="33">
        <v>0</v>
      </c>
      <c r="AO628" s="38">
        <v>0</v>
      </c>
      <c r="AP628" s="33" t="s">
        <v>2611</v>
      </c>
      <c r="AQ628" s="33"/>
      <c r="AR628" s="33" t="s">
        <v>87</v>
      </c>
      <c r="AS628" s="33" t="s">
        <v>88</v>
      </c>
      <c r="AT628" s="38"/>
      <c r="AU628" s="38"/>
      <c r="AV628" s="103"/>
    </row>
    <row r="629" spans="1:48" ht="60" customHeight="1" x14ac:dyDescent="0.2">
      <c r="A629" s="33" t="s">
        <v>2612</v>
      </c>
      <c r="B629" s="33" t="s">
        <v>216</v>
      </c>
      <c r="C629" s="33" t="s">
        <v>1033</v>
      </c>
      <c r="D629" s="33" t="s">
        <v>616</v>
      </c>
      <c r="E629" s="33"/>
      <c r="F629" s="33" t="s">
        <v>1231</v>
      </c>
      <c r="G629" s="33" t="s">
        <v>1903</v>
      </c>
      <c r="H629" s="33" t="s">
        <v>71</v>
      </c>
      <c r="I629" s="33" t="str">
        <f t="shared" si="93"/>
        <v>ОП Крым</v>
      </c>
      <c r="J629" s="33" t="s">
        <v>2613</v>
      </c>
      <c r="K629" s="33" t="str">
        <f t="shared" si="92"/>
        <v>Аренда нежилого помещения в г. Симферополь</v>
      </c>
      <c r="L629" s="34" t="s">
        <v>2271</v>
      </c>
      <c r="M629" s="34" t="s">
        <v>89</v>
      </c>
      <c r="N629" s="33">
        <v>642</v>
      </c>
      <c r="O629" s="35" t="s">
        <v>74</v>
      </c>
      <c r="P629" s="36">
        <v>1</v>
      </c>
      <c r="Q629" s="36" t="s">
        <v>234</v>
      </c>
      <c r="R629" s="37" t="s">
        <v>1944</v>
      </c>
      <c r="S629" s="36">
        <v>1603.0169100000001</v>
      </c>
      <c r="T629" s="36">
        <v>267.16948000000002</v>
      </c>
      <c r="U629" s="93">
        <f t="shared" si="91"/>
        <v>1603016.9100000001</v>
      </c>
      <c r="V629" s="33" t="s">
        <v>1945</v>
      </c>
      <c r="W629" s="53" t="s">
        <v>80</v>
      </c>
      <c r="X629" s="39" t="s">
        <v>1945</v>
      </c>
      <c r="Y629" s="33" t="s">
        <v>107</v>
      </c>
      <c r="Z629" s="38" t="s">
        <v>2013</v>
      </c>
      <c r="AA629" s="38" t="s">
        <v>1945</v>
      </c>
      <c r="AB629" s="38" t="s">
        <v>107</v>
      </c>
      <c r="AC629" s="39" t="s">
        <v>1945</v>
      </c>
      <c r="AD629" s="39" t="s">
        <v>108</v>
      </c>
      <c r="AE629" s="39" t="s">
        <v>1945</v>
      </c>
      <c r="AF629" s="39" t="s">
        <v>108</v>
      </c>
      <c r="AG629" s="39" t="s">
        <v>273</v>
      </c>
      <c r="AH629" s="41" t="s">
        <v>107</v>
      </c>
      <c r="AI629" s="40" t="s">
        <v>159</v>
      </c>
      <c r="AJ629" s="41" t="s">
        <v>151</v>
      </c>
      <c r="AK629" s="40">
        <v>0</v>
      </c>
      <c r="AL629" s="40">
        <v>3363</v>
      </c>
      <c r="AM629" s="38" t="s">
        <v>84</v>
      </c>
      <c r="AN629" s="33">
        <v>0</v>
      </c>
      <c r="AO629" s="38">
        <v>11</v>
      </c>
      <c r="AP629" s="33" t="s">
        <v>2614</v>
      </c>
      <c r="AQ629" s="33"/>
      <c r="AR629" s="33" t="s">
        <v>87</v>
      </c>
      <c r="AS629" s="33" t="s">
        <v>88</v>
      </c>
      <c r="AT629" s="38"/>
      <c r="AU629" s="38"/>
      <c r="AV629" s="103"/>
    </row>
    <row r="630" spans="1:48" s="31" customFormat="1" ht="60.75" customHeight="1" x14ac:dyDescent="0.2">
      <c r="A630" s="33" t="s">
        <v>2615</v>
      </c>
      <c r="B630" s="33" t="s">
        <v>216</v>
      </c>
      <c r="C630" s="33" t="s">
        <v>1033</v>
      </c>
      <c r="D630" s="33" t="s">
        <v>616</v>
      </c>
      <c r="E630" s="33"/>
      <c r="F630" s="33" t="s">
        <v>1231</v>
      </c>
      <c r="G630" s="33" t="s">
        <v>1903</v>
      </c>
      <c r="H630" s="33" t="s">
        <v>71</v>
      </c>
      <c r="I630" s="33" t="str">
        <f t="shared" si="93"/>
        <v>ОП Крым</v>
      </c>
      <c r="J630" s="33" t="s">
        <v>2616</v>
      </c>
      <c r="K630" s="33" t="str">
        <f t="shared" si="92"/>
        <v>Аренда нежилого помещения, общей площадью 250 кв.м. (смотровая яма)</v>
      </c>
      <c r="L630" s="34" t="s">
        <v>2271</v>
      </c>
      <c r="M630" s="34" t="s">
        <v>89</v>
      </c>
      <c r="N630" s="33">
        <v>642</v>
      </c>
      <c r="O630" s="35" t="s">
        <v>74</v>
      </c>
      <c r="P630" s="36">
        <v>1</v>
      </c>
      <c r="Q630" s="36" t="s">
        <v>234</v>
      </c>
      <c r="R630" s="37" t="s">
        <v>1944</v>
      </c>
      <c r="S630" s="36">
        <v>677.96699999999998</v>
      </c>
      <c r="T630" s="36">
        <v>123.267</v>
      </c>
      <c r="U630" s="93">
        <f t="shared" si="91"/>
        <v>677967</v>
      </c>
      <c r="V630" s="33" t="s">
        <v>1945</v>
      </c>
      <c r="W630" s="53" t="s">
        <v>81</v>
      </c>
      <c r="X630" s="39" t="s">
        <v>1945</v>
      </c>
      <c r="Y630" s="33" t="s">
        <v>108</v>
      </c>
      <c r="Z630" s="38" t="s">
        <v>2033</v>
      </c>
      <c r="AA630" s="38" t="s">
        <v>1945</v>
      </c>
      <c r="AB630" s="38" t="s">
        <v>108</v>
      </c>
      <c r="AC630" s="39" t="s">
        <v>1945</v>
      </c>
      <c r="AD630" s="39" t="s">
        <v>108</v>
      </c>
      <c r="AE630" s="39" t="s">
        <v>1945</v>
      </c>
      <c r="AF630" s="39" t="s">
        <v>108</v>
      </c>
      <c r="AG630" s="39" t="s">
        <v>273</v>
      </c>
      <c r="AH630" s="41" t="s">
        <v>107</v>
      </c>
      <c r="AI630" s="40" t="s">
        <v>159</v>
      </c>
      <c r="AJ630" s="41" t="s">
        <v>151</v>
      </c>
      <c r="AK630" s="40">
        <v>0</v>
      </c>
      <c r="AL630" s="40">
        <v>3363</v>
      </c>
      <c r="AM630" s="38" t="s">
        <v>84</v>
      </c>
      <c r="AN630" s="33">
        <v>0</v>
      </c>
      <c r="AO630" s="38">
        <v>11</v>
      </c>
      <c r="AP630" s="33" t="s">
        <v>2617</v>
      </c>
      <c r="AQ630" s="33"/>
      <c r="AR630" s="33" t="s">
        <v>87</v>
      </c>
      <c r="AS630" s="33" t="s">
        <v>88</v>
      </c>
      <c r="AT630" s="38"/>
      <c r="AU630" s="38"/>
      <c r="AV630" s="103"/>
    </row>
    <row r="631" spans="1:48" ht="87.75" customHeight="1" x14ac:dyDescent="0.2">
      <c r="A631" s="33" t="s">
        <v>2618</v>
      </c>
      <c r="B631" s="33" t="s">
        <v>216</v>
      </c>
      <c r="C631" s="33" t="s">
        <v>1198</v>
      </c>
      <c r="D631" s="33" t="s">
        <v>1204</v>
      </c>
      <c r="E631" s="33"/>
      <c r="F631" s="33" t="s">
        <v>1231</v>
      </c>
      <c r="G631" s="33" t="s">
        <v>1903</v>
      </c>
      <c r="H631" s="33" t="s">
        <v>71</v>
      </c>
      <c r="I631" s="33" t="str">
        <f t="shared" si="93"/>
        <v>ОП Крым</v>
      </c>
      <c r="J631" s="33" t="s">
        <v>2619</v>
      </c>
      <c r="K631" s="33" t="str">
        <f t="shared" si="92"/>
        <v>Предоставление доступа к сети интернет в офисе г. Симферополь</v>
      </c>
      <c r="L631" s="34" t="s">
        <v>2620</v>
      </c>
      <c r="M631" s="34" t="s">
        <v>89</v>
      </c>
      <c r="N631" s="33">
        <v>642</v>
      </c>
      <c r="O631" s="35" t="s">
        <v>74</v>
      </c>
      <c r="P631" s="36">
        <v>1</v>
      </c>
      <c r="Q631" s="36" t="s">
        <v>234</v>
      </c>
      <c r="R631" s="37" t="s">
        <v>1944</v>
      </c>
      <c r="S631" s="36">
        <v>79.319999999999993</v>
      </c>
      <c r="T631" s="36">
        <v>59.49</v>
      </c>
      <c r="U631" s="93">
        <f t="shared" si="91"/>
        <v>79320</v>
      </c>
      <c r="V631" s="33" t="s">
        <v>1945</v>
      </c>
      <c r="W631" s="53" t="s">
        <v>109</v>
      </c>
      <c r="X631" s="39" t="s">
        <v>1945</v>
      </c>
      <c r="Y631" s="33" t="s">
        <v>109</v>
      </c>
      <c r="Z631" s="38" t="s">
        <v>2007</v>
      </c>
      <c r="AA631" s="38" t="s">
        <v>1945</v>
      </c>
      <c r="AB631" s="38" t="s">
        <v>148</v>
      </c>
      <c r="AC631" s="39" t="s">
        <v>1945</v>
      </c>
      <c r="AD631" s="39" t="s">
        <v>148</v>
      </c>
      <c r="AE631" s="39" t="s">
        <v>1945</v>
      </c>
      <c r="AF631" s="39" t="s">
        <v>148</v>
      </c>
      <c r="AG631" s="39" t="s">
        <v>273</v>
      </c>
      <c r="AH631" s="41" t="s">
        <v>148</v>
      </c>
      <c r="AI631" s="40" t="s">
        <v>228</v>
      </c>
      <c r="AJ631" s="41" t="s">
        <v>280</v>
      </c>
      <c r="AK631" s="40">
        <v>0</v>
      </c>
      <c r="AL631" s="40">
        <v>97259</v>
      </c>
      <c r="AM631" s="38" t="s">
        <v>84</v>
      </c>
      <c r="AN631" s="33">
        <v>0</v>
      </c>
      <c r="AO631" s="38">
        <v>0</v>
      </c>
      <c r="AP631" s="33" t="s">
        <v>2621</v>
      </c>
      <c r="AQ631" s="33"/>
      <c r="AR631" s="33" t="s">
        <v>87</v>
      </c>
      <c r="AS631" s="33" t="s">
        <v>88</v>
      </c>
      <c r="AT631" s="38"/>
      <c r="AU631" s="38"/>
      <c r="AV631" s="103"/>
    </row>
    <row r="632" spans="1:48" ht="76.5" customHeight="1" x14ac:dyDescent="0.2">
      <c r="A632" s="33" t="s">
        <v>2622</v>
      </c>
      <c r="B632" s="33" t="s">
        <v>2345</v>
      </c>
      <c r="C632" s="33" t="s">
        <v>291</v>
      </c>
      <c r="D632" s="33" t="s">
        <v>290</v>
      </c>
      <c r="E632" s="33"/>
      <c r="F632" s="33" t="s">
        <v>1231</v>
      </c>
      <c r="G632" s="33" t="s">
        <v>610</v>
      </c>
      <c r="H632" s="33" t="s">
        <v>71</v>
      </c>
      <c r="I632" s="33" t="str">
        <f t="shared" si="93"/>
        <v>ОП Крым</v>
      </c>
      <c r="J632" s="33" t="s">
        <v>1526</v>
      </c>
      <c r="K632" s="33" t="str">
        <f t="shared" si="92"/>
        <v>Техническое обслуживание и ремонт  самоходных машин</v>
      </c>
      <c r="L632" s="34" t="s">
        <v>2623</v>
      </c>
      <c r="M632" s="34" t="s">
        <v>89</v>
      </c>
      <c r="N632" s="33">
        <v>642</v>
      </c>
      <c r="O632" s="35" t="s">
        <v>74</v>
      </c>
      <c r="P632" s="36">
        <v>1</v>
      </c>
      <c r="Q632" s="36" t="s">
        <v>234</v>
      </c>
      <c r="R632" s="37" t="s">
        <v>1944</v>
      </c>
      <c r="S632" s="36">
        <v>865.61699999999996</v>
      </c>
      <c r="T632" s="36">
        <v>288.53899999999999</v>
      </c>
      <c r="U632" s="93">
        <f t="shared" si="91"/>
        <v>865617</v>
      </c>
      <c r="V632" s="33" t="s">
        <v>1945</v>
      </c>
      <c r="W632" s="53" t="s">
        <v>78</v>
      </c>
      <c r="X632" s="39" t="s">
        <v>1945</v>
      </c>
      <c r="Y632" s="33" t="s">
        <v>107</v>
      </c>
      <c r="Z632" s="38" t="s">
        <v>2013</v>
      </c>
      <c r="AA632" s="38" t="s">
        <v>1945</v>
      </c>
      <c r="AB632" s="38" t="s">
        <v>107</v>
      </c>
      <c r="AC632" s="39" t="s">
        <v>1945</v>
      </c>
      <c r="AD632" s="39" t="s">
        <v>107</v>
      </c>
      <c r="AE632" s="39" t="s">
        <v>1945</v>
      </c>
      <c r="AF632" s="39" t="s">
        <v>107</v>
      </c>
      <c r="AG632" s="39" t="s">
        <v>273</v>
      </c>
      <c r="AH632" s="41" t="s">
        <v>107</v>
      </c>
      <c r="AI632" s="40" t="s">
        <v>159</v>
      </c>
      <c r="AJ632" s="41" t="s">
        <v>1335</v>
      </c>
      <c r="AK632" s="40">
        <v>1</v>
      </c>
      <c r="AL632" s="40">
        <v>31636</v>
      </c>
      <c r="AM632" s="38" t="s">
        <v>84</v>
      </c>
      <c r="AN632" s="33">
        <v>0</v>
      </c>
      <c r="AO632" s="38">
        <v>0</v>
      </c>
      <c r="AP632" s="33" t="s">
        <v>2624</v>
      </c>
      <c r="AQ632" s="33" t="s">
        <v>86</v>
      </c>
      <c r="AR632" s="33" t="s">
        <v>87</v>
      </c>
      <c r="AS632" s="33" t="s">
        <v>88</v>
      </c>
      <c r="AT632" s="38"/>
      <c r="AU632" s="38"/>
      <c r="AV632" s="103"/>
    </row>
    <row r="633" spans="1:48" ht="59.25" customHeight="1" x14ac:dyDescent="0.2">
      <c r="A633" s="33" t="s">
        <v>2625</v>
      </c>
      <c r="B633" s="33" t="s">
        <v>216</v>
      </c>
      <c r="C633" s="33" t="s">
        <v>291</v>
      </c>
      <c r="D633" s="33" t="s">
        <v>290</v>
      </c>
      <c r="E633" s="33"/>
      <c r="F633" s="33" t="s">
        <v>1231</v>
      </c>
      <c r="G633" s="33" t="s">
        <v>1903</v>
      </c>
      <c r="H633" s="33" t="s">
        <v>71</v>
      </c>
      <c r="I633" s="33" t="str">
        <f t="shared" si="93"/>
        <v>ОП Крым</v>
      </c>
      <c r="J633" s="33" t="s">
        <v>1518</v>
      </c>
      <c r="K633" s="33" t="str">
        <f t="shared" si="92"/>
        <v>Техническое обслуживание и ремонт экскаватора WX-200</v>
      </c>
      <c r="L633" s="34" t="s">
        <v>2626</v>
      </c>
      <c r="M633" s="34" t="s">
        <v>89</v>
      </c>
      <c r="N633" s="33">
        <v>642</v>
      </c>
      <c r="O633" s="35" t="s">
        <v>74</v>
      </c>
      <c r="P633" s="36">
        <v>1</v>
      </c>
      <c r="Q633" s="36" t="s">
        <v>234</v>
      </c>
      <c r="R633" s="37" t="s">
        <v>1944</v>
      </c>
      <c r="S633" s="36">
        <v>226.4</v>
      </c>
      <c r="T633" s="36">
        <v>75.465999999999994</v>
      </c>
      <c r="U633" s="93">
        <f t="shared" si="91"/>
        <v>226400</v>
      </c>
      <c r="V633" s="33" t="s">
        <v>1945</v>
      </c>
      <c r="W633" s="53" t="s">
        <v>77</v>
      </c>
      <c r="X633" s="39" t="s">
        <v>1945</v>
      </c>
      <c r="Y633" s="33" t="s">
        <v>78</v>
      </c>
      <c r="Z633" s="38" t="s">
        <v>2002</v>
      </c>
      <c r="AA633" s="38" t="s">
        <v>1945</v>
      </c>
      <c r="AB633" s="38" t="s">
        <v>80</v>
      </c>
      <c r="AC633" s="39" t="s">
        <v>1945</v>
      </c>
      <c r="AD633" s="39" t="s">
        <v>81</v>
      </c>
      <c r="AE633" s="39" t="s">
        <v>1945</v>
      </c>
      <c r="AF633" s="39" t="s">
        <v>81</v>
      </c>
      <c r="AG633" s="39" t="s">
        <v>273</v>
      </c>
      <c r="AH633" s="41" t="s">
        <v>81</v>
      </c>
      <c r="AI633" s="40" t="s">
        <v>127</v>
      </c>
      <c r="AJ633" s="41" t="s">
        <v>1960</v>
      </c>
      <c r="AK633" s="40">
        <v>1</v>
      </c>
      <c r="AL633" s="40">
        <v>65355</v>
      </c>
      <c r="AM633" s="38" t="s">
        <v>84</v>
      </c>
      <c r="AN633" s="33">
        <v>0</v>
      </c>
      <c r="AO633" s="38">
        <v>0</v>
      </c>
      <c r="AP633" s="33" t="s">
        <v>2627</v>
      </c>
      <c r="AQ633" s="33" t="s">
        <v>86</v>
      </c>
      <c r="AR633" s="33" t="s">
        <v>87</v>
      </c>
      <c r="AS633" s="33" t="s">
        <v>88</v>
      </c>
      <c r="AT633" s="38"/>
      <c r="AU633" s="38" t="s">
        <v>2628</v>
      </c>
      <c r="AV633" s="103"/>
    </row>
    <row r="634" spans="1:48" ht="64.5" customHeight="1" x14ac:dyDescent="0.2">
      <c r="A634" s="33" t="s">
        <v>2629</v>
      </c>
      <c r="B634" s="33" t="s">
        <v>216</v>
      </c>
      <c r="C634" s="33" t="s">
        <v>1089</v>
      </c>
      <c r="D634" s="33" t="s">
        <v>1090</v>
      </c>
      <c r="E634" s="33"/>
      <c r="F634" s="33" t="s">
        <v>1055</v>
      </c>
      <c r="G634" s="33" t="s">
        <v>1903</v>
      </c>
      <c r="H634" s="33" t="s">
        <v>71</v>
      </c>
      <c r="I634" s="33" t="str">
        <f t="shared" si="93"/>
        <v>ОП Юг</v>
      </c>
      <c r="J634" s="33" t="s">
        <v>2630</v>
      </c>
      <c r="K634" s="33" t="str">
        <f t="shared" si="92"/>
        <v>Оказание услуг по обеспечению беспроводного доступа к сети Интернет на площадке размещения мобильных ГТЭС</v>
      </c>
      <c r="L634" s="34" t="s">
        <v>2631</v>
      </c>
      <c r="M634" s="34"/>
      <c r="N634" s="33">
        <v>642</v>
      </c>
      <c r="O634" s="35" t="s">
        <v>924</v>
      </c>
      <c r="P634" s="36">
        <v>1</v>
      </c>
      <c r="Q634" s="36" t="s">
        <v>403</v>
      </c>
      <c r="R634" s="37" t="s">
        <v>404</v>
      </c>
      <c r="S634" s="36">
        <v>156</v>
      </c>
      <c r="T634" s="36">
        <v>91</v>
      </c>
      <c r="U634" s="93">
        <f t="shared" si="91"/>
        <v>156000</v>
      </c>
      <c r="V634" s="33">
        <v>2018</v>
      </c>
      <c r="W634" s="53" t="s">
        <v>109</v>
      </c>
      <c r="X634" s="39">
        <v>2018</v>
      </c>
      <c r="Y634" s="33" t="s">
        <v>109</v>
      </c>
      <c r="Z634" s="38" t="s">
        <v>2007</v>
      </c>
      <c r="AA634" s="38">
        <v>2018</v>
      </c>
      <c r="AB634" s="38" t="s">
        <v>119</v>
      </c>
      <c r="AC634" s="39">
        <v>2018</v>
      </c>
      <c r="AD634" s="39" t="s">
        <v>120</v>
      </c>
      <c r="AE634" s="39">
        <v>2018</v>
      </c>
      <c r="AF634" s="39" t="s">
        <v>77</v>
      </c>
      <c r="AG634" s="39">
        <v>2019</v>
      </c>
      <c r="AH634" s="41" t="s">
        <v>120</v>
      </c>
      <c r="AI634" s="40" t="s">
        <v>138</v>
      </c>
      <c r="AJ634" s="41" t="s">
        <v>1335</v>
      </c>
      <c r="AK634" s="40">
        <v>1</v>
      </c>
      <c r="AL634" s="40">
        <v>31636</v>
      </c>
      <c r="AM634" s="38" t="s">
        <v>84</v>
      </c>
      <c r="AN634" s="33">
        <v>0</v>
      </c>
      <c r="AO634" s="38">
        <v>0</v>
      </c>
      <c r="AP634" s="33" t="s">
        <v>2632</v>
      </c>
      <c r="AQ634" s="33" t="s">
        <v>86</v>
      </c>
      <c r="AR634" s="33" t="s">
        <v>87</v>
      </c>
      <c r="AS634" s="33" t="s">
        <v>88</v>
      </c>
      <c r="AT634" s="38"/>
      <c r="AU634" s="38"/>
      <c r="AV634" s="103"/>
    </row>
    <row r="635" spans="1:48" ht="51" customHeight="1" x14ac:dyDescent="0.2">
      <c r="A635" s="33" t="s">
        <v>2633</v>
      </c>
      <c r="B635" s="33"/>
      <c r="C635" s="33" t="s">
        <v>1198</v>
      </c>
      <c r="D635" s="33" t="s">
        <v>1199</v>
      </c>
      <c r="E635" s="33"/>
      <c r="F635" s="33" t="s">
        <v>1055</v>
      </c>
      <c r="G635" s="33" t="s">
        <v>1903</v>
      </c>
      <c r="H635" s="33" t="s">
        <v>71</v>
      </c>
      <c r="I635" s="33" t="str">
        <f t="shared" si="93"/>
        <v>ОП Юг</v>
      </c>
      <c r="J635" s="33" t="s">
        <v>2634</v>
      </c>
      <c r="K635" s="33" t="str">
        <f t="shared" si="92"/>
        <v>Оказание услуг  местной телефонной связи</v>
      </c>
      <c r="L635" s="34" t="s">
        <v>2635</v>
      </c>
      <c r="M635" s="34"/>
      <c r="N635" s="33">
        <v>642</v>
      </c>
      <c r="O635" s="35" t="s">
        <v>924</v>
      </c>
      <c r="P635" s="36">
        <v>1</v>
      </c>
      <c r="Q635" s="36" t="s">
        <v>403</v>
      </c>
      <c r="R635" s="37" t="s">
        <v>404</v>
      </c>
      <c r="S635" s="36">
        <v>36</v>
      </c>
      <c r="T635" s="36">
        <v>36</v>
      </c>
      <c r="U635" s="93">
        <f t="shared" si="91"/>
        <v>36000</v>
      </c>
      <c r="V635" s="33">
        <v>2018</v>
      </c>
      <c r="W635" s="53" t="s">
        <v>80</v>
      </c>
      <c r="X635" s="39">
        <v>2018</v>
      </c>
      <c r="Y635" s="33" t="s">
        <v>81</v>
      </c>
      <c r="Z635" s="38" t="s">
        <v>2061</v>
      </c>
      <c r="AA635" s="38">
        <v>2018</v>
      </c>
      <c r="AB635" s="38" t="s">
        <v>108</v>
      </c>
      <c r="AC635" s="39">
        <v>2018</v>
      </c>
      <c r="AD635" s="39" t="s">
        <v>274</v>
      </c>
      <c r="AE635" s="39">
        <v>2019</v>
      </c>
      <c r="AF635" s="39" t="s">
        <v>146</v>
      </c>
      <c r="AG635" s="39">
        <v>2019</v>
      </c>
      <c r="AH635" s="41" t="s">
        <v>274</v>
      </c>
      <c r="AI635" s="40" t="s">
        <v>275</v>
      </c>
      <c r="AJ635" s="41" t="s">
        <v>280</v>
      </c>
      <c r="AK635" s="40">
        <v>0</v>
      </c>
      <c r="AL635" s="40">
        <v>97259</v>
      </c>
      <c r="AM635" s="38" t="s">
        <v>84</v>
      </c>
      <c r="AN635" s="33">
        <v>0</v>
      </c>
      <c r="AO635" s="38">
        <v>0</v>
      </c>
      <c r="AP635" s="33"/>
      <c r="AQ635" s="33"/>
      <c r="AR635" s="33" t="s">
        <v>87</v>
      </c>
      <c r="AS635" s="33" t="s">
        <v>88</v>
      </c>
      <c r="AT635" s="38"/>
      <c r="AU635" s="38"/>
      <c r="AV635" s="103"/>
    </row>
    <row r="636" spans="1:48" ht="68.25" customHeight="1" x14ac:dyDescent="0.2">
      <c r="A636" s="33" t="s">
        <v>2636</v>
      </c>
      <c r="B636" s="33" t="s">
        <v>216</v>
      </c>
      <c r="C636" s="33" t="s">
        <v>1089</v>
      </c>
      <c r="D636" s="33" t="s">
        <v>1090</v>
      </c>
      <c r="E636" s="33"/>
      <c r="F636" s="33" t="s">
        <v>1055</v>
      </c>
      <c r="G636" s="33" t="s">
        <v>1903</v>
      </c>
      <c r="H636" s="33" t="s">
        <v>71</v>
      </c>
      <c r="I636" s="33" t="str">
        <f t="shared" si="93"/>
        <v>ОП Юг</v>
      </c>
      <c r="J636" s="33" t="s">
        <v>2302</v>
      </c>
      <c r="K636" s="33" t="str">
        <f t="shared" si="92"/>
        <v xml:space="preserve">Оказание услуг  по организации доступа к сети Интернет офисных помещений </v>
      </c>
      <c r="L636" s="34" t="s">
        <v>2631</v>
      </c>
      <c r="M636" s="34"/>
      <c r="N636" s="33">
        <v>642</v>
      </c>
      <c r="O636" s="35" t="s">
        <v>924</v>
      </c>
      <c r="P636" s="36">
        <v>1</v>
      </c>
      <c r="Q636" s="36" t="s">
        <v>403</v>
      </c>
      <c r="R636" s="37" t="s">
        <v>404</v>
      </c>
      <c r="S636" s="36">
        <v>146</v>
      </c>
      <c r="T636" s="36">
        <v>24.332999999999998</v>
      </c>
      <c r="U636" s="93">
        <f t="shared" si="91"/>
        <v>146000</v>
      </c>
      <c r="V636" s="33">
        <v>2018</v>
      </c>
      <c r="W636" s="53" t="s">
        <v>77</v>
      </c>
      <c r="X636" s="39">
        <v>2018</v>
      </c>
      <c r="Y636" s="33" t="s">
        <v>80</v>
      </c>
      <c r="Z636" s="38" t="s">
        <v>2018</v>
      </c>
      <c r="AA636" s="38">
        <v>2018</v>
      </c>
      <c r="AB636" s="38" t="s">
        <v>81</v>
      </c>
      <c r="AC636" s="39">
        <v>2018</v>
      </c>
      <c r="AD636" s="39" t="s">
        <v>107</v>
      </c>
      <c r="AE636" s="39">
        <v>2018</v>
      </c>
      <c r="AF636" s="39" t="s">
        <v>108</v>
      </c>
      <c r="AG636" s="39">
        <v>2019</v>
      </c>
      <c r="AH636" s="41" t="s">
        <v>107</v>
      </c>
      <c r="AI636" s="40" t="s">
        <v>159</v>
      </c>
      <c r="AJ636" s="41" t="s">
        <v>1335</v>
      </c>
      <c r="AK636" s="40">
        <v>1</v>
      </c>
      <c r="AL636" s="40">
        <v>31636</v>
      </c>
      <c r="AM636" s="38" t="s">
        <v>84</v>
      </c>
      <c r="AN636" s="33">
        <v>0</v>
      </c>
      <c r="AO636" s="38">
        <v>0</v>
      </c>
      <c r="AP636" s="33" t="s">
        <v>2637</v>
      </c>
      <c r="AQ636" s="33" t="s">
        <v>86</v>
      </c>
      <c r="AR636" s="33" t="s">
        <v>87</v>
      </c>
      <c r="AS636" s="33" t="s">
        <v>88</v>
      </c>
      <c r="AT636" s="38"/>
      <c r="AU636" s="38"/>
      <c r="AV636" s="103"/>
    </row>
    <row r="637" spans="1:48" ht="57.75" customHeight="1" x14ac:dyDescent="0.2">
      <c r="A637" s="33" t="s">
        <v>2638</v>
      </c>
      <c r="B637" s="33"/>
      <c r="C637" s="33" t="s">
        <v>1198</v>
      </c>
      <c r="D637" s="33" t="s">
        <v>1204</v>
      </c>
      <c r="E637" s="33"/>
      <c r="F637" s="33" t="s">
        <v>1055</v>
      </c>
      <c r="G637" s="33" t="s">
        <v>1903</v>
      </c>
      <c r="H637" s="33" t="s">
        <v>71</v>
      </c>
      <c r="I637" s="33" t="str">
        <f t="shared" si="93"/>
        <v>ОП Юг</v>
      </c>
      <c r="J637" s="33" t="s">
        <v>2639</v>
      </c>
      <c r="K637" s="33" t="str">
        <f t="shared" si="92"/>
        <v>Оказание услуг  междугородной и международной телефонной связи</v>
      </c>
      <c r="L637" s="34" t="s">
        <v>2640</v>
      </c>
      <c r="M637" s="34"/>
      <c r="N637" s="33">
        <v>642</v>
      </c>
      <c r="O637" s="35" t="s">
        <v>924</v>
      </c>
      <c r="P637" s="36">
        <v>1</v>
      </c>
      <c r="Q637" s="36" t="s">
        <v>403</v>
      </c>
      <c r="R637" s="37" t="s">
        <v>404</v>
      </c>
      <c r="S637" s="36">
        <v>12</v>
      </c>
      <c r="T637" s="36">
        <v>12</v>
      </c>
      <c r="U637" s="93">
        <f t="shared" si="91"/>
        <v>12000</v>
      </c>
      <c r="V637" s="33">
        <v>2018</v>
      </c>
      <c r="W637" s="53" t="s">
        <v>80</v>
      </c>
      <c r="X637" s="39">
        <v>2018</v>
      </c>
      <c r="Y637" s="33" t="s">
        <v>81</v>
      </c>
      <c r="Z637" s="38" t="s">
        <v>2061</v>
      </c>
      <c r="AA637" s="38">
        <v>2018</v>
      </c>
      <c r="AB637" s="38" t="s">
        <v>108</v>
      </c>
      <c r="AC637" s="39">
        <v>2018</v>
      </c>
      <c r="AD637" s="39" t="s">
        <v>274</v>
      </c>
      <c r="AE637" s="39">
        <v>2019</v>
      </c>
      <c r="AF637" s="39" t="s">
        <v>146</v>
      </c>
      <c r="AG637" s="39">
        <v>2019</v>
      </c>
      <c r="AH637" s="41" t="s">
        <v>274</v>
      </c>
      <c r="AI637" s="40" t="s">
        <v>275</v>
      </c>
      <c r="AJ637" s="41" t="s">
        <v>280</v>
      </c>
      <c r="AK637" s="40">
        <v>0</v>
      </c>
      <c r="AL637" s="40">
        <v>97259</v>
      </c>
      <c r="AM637" s="38" t="s">
        <v>84</v>
      </c>
      <c r="AN637" s="33">
        <v>0</v>
      </c>
      <c r="AO637" s="38">
        <v>0</v>
      </c>
      <c r="AP637" s="33"/>
      <c r="AQ637" s="33"/>
      <c r="AR637" s="33" t="s">
        <v>87</v>
      </c>
      <c r="AS637" s="33" t="s">
        <v>88</v>
      </c>
      <c r="AT637" s="38"/>
      <c r="AU637" s="38"/>
      <c r="AV637" s="103"/>
    </row>
    <row r="638" spans="1:48" ht="75.75" customHeight="1" x14ac:dyDescent="0.2">
      <c r="A638" s="33" t="s">
        <v>2641</v>
      </c>
      <c r="B638" s="33" t="s">
        <v>216</v>
      </c>
      <c r="C638" s="33" t="s">
        <v>1137</v>
      </c>
      <c r="D638" s="33" t="s">
        <v>67</v>
      </c>
      <c r="E638" s="33"/>
      <c r="F638" s="33" t="s">
        <v>1055</v>
      </c>
      <c r="G638" s="33" t="s">
        <v>1903</v>
      </c>
      <c r="H638" s="33" t="s">
        <v>71</v>
      </c>
      <c r="I638" s="33" t="str">
        <f t="shared" si="93"/>
        <v>ОП Юг</v>
      </c>
      <c r="J638" s="33" t="s">
        <v>1138</v>
      </c>
      <c r="K638" s="33" t="str">
        <f t="shared" si="92"/>
        <v>Выполнение калибровочных и поверочных работ средств измерений</v>
      </c>
      <c r="L638" s="34" t="s">
        <v>2642</v>
      </c>
      <c r="M638" s="34"/>
      <c r="N638" s="33">
        <v>642</v>
      </c>
      <c r="O638" s="35" t="s">
        <v>924</v>
      </c>
      <c r="P638" s="36">
        <v>1</v>
      </c>
      <c r="Q638" s="36" t="s">
        <v>403</v>
      </c>
      <c r="R638" s="37" t="s">
        <v>404</v>
      </c>
      <c r="S638" s="36">
        <v>55.7</v>
      </c>
      <c r="T638" s="36">
        <f>S638</f>
        <v>55.7</v>
      </c>
      <c r="U638" s="93">
        <f t="shared" si="91"/>
        <v>55700</v>
      </c>
      <c r="V638" s="33">
        <v>2018</v>
      </c>
      <c r="W638" s="53" t="s">
        <v>119</v>
      </c>
      <c r="X638" s="39">
        <v>2018</v>
      </c>
      <c r="Y638" s="33" t="s">
        <v>120</v>
      </c>
      <c r="Z638" s="38" t="s">
        <v>2101</v>
      </c>
      <c r="AA638" s="38">
        <v>2018</v>
      </c>
      <c r="AB638" s="38" t="s">
        <v>77</v>
      </c>
      <c r="AC638" s="39">
        <v>2018</v>
      </c>
      <c r="AD638" s="39" t="s">
        <v>78</v>
      </c>
      <c r="AE638" s="39">
        <v>2018</v>
      </c>
      <c r="AF638" s="39" t="s">
        <v>80</v>
      </c>
      <c r="AG638" s="39">
        <v>2019</v>
      </c>
      <c r="AH638" s="41" t="s">
        <v>78</v>
      </c>
      <c r="AI638" s="40" t="s">
        <v>79</v>
      </c>
      <c r="AJ638" s="41" t="s">
        <v>280</v>
      </c>
      <c r="AK638" s="40">
        <v>0</v>
      </c>
      <c r="AL638" s="40">
        <v>97259</v>
      </c>
      <c r="AM638" s="38" t="s">
        <v>84</v>
      </c>
      <c r="AN638" s="33">
        <v>0</v>
      </c>
      <c r="AO638" s="38">
        <v>0</v>
      </c>
      <c r="AP638" s="33" t="s">
        <v>2643</v>
      </c>
      <c r="AQ638" s="33"/>
      <c r="AR638" s="33" t="s">
        <v>87</v>
      </c>
      <c r="AS638" s="33" t="s">
        <v>88</v>
      </c>
      <c r="AT638" s="38"/>
      <c r="AU638" s="38"/>
      <c r="AV638" s="103"/>
    </row>
    <row r="639" spans="1:48" ht="67.5" customHeight="1" x14ac:dyDescent="0.2">
      <c r="A639" s="33" t="s">
        <v>2644</v>
      </c>
      <c r="B639" s="33" t="s">
        <v>216</v>
      </c>
      <c r="C639" s="33" t="s">
        <v>1184</v>
      </c>
      <c r="D639" s="33" t="s">
        <v>1185</v>
      </c>
      <c r="E639" s="33"/>
      <c r="F639" s="33" t="s">
        <v>1055</v>
      </c>
      <c r="G639" s="33" t="s">
        <v>1903</v>
      </c>
      <c r="H639" s="33" t="s">
        <v>71</v>
      </c>
      <c r="I639" s="33" t="str">
        <f t="shared" si="93"/>
        <v>ОП Юг</v>
      </c>
      <c r="J639" s="33" t="s">
        <v>2645</v>
      </c>
      <c r="K639" s="33" t="str">
        <f t="shared" si="92"/>
        <v>Оказание услуг  по поставке технической воды</v>
      </c>
      <c r="L639" s="34" t="s">
        <v>2646</v>
      </c>
      <c r="M639" s="34"/>
      <c r="N639" s="33">
        <v>642</v>
      </c>
      <c r="O639" s="35" t="s">
        <v>924</v>
      </c>
      <c r="P639" s="36">
        <v>1</v>
      </c>
      <c r="Q639" s="36" t="s">
        <v>403</v>
      </c>
      <c r="R639" s="37" t="s">
        <v>404</v>
      </c>
      <c r="S639" s="36">
        <v>96</v>
      </c>
      <c r="T639" s="36">
        <v>0</v>
      </c>
      <c r="U639" s="93">
        <f t="shared" si="91"/>
        <v>96000</v>
      </c>
      <c r="V639" s="33">
        <v>2018</v>
      </c>
      <c r="W639" s="53" t="s">
        <v>78</v>
      </c>
      <c r="X639" s="39">
        <v>2018</v>
      </c>
      <c r="Y639" s="33" t="s">
        <v>80</v>
      </c>
      <c r="Z639" s="38" t="s">
        <v>2018</v>
      </c>
      <c r="AA639" s="38">
        <v>2018</v>
      </c>
      <c r="AB639" s="38" t="s">
        <v>81</v>
      </c>
      <c r="AC639" s="39">
        <v>2018</v>
      </c>
      <c r="AD639" s="39" t="s">
        <v>107</v>
      </c>
      <c r="AE639" s="39">
        <v>2018</v>
      </c>
      <c r="AF639" s="39" t="s">
        <v>108</v>
      </c>
      <c r="AG639" s="39">
        <v>2019</v>
      </c>
      <c r="AH639" s="41" t="s">
        <v>107</v>
      </c>
      <c r="AI639" s="40" t="s">
        <v>159</v>
      </c>
      <c r="AJ639" s="41" t="s">
        <v>280</v>
      </c>
      <c r="AK639" s="40">
        <v>0</v>
      </c>
      <c r="AL639" s="40">
        <v>97259</v>
      </c>
      <c r="AM639" s="38" t="s">
        <v>84</v>
      </c>
      <c r="AN639" s="33">
        <v>0</v>
      </c>
      <c r="AO639" s="38">
        <v>0</v>
      </c>
      <c r="AP639" s="33" t="s">
        <v>2647</v>
      </c>
      <c r="AQ639" s="33"/>
      <c r="AR639" s="33" t="s">
        <v>87</v>
      </c>
      <c r="AS639" s="33" t="s">
        <v>88</v>
      </c>
      <c r="AT639" s="38"/>
      <c r="AU639" s="38"/>
      <c r="AV639" s="103"/>
    </row>
    <row r="640" spans="1:48" ht="80.25" customHeight="1" x14ac:dyDescent="0.2">
      <c r="A640" s="33" t="s">
        <v>2648</v>
      </c>
      <c r="B640" s="33" t="s">
        <v>216</v>
      </c>
      <c r="C640" s="33" t="s">
        <v>1125</v>
      </c>
      <c r="D640" s="33" t="s">
        <v>1126</v>
      </c>
      <c r="E640" s="33"/>
      <c r="F640" s="33" t="s">
        <v>1055</v>
      </c>
      <c r="G640" s="33" t="s">
        <v>1903</v>
      </c>
      <c r="H640" s="33" t="s">
        <v>71</v>
      </c>
      <c r="I640" s="33" t="str">
        <f t="shared" si="93"/>
        <v>ОП Юг</v>
      </c>
      <c r="J640" s="33" t="s">
        <v>1127</v>
      </c>
      <c r="K640" s="33" t="str">
        <f t="shared" si="92"/>
        <v>Аренда движимого имущества ПАО "ФСК ЕЭС", установленного на площадке размещения мобильных ГТЭС</v>
      </c>
      <c r="L640" s="34" t="s">
        <v>2649</v>
      </c>
      <c r="M640" s="34"/>
      <c r="N640" s="33">
        <v>642</v>
      </c>
      <c r="O640" s="35" t="s">
        <v>924</v>
      </c>
      <c r="P640" s="36">
        <v>1</v>
      </c>
      <c r="Q640" s="36" t="s">
        <v>403</v>
      </c>
      <c r="R640" s="37" t="s">
        <v>404</v>
      </c>
      <c r="S640" s="36">
        <v>2666</v>
      </c>
      <c r="T640" s="36">
        <v>2666</v>
      </c>
      <c r="U640" s="93">
        <f t="shared" si="91"/>
        <v>2666000</v>
      </c>
      <c r="V640" s="33">
        <v>2018</v>
      </c>
      <c r="W640" s="53" t="s">
        <v>77</v>
      </c>
      <c r="X640" s="39">
        <v>2018</v>
      </c>
      <c r="Y640" s="33" t="s">
        <v>77</v>
      </c>
      <c r="Z640" s="38" t="s">
        <v>2018</v>
      </c>
      <c r="AA640" s="38">
        <v>2018</v>
      </c>
      <c r="AB640" s="38" t="s">
        <v>77</v>
      </c>
      <c r="AC640" s="39">
        <v>2018</v>
      </c>
      <c r="AD640" s="39" t="s">
        <v>78</v>
      </c>
      <c r="AE640" s="39">
        <v>2018</v>
      </c>
      <c r="AF640" s="39" t="s">
        <v>78</v>
      </c>
      <c r="AG640" s="39">
        <v>2019</v>
      </c>
      <c r="AH640" s="41" t="s">
        <v>78</v>
      </c>
      <c r="AI640" s="40" t="s">
        <v>79</v>
      </c>
      <c r="AJ640" s="41" t="s">
        <v>151</v>
      </c>
      <c r="AK640" s="40">
        <v>0</v>
      </c>
      <c r="AL640" s="40">
        <v>3363</v>
      </c>
      <c r="AM640" s="38" t="s">
        <v>84</v>
      </c>
      <c r="AN640" s="33">
        <v>0</v>
      </c>
      <c r="AO640" s="38">
        <v>0</v>
      </c>
      <c r="AP640" s="33" t="s">
        <v>2650</v>
      </c>
      <c r="AQ640" s="33"/>
      <c r="AR640" s="33" t="s">
        <v>87</v>
      </c>
      <c r="AS640" s="33" t="s">
        <v>88</v>
      </c>
      <c r="AT640" s="38"/>
      <c r="AU640" s="38"/>
      <c r="AV640" s="103"/>
    </row>
    <row r="641" spans="1:48" s="31" customFormat="1" ht="126.75" customHeight="1" x14ac:dyDescent="0.2">
      <c r="A641" s="33" t="s">
        <v>2651</v>
      </c>
      <c r="B641" s="33" t="s">
        <v>216</v>
      </c>
      <c r="C641" s="33">
        <v>38</v>
      </c>
      <c r="D641" s="33" t="s">
        <v>1171</v>
      </c>
      <c r="E641" s="33"/>
      <c r="F641" s="33" t="s">
        <v>1055</v>
      </c>
      <c r="G641" s="33" t="s">
        <v>1903</v>
      </c>
      <c r="H641" s="33" t="s">
        <v>71</v>
      </c>
      <c r="I641" s="33" t="str">
        <f t="shared" si="93"/>
        <v>ОП Юг</v>
      </c>
      <c r="J641" s="33" t="s">
        <v>2652</v>
      </c>
      <c r="K641" s="33" t="str">
        <f t="shared" si="92"/>
        <v>Оказание услуг  по сбору и транспортированию для дальнейшего обезвреживания, обработки или утилизаци ртутьсодержащих и прочих отходов</v>
      </c>
      <c r="L641" s="34" t="s">
        <v>2653</v>
      </c>
      <c r="M641" s="34"/>
      <c r="N641" s="33">
        <v>642</v>
      </c>
      <c r="O641" s="35" t="s">
        <v>924</v>
      </c>
      <c r="P641" s="36">
        <v>1</v>
      </c>
      <c r="Q641" s="36" t="s">
        <v>403</v>
      </c>
      <c r="R641" s="37" t="s">
        <v>404</v>
      </c>
      <c r="S641" s="36">
        <v>2.7</v>
      </c>
      <c r="T641" s="36">
        <v>0</v>
      </c>
      <c r="U641" s="93">
        <f t="shared" si="91"/>
        <v>2700</v>
      </c>
      <c r="V641" s="33">
        <v>2018</v>
      </c>
      <c r="W641" s="53" t="s">
        <v>78</v>
      </c>
      <c r="X641" s="39">
        <v>2018</v>
      </c>
      <c r="Y641" s="33" t="s">
        <v>80</v>
      </c>
      <c r="Z641" s="38" t="s">
        <v>2018</v>
      </c>
      <c r="AA641" s="38">
        <v>2018</v>
      </c>
      <c r="AB641" s="38" t="s">
        <v>80</v>
      </c>
      <c r="AC641" s="39">
        <v>2018</v>
      </c>
      <c r="AD641" s="39" t="s">
        <v>81</v>
      </c>
      <c r="AE641" s="39">
        <v>2018</v>
      </c>
      <c r="AF641" s="39" t="s">
        <v>107</v>
      </c>
      <c r="AG641" s="39">
        <v>2019</v>
      </c>
      <c r="AH641" s="41" t="s">
        <v>81</v>
      </c>
      <c r="AI641" s="40" t="s">
        <v>127</v>
      </c>
      <c r="AJ641" s="41" t="s">
        <v>280</v>
      </c>
      <c r="AK641" s="40">
        <v>0</v>
      </c>
      <c r="AL641" s="40">
        <v>97259</v>
      </c>
      <c r="AM641" s="38" t="s">
        <v>84</v>
      </c>
      <c r="AN641" s="33">
        <v>0</v>
      </c>
      <c r="AO641" s="38">
        <v>0</v>
      </c>
      <c r="AP641" s="33" t="s">
        <v>2654</v>
      </c>
      <c r="AQ641" s="33"/>
      <c r="AR641" s="33" t="s">
        <v>87</v>
      </c>
      <c r="AS641" s="33" t="s">
        <v>88</v>
      </c>
      <c r="AT641" s="38"/>
      <c r="AU641" s="38"/>
      <c r="AV641" s="103"/>
    </row>
    <row r="642" spans="1:48" ht="63.75" customHeight="1" x14ac:dyDescent="0.2">
      <c r="A642" s="33" t="s">
        <v>2655</v>
      </c>
      <c r="B642" s="33"/>
      <c r="C642" s="33" t="s">
        <v>1033</v>
      </c>
      <c r="D642" s="33" t="s">
        <v>616</v>
      </c>
      <c r="E642" s="33"/>
      <c r="F642" s="33" t="s">
        <v>1055</v>
      </c>
      <c r="G642" s="33" t="s">
        <v>1903</v>
      </c>
      <c r="H642" s="33" t="s">
        <v>71</v>
      </c>
      <c r="I642" s="33" t="str">
        <f t="shared" si="93"/>
        <v>ОП Юг</v>
      </c>
      <c r="J642" s="33" t="s">
        <v>1074</v>
      </c>
      <c r="K642" s="33" t="str">
        <f t="shared" si="92"/>
        <v>Аренда офисного помещения, коммунальные услуги</v>
      </c>
      <c r="L642" s="34" t="s">
        <v>2656</v>
      </c>
      <c r="M642" s="34"/>
      <c r="N642" s="33" t="s">
        <v>1075</v>
      </c>
      <c r="O642" s="35" t="s">
        <v>1076</v>
      </c>
      <c r="P642" s="36">
        <v>250</v>
      </c>
      <c r="Q642" s="36" t="s">
        <v>403</v>
      </c>
      <c r="R642" s="37" t="s">
        <v>404</v>
      </c>
      <c r="S642" s="36">
        <v>2570</v>
      </c>
      <c r="T642" s="36">
        <v>2570</v>
      </c>
      <c r="U642" s="93">
        <f t="shared" si="91"/>
        <v>2570000</v>
      </c>
      <c r="V642" s="33">
        <v>2018</v>
      </c>
      <c r="W642" s="53" t="s">
        <v>146</v>
      </c>
      <c r="X642" s="39">
        <v>2018</v>
      </c>
      <c r="Y642" s="33" t="s">
        <v>109</v>
      </c>
      <c r="Z642" s="38" t="s">
        <v>2007</v>
      </c>
      <c r="AA642" s="38">
        <v>2018</v>
      </c>
      <c r="AB642" s="38" t="s">
        <v>119</v>
      </c>
      <c r="AC642" s="39">
        <v>2018</v>
      </c>
      <c r="AD642" s="39" t="s">
        <v>120</v>
      </c>
      <c r="AE642" s="39">
        <v>2018</v>
      </c>
      <c r="AF642" s="39" t="s">
        <v>77</v>
      </c>
      <c r="AG642" s="39">
        <v>2019</v>
      </c>
      <c r="AH642" s="41" t="s">
        <v>119</v>
      </c>
      <c r="AI642" s="40" t="s">
        <v>223</v>
      </c>
      <c r="AJ642" s="41" t="s">
        <v>1335</v>
      </c>
      <c r="AK642" s="40">
        <v>1</v>
      </c>
      <c r="AL642" s="40">
        <v>31636</v>
      </c>
      <c r="AM642" s="38" t="s">
        <v>84</v>
      </c>
      <c r="AN642" s="33">
        <v>0</v>
      </c>
      <c r="AO642" s="38">
        <v>11</v>
      </c>
      <c r="AP642" s="33"/>
      <c r="AQ642" s="33" t="s">
        <v>86</v>
      </c>
      <c r="AR642" s="33" t="s">
        <v>87</v>
      </c>
      <c r="AS642" s="33" t="s">
        <v>88</v>
      </c>
      <c r="AT642" s="38"/>
      <c r="AU642" s="38"/>
      <c r="AV642" s="103"/>
    </row>
    <row r="643" spans="1:48" ht="89.25" customHeight="1" x14ac:dyDescent="0.2">
      <c r="A643" s="33" t="s">
        <v>2657</v>
      </c>
      <c r="B643" s="33"/>
      <c r="C643" s="33" t="s">
        <v>1110</v>
      </c>
      <c r="D643" s="33" t="s">
        <v>1111</v>
      </c>
      <c r="E643" s="33"/>
      <c r="F643" s="33" t="s">
        <v>1055</v>
      </c>
      <c r="G643" s="33" t="s">
        <v>1903</v>
      </c>
      <c r="H643" s="33" t="s">
        <v>71</v>
      </c>
      <c r="I643" s="33" t="str">
        <f t="shared" si="93"/>
        <v>ОП Юг</v>
      </c>
      <c r="J643" s="33" t="s">
        <v>2658</v>
      </c>
      <c r="K643" s="33" t="str">
        <f t="shared" si="92"/>
        <v>Проведение занятий по общей физической подготовке</v>
      </c>
      <c r="L643" s="34" t="s">
        <v>2659</v>
      </c>
      <c r="M643" s="34"/>
      <c r="N643" s="33">
        <v>642</v>
      </c>
      <c r="O643" s="35" t="s">
        <v>924</v>
      </c>
      <c r="P643" s="36">
        <v>1</v>
      </c>
      <c r="Q643" s="36" t="s">
        <v>403</v>
      </c>
      <c r="R643" s="37" t="s">
        <v>404</v>
      </c>
      <c r="S643" s="36">
        <v>99</v>
      </c>
      <c r="T643" s="36">
        <v>99</v>
      </c>
      <c r="U643" s="93">
        <f t="shared" si="91"/>
        <v>99000</v>
      </c>
      <c r="V643" s="33">
        <v>2018</v>
      </c>
      <c r="W643" s="53" t="s">
        <v>109</v>
      </c>
      <c r="X643" s="39">
        <v>2018</v>
      </c>
      <c r="Y643" s="33" t="s">
        <v>148</v>
      </c>
      <c r="Z643" s="38" t="s">
        <v>2163</v>
      </c>
      <c r="AA643" s="38">
        <v>2018</v>
      </c>
      <c r="AB643" s="38" t="s">
        <v>119</v>
      </c>
      <c r="AC643" s="39">
        <v>2018</v>
      </c>
      <c r="AD643" s="39" t="s">
        <v>120</v>
      </c>
      <c r="AE643" s="39">
        <v>2018</v>
      </c>
      <c r="AF643" s="39" t="s">
        <v>77</v>
      </c>
      <c r="AG643" s="39">
        <v>2019</v>
      </c>
      <c r="AH643" s="41" t="s">
        <v>120</v>
      </c>
      <c r="AI643" s="40" t="s">
        <v>138</v>
      </c>
      <c r="AJ643" s="41" t="s">
        <v>280</v>
      </c>
      <c r="AK643" s="40">
        <v>0</v>
      </c>
      <c r="AL643" s="40">
        <v>97259</v>
      </c>
      <c r="AM643" s="38" t="s">
        <v>84</v>
      </c>
      <c r="AN643" s="33">
        <v>0</v>
      </c>
      <c r="AO643" s="38">
        <v>0</v>
      </c>
      <c r="AP643" s="33"/>
      <c r="AQ643" s="33"/>
      <c r="AR643" s="33" t="s">
        <v>87</v>
      </c>
      <c r="AS643" s="33" t="s">
        <v>88</v>
      </c>
      <c r="AT643" s="38"/>
      <c r="AU643" s="38"/>
      <c r="AV643" s="103"/>
    </row>
    <row r="644" spans="1:48" ht="64.5" customHeight="1" x14ac:dyDescent="0.2">
      <c r="A644" s="33" t="s">
        <v>2660</v>
      </c>
      <c r="B644" s="33" t="s">
        <v>216</v>
      </c>
      <c r="C644" s="33" t="s">
        <v>570</v>
      </c>
      <c r="D644" s="33" t="s">
        <v>571</v>
      </c>
      <c r="E644" s="33"/>
      <c r="F644" s="33" t="s">
        <v>1055</v>
      </c>
      <c r="G644" s="33" t="s">
        <v>1903</v>
      </c>
      <c r="H644" s="33" t="s">
        <v>71</v>
      </c>
      <c r="I644" s="33" t="str">
        <f t="shared" si="93"/>
        <v>ОП Юг</v>
      </c>
      <c r="J644" s="33" t="s">
        <v>2661</v>
      </c>
      <c r="K644" s="33" t="str">
        <f t="shared" si="92"/>
        <v>Оказание услуг  по сбору и транспортированию (вывозу) жидких бытовых отходов и хозяйственно-бытовых стоков</v>
      </c>
      <c r="L644" s="34" t="s">
        <v>2662</v>
      </c>
      <c r="M644" s="34"/>
      <c r="N644" s="33">
        <v>642</v>
      </c>
      <c r="O644" s="35" t="s">
        <v>924</v>
      </c>
      <c r="P644" s="36">
        <v>1</v>
      </c>
      <c r="Q644" s="36" t="s">
        <v>403</v>
      </c>
      <c r="R644" s="37" t="s">
        <v>404</v>
      </c>
      <c r="S644" s="36">
        <v>75.5</v>
      </c>
      <c r="T644" s="36">
        <v>25</v>
      </c>
      <c r="U644" s="93">
        <f t="shared" si="91"/>
        <v>75500</v>
      </c>
      <c r="V644" s="33">
        <v>2018</v>
      </c>
      <c r="W644" s="53" t="s">
        <v>119</v>
      </c>
      <c r="X644" s="39">
        <v>2018</v>
      </c>
      <c r="Y644" s="33" t="s">
        <v>120</v>
      </c>
      <c r="Z644" s="38" t="s">
        <v>2101</v>
      </c>
      <c r="AA644" s="38">
        <v>2018</v>
      </c>
      <c r="AB644" s="38" t="s">
        <v>78</v>
      </c>
      <c r="AC644" s="39">
        <v>2018</v>
      </c>
      <c r="AD644" s="39" t="s">
        <v>80</v>
      </c>
      <c r="AE644" s="39">
        <v>2018</v>
      </c>
      <c r="AF644" s="39" t="s">
        <v>81</v>
      </c>
      <c r="AG644" s="39">
        <v>2019</v>
      </c>
      <c r="AH644" s="41" t="s">
        <v>80</v>
      </c>
      <c r="AI644" s="40" t="s">
        <v>127</v>
      </c>
      <c r="AJ644" s="41" t="s">
        <v>280</v>
      </c>
      <c r="AK644" s="40">
        <v>0</v>
      </c>
      <c r="AL644" s="40">
        <v>97259</v>
      </c>
      <c r="AM644" s="38" t="s">
        <v>84</v>
      </c>
      <c r="AN644" s="33">
        <v>0</v>
      </c>
      <c r="AO644" s="38">
        <v>0</v>
      </c>
      <c r="AP644" s="33" t="s">
        <v>2663</v>
      </c>
      <c r="AQ644" s="33"/>
      <c r="AR644" s="33" t="s">
        <v>87</v>
      </c>
      <c r="AS644" s="33" t="s">
        <v>88</v>
      </c>
      <c r="AT644" s="38"/>
      <c r="AU644" s="38"/>
      <c r="AV644" s="103"/>
    </row>
    <row r="645" spans="1:48" s="63" customFormat="1" ht="123" customHeight="1" x14ac:dyDescent="0.25">
      <c r="A645" s="33" t="s">
        <v>2664</v>
      </c>
      <c r="B645" s="33" t="s">
        <v>216</v>
      </c>
      <c r="C645" s="33" t="s">
        <v>1214</v>
      </c>
      <c r="D645" s="33" t="s">
        <v>1215</v>
      </c>
      <c r="E645" s="33"/>
      <c r="F645" s="33" t="s">
        <v>1055</v>
      </c>
      <c r="G645" s="33" t="s">
        <v>610</v>
      </c>
      <c r="H645" s="33" t="s">
        <v>71</v>
      </c>
      <c r="I645" s="33" t="str">
        <f t="shared" si="93"/>
        <v>ОП Юг</v>
      </c>
      <c r="J645" s="33" t="s">
        <v>1216</v>
      </c>
      <c r="K645" s="33" t="str">
        <f t="shared" si="92"/>
        <v>Поставка питьевой воды в бутылях</v>
      </c>
      <c r="L645" s="34" t="s">
        <v>2646</v>
      </c>
      <c r="M645" s="34"/>
      <c r="N645" s="33">
        <v>642</v>
      </c>
      <c r="O645" s="35" t="s">
        <v>924</v>
      </c>
      <c r="P645" s="36">
        <v>1</v>
      </c>
      <c r="Q645" s="36" t="s">
        <v>403</v>
      </c>
      <c r="R645" s="37" t="s">
        <v>404</v>
      </c>
      <c r="S645" s="36">
        <v>84</v>
      </c>
      <c r="T645" s="36">
        <v>0</v>
      </c>
      <c r="U645" s="93">
        <f t="shared" si="91"/>
        <v>84000</v>
      </c>
      <c r="V645" s="33">
        <v>2018</v>
      </c>
      <c r="W645" s="53" t="s">
        <v>81</v>
      </c>
      <c r="X645" s="39">
        <v>2018</v>
      </c>
      <c r="Y645" s="33" t="s">
        <v>107</v>
      </c>
      <c r="Z645" s="38" t="s">
        <v>2013</v>
      </c>
      <c r="AA645" s="38">
        <v>2018</v>
      </c>
      <c r="AB645" s="38" t="s">
        <v>108</v>
      </c>
      <c r="AC645" s="39">
        <v>2018</v>
      </c>
      <c r="AD645" s="39" t="s">
        <v>274</v>
      </c>
      <c r="AE645" s="39">
        <v>2019</v>
      </c>
      <c r="AF645" s="39" t="s">
        <v>146</v>
      </c>
      <c r="AG645" s="39">
        <v>2019</v>
      </c>
      <c r="AH645" s="41" t="s">
        <v>274</v>
      </c>
      <c r="AI645" s="40" t="s">
        <v>275</v>
      </c>
      <c r="AJ645" s="41" t="s">
        <v>280</v>
      </c>
      <c r="AK645" s="40">
        <v>0</v>
      </c>
      <c r="AL645" s="40">
        <v>97259</v>
      </c>
      <c r="AM645" s="38" t="s">
        <v>84</v>
      </c>
      <c r="AN645" s="33">
        <v>0</v>
      </c>
      <c r="AO645" s="38">
        <v>0</v>
      </c>
      <c r="AP645" s="33" t="s">
        <v>2665</v>
      </c>
      <c r="AQ645" s="33"/>
      <c r="AR645" s="33" t="s">
        <v>87</v>
      </c>
      <c r="AS645" s="33" t="s">
        <v>88</v>
      </c>
      <c r="AT645" s="38"/>
      <c r="AU645" s="38"/>
      <c r="AV645" s="103"/>
    </row>
    <row r="646" spans="1:48" s="95" customFormat="1" ht="123" customHeight="1" x14ac:dyDescent="0.25">
      <c r="A646" s="33" t="s">
        <v>2666</v>
      </c>
      <c r="B646" s="33" t="s">
        <v>216</v>
      </c>
      <c r="C646" s="33" t="s">
        <v>1220</v>
      </c>
      <c r="D646" s="33" t="s">
        <v>1220</v>
      </c>
      <c r="E646" s="33"/>
      <c r="F646" s="33" t="s">
        <v>1055</v>
      </c>
      <c r="G646" s="33" t="s">
        <v>610</v>
      </c>
      <c r="H646" s="33" t="s">
        <v>71</v>
      </c>
      <c r="I646" s="33" t="str">
        <f t="shared" si="93"/>
        <v>ОП Юг</v>
      </c>
      <c r="J646" s="33" t="s">
        <v>2667</v>
      </c>
      <c r="K646" s="33" t="str">
        <f t="shared" si="92"/>
        <v>Оказание услуг по стирке, химчистке и ремонту спецодежды и постельных принадлежностей</v>
      </c>
      <c r="L646" s="34" t="s">
        <v>2668</v>
      </c>
      <c r="M646" s="34"/>
      <c r="N646" s="33">
        <v>642</v>
      </c>
      <c r="O646" s="35" t="s">
        <v>924</v>
      </c>
      <c r="P646" s="36">
        <v>1</v>
      </c>
      <c r="Q646" s="36" t="s">
        <v>403</v>
      </c>
      <c r="R646" s="37" t="s">
        <v>404</v>
      </c>
      <c r="S646" s="36">
        <v>91</v>
      </c>
      <c r="T646" s="36">
        <v>0</v>
      </c>
      <c r="U646" s="93">
        <f t="shared" si="91"/>
        <v>91000</v>
      </c>
      <c r="V646" s="33">
        <v>2018</v>
      </c>
      <c r="W646" s="53" t="s">
        <v>81</v>
      </c>
      <c r="X646" s="39">
        <v>2018</v>
      </c>
      <c r="Y646" s="33" t="s">
        <v>107</v>
      </c>
      <c r="Z646" s="38" t="s">
        <v>2013</v>
      </c>
      <c r="AA646" s="38">
        <v>2018</v>
      </c>
      <c r="AB646" s="38" t="s">
        <v>108</v>
      </c>
      <c r="AC646" s="39">
        <v>2018</v>
      </c>
      <c r="AD646" s="39" t="s">
        <v>274</v>
      </c>
      <c r="AE646" s="39">
        <v>2019</v>
      </c>
      <c r="AF646" s="39" t="s">
        <v>146</v>
      </c>
      <c r="AG646" s="39">
        <v>2019</v>
      </c>
      <c r="AH646" s="41" t="s">
        <v>274</v>
      </c>
      <c r="AI646" s="40" t="s">
        <v>275</v>
      </c>
      <c r="AJ646" s="41" t="s">
        <v>280</v>
      </c>
      <c r="AK646" s="40">
        <v>0</v>
      </c>
      <c r="AL646" s="40">
        <v>97259</v>
      </c>
      <c r="AM646" s="38" t="s">
        <v>84</v>
      </c>
      <c r="AN646" s="33">
        <v>0</v>
      </c>
      <c r="AO646" s="38">
        <v>0</v>
      </c>
      <c r="AP646" s="33" t="s">
        <v>2669</v>
      </c>
      <c r="AQ646" s="33"/>
      <c r="AR646" s="33" t="s">
        <v>87</v>
      </c>
      <c r="AS646" s="33" t="s">
        <v>88</v>
      </c>
      <c r="AT646" s="38"/>
      <c r="AU646" s="38"/>
      <c r="AV646" s="103"/>
    </row>
    <row r="647" spans="1:48" s="63" customFormat="1" ht="123" customHeight="1" x14ac:dyDescent="0.25">
      <c r="A647" s="33" t="s">
        <v>2670</v>
      </c>
      <c r="B647" s="33"/>
      <c r="C647" s="33" t="s">
        <v>730</v>
      </c>
      <c r="D647" s="33" t="s">
        <v>1080</v>
      </c>
      <c r="E647" s="33"/>
      <c r="F647" s="33" t="s">
        <v>1055</v>
      </c>
      <c r="G647" s="33" t="s">
        <v>1903</v>
      </c>
      <c r="H647" s="33" t="s">
        <v>71</v>
      </c>
      <c r="I647" s="33" t="str">
        <f t="shared" si="93"/>
        <v>ОП Юг</v>
      </c>
      <c r="J647" s="33" t="s">
        <v>2671</v>
      </c>
      <c r="K647" s="33" t="str">
        <f t="shared" si="92"/>
        <v xml:space="preserve">Оказание услуг  пультовой охраны и технического обслуживания
средств «тревожная кнопка» 
</v>
      </c>
      <c r="L647" s="34" t="s">
        <v>2672</v>
      </c>
      <c r="M647" s="34"/>
      <c r="N647" s="33">
        <v>642</v>
      </c>
      <c r="O647" s="35" t="s">
        <v>924</v>
      </c>
      <c r="P647" s="36">
        <v>1</v>
      </c>
      <c r="Q647" s="36" t="s">
        <v>403</v>
      </c>
      <c r="R647" s="37" t="s">
        <v>404</v>
      </c>
      <c r="S647" s="36">
        <v>160</v>
      </c>
      <c r="T647" s="36">
        <v>160</v>
      </c>
      <c r="U647" s="93">
        <f t="shared" si="91"/>
        <v>160000</v>
      </c>
      <c r="V647" s="33">
        <v>2018</v>
      </c>
      <c r="W647" s="53" t="s">
        <v>146</v>
      </c>
      <c r="X647" s="39">
        <v>2018</v>
      </c>
      <c r="Y647" s="33" t="s">
        <v>109</v>
      </c>
      <c r="Z647" s="38" t="s">
        <v>2007</v>
      </c>
      <c r="AA647" s="38">
        <v>2018</v>
      </c>
      <c r="AB647" s="38" t="s">
        <v>148</v>
      </c>
      <c r="AC647" s="39">
        <v>2018</v>
      </c>
      <c r="AD647" s="39" t="s">
        <v>119</v>
      </c>
      <c r="AE647" s="39">
        <v>2018</v>
      </c>
      <c r="AF647" s="39" t="s">
        <v>120</v>
      </c>
      <c r="AG647" s="39">
        <v>2019</v>
      </c>
      <c r="AH647" s="41" t="s">
        <v>119</v>
      </c>
      <c r="AI647" s="40" t="s">
        <v>223</v>
      </c>
      <c r="AJ647" s="41" t="s">
        <v>151</v>
      </c>
      <c r="AK647" s="40">
        <v>0</v>
      </c>
      <c r="AL647" s="40">
        <v>3363</v>
      </c>
      <c r="AM647" s="38" t="s">
        <v>84</v>
      </c>
      <c r="AN647" s="33">
        <v>0</v>
      </c>
      <c r="AO647" s="38">
        <v>0</v>
      </c>
      <c r="AP647" s="33" t="s">
        <v>2673</v>
      </c>
      <c r="AQ647" s="33"/>
      <c r="AR647" s="33" t="s">
        <v>87</v>
      </c>
      <c r="AS647" s="33" t="s">
        <v>88</v>
      </c>
      <c r="AT647" s="38"/>
      <c r="AU647" s="38"/>
      <c r="AV647" s="103"/>
    </row>
    <row r="648" spans="1:48" s="63" customFormat="1" ht="123" customHeight="1" x14ac:dyDescent="0.25">
      <c r="A648" s="33" t="s">
        <v>2674</v>
      </c>
      <c r="B648" s="33"/>
      <c r="C648" s="33" t="s">
        <v>1060</v>
      </c>
      <c r="D648" s="33" t="s">
        <v>1061</v>
      </c>
      <c r="E648" s="33"/>
      <c r="F648" s="33" t="s">
        <v>1055</v>
      </c>
      <c r="G648" s="33" t="s">
        <v>1903</v>
      </c>
      <c r="H648" s="33" t="s">
        <v>71</v>
      </c>
      <c r="I648" s="33" t="str">
        <f t="shared" si="93"/>
        <v>ОП Юг</v>
      </c>
      <c r="J648" s="33" t="s">
        <v>1062</v>
      </c>
      <c r="K648" s="33" t="str">
        <f t="shared" si="92"/>
        <v>Оказание услуг  аварийно-спасательного отряда</v>
      </c>
      <c r="L648" s="34" t="s">
        <v>2675</v>
      </c>
      <c r="M648" s="34"/>
      <c r="N648" s="33">
        <v>642</v>
      </c>
      <c r="O648" s="35" t="s">
        <v>924</v>
      </c>
      <c r="P648" s="36">
        <v>1</v>
      </c>
      <c r="Q648" s="36" t="s">
        <v>403</v>
      </c>
      <c r="R648" s="37" t="s">
        <v>404</v>
      </c>
      <c r="S648" s="36">
        <v>140</v>
      </c>
      <c r="T648" s="36">
        <v>140</v>
      </c>
      <c r="U648" s="93">
        <f t="shared" si="91"/>
        <v>140000</v>
      </c>
      <c r="V648" s="33">
        <v>2018</v>
      </c>
      <c r="W648" s="53" t="s">
        <v>146</v>
      </c>
      <c r="X648" s="39">
        <v>2018</v>
      </c>
      <c r="Y648" s="33" t="s">
        <v>109</v>
      </c>
      <c r="Z648" s="38" t="s">
        <v>2007</v>
      </c>
      <c r="AA648" s="38">
        <v>2018</v>
      </c>
      <c r="AB648" s="38" t="s">
        <v>148</v>
      </c>
      <c r="AC648" s="39">
        <v>2018</v>
      </c>
      <c r="AD648" s="39" t="s">
        <v>119</v>
      </c>
      <c r="AE648" s="39">
        <v>2018</v>
      </c>
      <c r="AF648" s="39" t="s">
        <v>119</v>
      </c>
      <c r="AG648" s="39">
        <v>2019</v>
      </c>
      <c r="AH648" s="41" t="s">
        <v>148</v>
      </c>
      <c r="AI648" s="40" t="s">
        <v>228</v>
      </c>
      <c r="AJ648" s="41" t="s">
        <v>1335</v>
      </c>
      <c r="AK648" s="40">
        <v>1</v>
      </c>
      <c r="AL648" s="40">
        <v>31636</v>
      </c>
      <c r="AM648" s="38" t="s">
        <v>84</v>
      </c>
      <c r="AN648" s="33">
        <v>0</v>
      </c>
      <c r="AO648" s="38">
        <v>0</v>
      </c>
      <c r="AP648" s="33"/>
      <c r="AQ648" s="33" t="s">
        <v>86</v>
      </c>
      <c r="AR648" s="33" t="s">
        <v>87</v>
      </c>
      <c r="AS648" s="33" t="s">
        <v>88</v>
      </c>
      <c r="AT648" s="38"/>
      <c r="AU648" s="38"/>
      <c r="AV648" s="103"/>
    </row>
    <row r="649" spans="1:48" s="63" customFormat="1" ht="123" customHeight="1" x14ac:dyDescent="0.25">
      <c r="A649" s="33" t="s">
        <v>2676</v>
      </c>
      <c r="B649" s="33" t="s">
        <v>216</v>
      </c>
      <c r="C649" s="33">
        <v>38</v>
      </c>
      <c r="D649" s="33" t="s">
        <v>1171</v>
      </c>
      <c r="E649" s="33"/>
      <c r="F649" s="33" t="s">
        <v>1055</v>
      </c>
      <c r="G649" s="33" t="s">
        <v>1903</v>
      </c>
      <c r="H649" s="33" t="s">
        <v>71</v>
      </c>
      <c r="I649" s="33" t="str">
        <f t="shared" si="93"/>
        <v>ОП Юг</v>
      </c>
      <c r="J649" s="33" t="s">
        <v>2677</v>
      </c>
      <c r="K649" s="33" t="str">
        <f t="shared" si="92"/>
        <v>Оказание услуг  по сбору и транспортированию для дальнейшего обезвреживания, обработки или утилизации опасных отходов I-IV класса опасности</v>
      </c>
      <c r="L649" s="34" t="s">
        <v>2653</v>
      </c>
      <c r="M649" s="34"/>
      <c r="N649" s="33">
        <v>642</v>
      </c>
      <c r="O649" s="35" t="s">
        <v>924</v>
      </c>
      <c r="P649" s="36">
        <v>1</v>
      </c>
      <c r="Q649" s="36" t="s">
        <v>403</v>
      </c>
      <c r="R649" s="37" t="s">
        <v>404</v>
      </c>
      <c r="S649" s="36">
        <v>220</v>
      </c>
      <c r="T649" s="36">
        <v>36</v>
      </c>
      <c r="U649" s="93">
        <f t="shared" si="91"/>
        <v>220000</v>
      </c>
      <c r="V649" s="33">
        <v>2018</v>
      </c>
      <c r="W649" s="53" t="s">
        <v>78</v>
      </c>
      <c r="X649" s="39">
        <v>2018</v>
      </c>
      <c r="Y649" s="33" t="s">
        <v>80</v>
      </c>
      <c r="Z649" s="38" t="s">
        <v>2018</v>
      </c>
      <c r="AA649" s="38">
        <v>2018</v>
      </c>
      <c r="AB649" s="38" t="s">
        <v>81</v>
      </c>
      <c r="AC649" s="39">
        <v>2018</v>
      </c>
      <c r="AD649" s="39" t="s">
        <v>107</v>
      </c>
      <c r="AE649" s="39">
        <v>2018</v>
      </c>
      <c r="AF649" s="39" t="s">
        <v>108</v>
      </c>
      <c r="AG649" s="39">
        <v>2019</v>
      </c>
      <c r="AH649" s="41" t="s">
        <v>107</v>
      </c>
      <c r="AI649" s="40" t="s">
        <v>159</v>
      </c>
      <c r="AJ649" s="41" t="s">
        <v>1335</v>
      </c>
      <c r="AK649" s="40">
        <v>1</v>
      </c>
      <c r="AL649" s="40">
        <v>31636</v>
      </c>
      <c r="AM649" s="38" t="s">
        <v>84</v>
      </c>
      <c r="AN649" s="33">
        <v>0</v>
      </c>
      <c r="AO649" s="38">
        <v>0</v>
      </c>
      <c r="AP649" s="33" t="s">
        <v>2678</v>
      </c>
      <c r="AQ649" s="33" t="s">
        <v>86</v>
      </c>
      <c r="AR649" s="33" t="s">
        <v>87</v>
      </c>
      <c r="AS649" s="33" t="s">
        <v>88</v>
      </c>
      <c r="AT649" s="38"/>
      <c r="AU649" s="38"/>
      <c r="AV649" s="103"/>
    </row>
    <row r="650" spans="1:48" s="63" customFormat="1" ht="100.5" customHeight="1" x14ac:dyDescent="0.25">
      <c r="A650" s="33" t="s">
        <v>2679</v>
      </c>
      <c r="B650" s="33" t="s">
        <v>216</v>
      </c>
      <c r="C650" s="33" t="s">
        <v>682</v>
      </c>
      <c r="D650" s="33" t="s">
        <v>609</v>
      </c>
      <c r="E650" s="33"/>
      <c r="F650" s="33" t="s">
        <v>1055</v>
      </c>
      <c r="G650" s="33" t="s">
        <v>1903</v>
      </c>
      <c r="H650" s="33" t="s">
        <v>71</v>
      </c>
      <c r="I650" s="33" t="str">
        <f t="shared" si="93"/>
        <v>ОП Юг</v>
      </c>
      <c r="J650" s="33" t="s">
        <v>2680</v>
      </c>
      <c r="K650" s="33" t="str">
        <f t="shared" si="92"/>
        <v>Оказание услуг  по проведению предаттестационной подготовки по электробезопасности</v>
      </c>
      <c r="L650" s="34" t="s">
        <v>2681</v>
      </c>
      <c r="M650" s="34"/>
      <c r="N650" s="33">
        <v>642</v>
      </c>
      <c r="O650" s="35" t="s">
        <v>924</v>
      </c>
      <c r="P650" s="36" t="s">
        <v>272</v>
      </c>
      <c r="Q650" s="36" t="s">
        <v>403</v>
      </c>
      <c r="R650" s="37" t="s">
        <v>404</v>
      </c>
      <c r="S650" s="36">
        <v>45</v>
      </c>
      <c r="T650" s="36">
        <f>S650</f>
        <v>45</v>
      </c>
      <c r="U650" s="93">
        <f t="shared" si="91"/>
        <v>45000</v>
      </c>
      <c r="V650" s="33">
        <v>2018</v>
      </c>
      <c r="W650" s="53" t="s">
        <v>146</v>
      </c>
      <c r="X650" s="39">
        <v>2018</v>
      </c>
      <c r="Y650" s="33" t="s">
        <v>109</v>
      </c>
      <c r="Z650" s="38" t="s">
        <v>2007</v>
      </c>
      <c r="AA650" s="38">
        <v>2018</v>
      </c>
      <c r="AB650" s="38" t="s">
        <v>148</v>
      </c>
      <c r="AC650" s="39">
        <v>2018</v>
      </c>
      <c r="AD650" s="39" t="s">
        <v>119</v>
      </c>
      <c r="AE650" s="39">
        <v>2018</v>
      </c>
      <c r="AF650" s="39" t="s">
        <v>120</v>
      </c>
      <c r="AG650" s="39">
        <v>2019</v>
      </c>
      <c r="AH650" s="41" t="s">
        <v>119</v>
      </c>
      <c r="AI650" s="40" t="s">
        <v>223</v>
      </c>
      <c r="AJ650" s="41" t="s">
        <v>280</v>
      </c>
      <c r="AK650" s="40">
        <v>0</v>
      </c>
      <c r="AL650" s="40">
        <v>97259</v>
      </c>
      <c r="AM650" s="38" t="s">
        <v>84</v>
      </c>
      <c r="AN650" s="33">
        <v>0</v>
      </c>
      <c r="AO650" s="38">
        <v>22</v>
      </c>
      <c r="AP650" s="33" t="s">
        <v>2682</v>
      </c>
      <c r="AQ650" s="33"/>
      <c r="AR650" s="33" t="s">
        <v>87</v>
      </c>
      <c r="AS650" s="33" t="s">
        <v>88</v>
      </c>
      <c r="AT650" s="38"/>
      <c r="AU650" s="38"/>
      <c r="AV650" s="103"/>
    </row>
    <row r="651" spans="1:48" s="63" customFormat="1" ht="81.75" customHeight="1" x14ac:dyDescent="0.25">
      <c r="A651" s="33" t="s">
        <v>2683</v>
      </c>
      <c r="B651" s="33" t="s">
        <v>216</v>
      </c>
      <c r="C651" s="33" t="s">
        <v>682</v>
      </c>
      <c r="D651" s="33" t="s">
        <v>609</v>
      </c>
      <c r="E651" s="33"/>
      <c r="F651" s="33" t="s">
        <v>1055</v>
      </c>
      <c r="G651" s="33" t="s">
        <v>1903</v>
      </c>
      <c r="H651" s="33" t="s">
        <v>71</v>
      </c>
      <c r="I651" s="33" t="str">
        <f t="shared" si="93"/>
        <v>ОП Юг</v>
      </c>
      <c r="J651" s="33" t="s">
        <v>1145</v>
      </c>
      <c r="K651" s="33" t="str">
        <f t="shared" si="92"/>
        <v>Оказание услуг  профессионального дополнительного образования</v>
      </c>
      <c r="L651" s="34" t="s">
        <v>2681</v>
      </c>
      <c r="M651" s="34"/>
      <c r="N651" s="33">
        <v>642</v>
      </c>
      <c r="O651" s="35" t="s">
        <v>924</v>
      </c>
      <c r="P651" s="36">
        <v>1</v>
      </c>
      <c r="Q651" s="36" t="s">
        <v>403</v>
      </c>
      <c r="R651" s="37" t="s">
        <v>404</v>
      </c>
      <c r="S651" s="36">
        <v>61</v>
      </c>
      <c r="T651" s="36">
        <v>40</v>
      </c>
      <c r="U651" s="93">
        <f t="shared" si="91"/>
        <v>61000</v>
      </c>
      <c r="V651" s="33">
        <v>2018</v>
      </c>
      <c r="W651" s="53" t="s">
        <v>119</v>
      </c>
      <c r="X651" s="39">
        <v>2018</v>
      </c>
      <c r="Y651" s="33" t="s">
        <v>120</v>
      </c>
      <c r="Z651" s="38" t="s">
        <v>2101</v>
      </c>
      <c r="AA651" s="38">
        <v>2018</v>
      </c>
      <c r="AB651" s="38" t="s">
        <v>77</v>
      </c>
      <c r="AC651" s="39">
        <v>2018</v>
      </c>
      <c r="AD651" s="39" t="s">
        <v>1146</v>
      </c>
      <c r="AE651" s="39">
        <v>2018</v>
      </c>
      <c r="AF651" s="39" t="s">
        <v>80</v>
      </c>
      <c r="AG651" s="39">
        <v>2019</v>
      </c>
      <c r="AH651" s="41" t="s">
        <v>78</v>
      </c>
      <c r="AI651" s="40" t="s">
        <v>79</v>
      </c>
      <c r="AJ651" s="41" t="s">
        <v>280</v>
      </c>
      <c r="AK651" s="40">
        <v>0</v>
      </c>
      <c r="AL651" s="40">
        <v>97259</v>
      </c>
      <c r="AM651" s="38" t="s">
        <v>84</v>
      </c>
      <c r="AN651" s="33">
        <v>0</v>
      </c>
      <c r="AO651" s="38">
        <v>22</v>
      </c>
      <c r="AP651" s="33" t="s">
        <v>2684</v>
      </c>
      <c r="AQ651" s="33"/>
      <c r="AR651" s="33" t="s">
        <v>87</v>
      </c>
      <c r="AS651" s="33" t="s">
        <v>88</v>
      </c>
      <c r="AT651" s="38"/>
      <c r="AU651" s="38"/>
      <c r="AV651" s="103"/>
    </row>
    <row r="652" spans="1:48" s="63" customFormat="1" ht="81.75" customHeight="1" x14ac:dyDescent="0.25">
      <c r="A652" s="33" t="s">
        <v>2685</v>
      </c>
      <c r="B652" s="33" t="s">
        <v>1674</v>
      </c>
      <c r="C652" s="33" t="s">
        <v>421</v>
      </c>
      <c r="D652" s="33" t="s">
        <v>401</v>
      </c>
      <c r="E652" s="33"/>
      <c r="F652" s="33" t="s">
        <v>383</v>
      </c>
      <c r="G652" s="33" t="s">
        <v>1903</v>
      </c>
      <c r="H652" s="33" t="str">
        <f t="shared" ref="H652:H660" si="94">F652</f>
        <v>СТО</v>
      </c>
      <c r="I652" s="33" t="str">
        <f t="shared" ref="I652:I660" si="95">H652</f>
        <v>СТО</v>
      </c>
      <c r="J652" s="33" t="s">
        <v>2686</v>
      </c>
      <c r="K652" s="33" t="str">
        <f t="shared" si="92"/>
        <v>Услуга по перевозке дизельного топлива ЕВРО морским (речным) судном (танкером)</v>
      </c>
      <c r="L652" s="34" t="s">
        <v>2687</v>
      </c>
      <c r="M652" s="34" t="s">
        <v>320</v>
      </c>
      <c r="N652" s="33">
        <v>642</v>
      </c>
      <c r="O652" s="35" t="s">
        <v>74</v>
      </c>
      <c r="P652" s="36">
        <v>1</v>
      </c>
      <c r="Q652" s="36" t="s">
        <v>234</v>
      </c>
      <c r="R652" s="37" t="s">
        <v>1944</v>
      </c>
      <c r="S652" s="36">
        <v>118000</v>
      </c>
      <c r="T652" s="36">
        <f>S652</f>
        <v>118000</v>
      </c>
      <c r="U652" s="93">
        <f t="shared" si="91"/>
        <v>118000000</v>
      </c>
      <c r="V652" s="33">
        <v>2018</v>
      </c>
      <c r="W652" s="53" t="s">
        <v>146</v>
      </c>
      <c r="X652" s="39">
        <v>2018</v>
      </c>
      <c r="Y652" s="33" t="s">
        <v>146</v>
      </c>
      <c r="Z652" s="38" t="s">
        <v>2155</v>
      </c>
      <c r="AA652" s="38">
        <v>2018</v>
      </c>
      <c r="AB652" s="38" t="s">
        <v>146</v>
      </c>
      <c r="AC652" s="39">
        <v>2018</v>
      </c>
      <c r="AD652" s="39" t="s">
        <v>434</v>
      </c>
      <c r="AE652" s="39" t="s">
        <v>1945</v>
      </c>
      <c r="AF652" s="39" t="s">
        <v>146</v>
      </c>
      <c r="AG652" s="39">
        <v>2019</v>
      </c>
      <c r="AH652" s="41" t="s">
        <v>146</v>
      </c>
      <c r="AI652" s="40" t="s">
        <v>433</v>
      </c>
      <c r="AJ652" s="41" t="s">
        <v>1960</v>
      </c>
      <c r="AK652" s="40">
        <v>1</v>
      </c>
      <c r="AL652" s="40">
        <v>65355</v>
      </c>
      <c r="AM652" s="38" t="s">
        <v>84</v>
      </c>
      <c r="AN652" s="33">
        <v>0</v>
      </c>
      <c r="AO652" s="38">
        <v>13</v>
      </c>
      <c r="AP652" s="33" t="s">
        <v>2688</v>
      </c>
      <c r="AQ652" s="33" t="s">
        <v>86</v>
      </c>
      <c r="AR652" s="33" t="s">
        <v>87</v>
      </c>
      <c r="AS652" s="33" t="s">
        <v>1691</v>
      </c>
      <c r="AT652" s="38"/>
      <c r="AU652" s="38"/>
      <c r="AV652" s="103"/>
    </row>
    <row r="653" spans="1:48" s="63" customFormat="1" ht="81.75" customHeight="1" x14ac:dyDescent="0.25">
      <c r="A653" s="33" t="s">
        <v>2689</v>
      </c>
      <c r="B653" s="33" t="s">
        <v>1674</v>
      </c>
      <c r="C653" s="33" t="s">
        <v>430</v>
      </c>
      <c r="D653" s="33" t="s">
        <v>431</v>
      </c>
      <c r="E653" s="33"/>
      <c r="F653" s="33" t="s">
        <v>383</v>
      </c>
      <c r="G653" s="33" t="s">
        <v>1903</v>
      </c>
      <c r="H653" s="33" t="str">
        <f t="shared" si="94"/>
        <v>СТО</v>
      </c>
      <c r="I653" s="33" t="str">
        <f t="shared" si="95"/>
        <v>СТО</v>
      </c>
      <c r="J653" s="33" t="s">
        <v>2690</v>
      </c>
      <c r="K653" s="33" t="str">
        <f t="shared" si="92"/>
        <v>Продление лицензии программного обеспечения VipNet Клиент</v>
      </c>
      <c r="L653" s="34" t="s">
        <v>2691</v>
      </c>
      <c r="M653" s="34" t="s">
        <v>320</v>
      </c>
      <c r="N653" s="33">
        <v>642</v>
      </c>
      <c r="O653" s="35" t="s">
        <v>74</v>
      </c>
      <c r="P653" s="36">
        <v>1</v>
      </c>
      <c r="Q653" s="39">
        <v>45000000000</v>
      </c>
      <c r="R653" s="37" t="s">
        <v>97</v>
      </c>
      <c r="S653" s="36">
        <v>4</v>
      </c>
      <c r="T653" s="36">
        <f>S653</f>
        <v>4</v>
      </c>
      <c r="U653" s="93">
        <f t="shared" si="91"/>
        <v>4000</v>
      </c>
      <c r="V653" s="33">
        <v>2018</v>
      </c>
      <c r="W653" s="53" t="s">
        <v>146</v>
      </c>
      <c r="X653" s="39">
        <v>2018</v>
      </c>
      <c r="Y653" s="33" t="s">
        <v>146</v>
      </c>
      <c r="Z653" s="38" t="s">
        <v>2155</v>
      </c>
      <c r="AA653" s="38">
        <v>2018</v>
      </c>
      <c r="AB653" s="38" t="s">
        <v>146</v>
      </c>
      <c r="AC653" s="39">
        <v>2018</v>
      </c>
      <c r="AD653" s="39" t="s">
        <v>434</v>
      </c>
      <c r="AE653" s="39" t="s">
        <v>1945</v>
      </c>
      <c r="AF653" s="39" t="s">
        <v>146</v>
      </c>
      <c r="AG653" s="39">
        <v>2019</v>
      </c>
      <c r="AH653" s="41" t="s">
        <v>146</v>
      </c>
      <c r="AI653" s="40" t="s">
        <v>433</v>
      </c>
      <c r="AJ653" s="41" t="s">
        <v>151</v>
      </c>
      <c r="AK653" s="40">
        <v>0</v>
      </c>
      <c r="AL653" s="40">
        <v>3363</v>
      </c>
      <c r="AM653" s="38" t="s">
        <v>84</v>
      </c>
      <c r="AN653" s="33">
        <v>0</v>
      </c>
      <c r="AO653" s="38">
        <v>0</v>
      </c>
      <c r="AP653" s="33" t="s">
        <v>2692</v>
      </c>
      <c r="AQ653" s="33"/>
      <c r="AR653" s="33" t="s">
        <v>87</v>
      </c>
      <c r="AS653" s="33" t="s">
        <v>1691</v>
      </c>
      <c r="AT653" s="38"/>
      <c r="AU653" s="38"/>
      <c r="AV653" s="103"/>
    </row>
    <row r="654" spans="1:48" s="63" customFormat="1" ht="81.75" customHeight="1" x14ac:dyDescent="0.25">
      <c r="A654" s="33" t="s">
        <v>2693</v>
      </c>
      <c r="B654" s="33" t="s">
        <v>1674</v>
      </c>
      <c r="C654" s="33" t="s">
        <v>114</v>
      </c>
      <c r="D654" s="33" t="s">
        <v>114</v>
      </c>
      <c r="E654" s="33">
        <v>8</v>
      </c>
      <c r="F654" s="33" t="s">
        <v>1231</v>
      </c>
      <c r="G654" s="33" t="s">
        <v>1903</v>
      </c>
      <c r="H654" s="33" t="str">
        <f t="shared" si="94"/>
        <v>ОП Крым</v>
      </c>
      <c r="I654" s="33" t="str">
        <f t="shared" si="95"/>
        <v>ОП Крым</v>
      </c>
      <c r="J654" s="33" t="s">
        <v>2694</v>
      </c>
      <c r="K654" s="33" t="str">
        <f t="shared" si="92"/>
        <v>Поставка, установка и поверка оборудования на транспортные средства</v>
      </c>
      <c r="L654" s="34" t="s">
        <v>2695</v>
      </c>
      <c r="M654" s="34" t="s">
        <v>320</v>
      </c>
      <c r="N654" s="33">
        <v>642</v>
      </c>
      <c r="O654" s="35" t="s">
        <v>924</v>
      </c>
      <c r="P654" s="36">
        <v>1</v>
      </c>
      <c r="Q654" s="36" t="s">
        <v>234</v>
      </c>
      <c r="R654" s="37" t="s">
        <v>1944</v>
      </c>
      <c r="S654" s="36">
        <v>979.65</v>
      </c>
      <c r="T654" s="36">
        <f>S654</f>
        <v>979.65</v>
      </c>
      <c r="U654" s="93">
        <f t="shared" si="91"/>
        <v>979650</v>
      </c>
      <c r="V654" s="33">
        <v>2018</v>
      </c>
      <c r="W654" s="53" t="s">
        <v>146</v>
      </c>
      <c r="X654" s="39">
        <v>2018</v>
      </c>
      <c r="Y654" s="33" t="s">
        <v>109</v>
      </c>
      <c r="Z654" s="38" t="s">
        <v>2007</v>
      </c>
      <c r="AA654" s="38">
        <v>2018</v>
      </c>
      <c r="AB654" s="38" t="s">
        <v>109</v>
      </c>
      <c r="AC654" s="39">
        <v>2018</v>
      </c>
      <c r="AD654" s="39" t="s">
        <v>109</v>
      </c>
      <c r="AE654" s="39" t="s">
        <v>1945</v>
      </c>
      <c r="AF654" s="39" t="s">
        <v>109</v>
      </c>
      <c r="AG654" s="39">
        <v>2019</v>
      </c>
      <c r="AH654" s="41" t="s">
        <v>109</v>
      </c>
      <c r="AI654" s="40" t="s">
        <v>147</v>
      </c>
      <c r="AJ654" s="41" t="s">
        <v>1335</v>
      </c>
      <c r="AK654" s="40">
        <v>1</v>
      </c>
      <c r="AL654" s="40">
        <v>31636</v>
      </c>
      <c r="AM654" s="38" t="s">
        <v>84</v>
      </c>
      <c r="AN654" s="33">
        <v>0</v>
      </c>
      <c r="AO654" s="38" t="s">
        <v>1946</v>
      </c>
      <c r="AP654" s="33" t="s">
        <v>2682</v>
      </c>
      <c r="AQ654" s="33" t="s">
        <v>86</v>
      </c>
      <c r="AR654" s="33" t="s">
        <v>87</v>
      </c>
      <c r="AS654" s="33" t="s">
        <v>1691</v>
      </c>
      <c r="AT654" s="38"/>
      <c r="AU654" s="38"/>
      <c r="AV654" s="103"/>
    </row>
    <row r="655" spans="1:48" s="63" customFormat="1" ht="81.75" customHeight="1" x14ac:dyDescent="0.25">
      <c r="A655" s="33" t="s">
        <v>2696</v>
      </c>
      <c r="B655" s="33" t="s">
        <v>1674</v>
      </c>
      <c r="C655" s="33" t="s">
        <v>745</v>
      </c>
      <c r="D655" s="33" t="s">
        <v>2697</v>
      </c>
      <c r="E655" s="33">
        <v>8</v>
      </c>
      <c r="F655" s="33" t="s">
        <v>747</v>
      </c>
      <c r="G655" s="33" t="s">
        <v>1903</v>
      </c>
      <c r="H655" s="33" t="str">
        <f t="shared" si="94"/>
        <v>САСДТУ</v>
      </c>
      <c r="I655" s="33" t="str">
        <f t="shared" si="95"/>
        <v>САСДТУ</v>
      </c>
      <c r="J655" s="33" t="s">
        <v>2698</v>
      </c>
      <c r="K655" s="33" t="str">
        <f t="shared" si="92"/>
        <v>Организация каналов связи и предоставление услуг диспетчерской связи</v>
      </c>
      <c r="L655" s="34" t="s">
        <v>2699</v>
      </c>
      <c r="M655" s="34" t="s">
        <v>320</v>
      </c>
      <c r="N655" s="33">
        <v>642</v>
      </c>
      <c r="O655" s="35" t="s">
        <v>924</v>
      </c>
      <c r="P655" s="36">
        <v>1</v>
      </c>
      <c r="Q655" s="39">
        <v>67000000000</v>
      </c>
      <c r="R655" s="37" t="s">
        <v>411</v>
      </c>
      <c r="S655" s="36">
        <v>352</v>
      </c>
      <c r="T655" s="36">
        <v>289</v>
      </c>
      <c r="U655" s="93">
        <f t="shared" si="91"/>
        <v>352000</v>
      </c>
      <c r="V655" s="33">
        <v>2018</v>
      </c>
      <c r="W655" s="53" t="s">
        <v>109</v>
      </c>
      <c r="X655" s="39">
        <v>2018</v>
      </c>
      <c r="Y655" s="33" t="s">
        <v>109</v>
      </c>
      <c r="Z655" s="38" t="s">
        <v>2007</v>
      </c>
      <c r="AA655" s="38">
        <v>2018</v>
      </c>
      <c r="AB655" s="38" t="s">
        <v>148</v>
      </c>
      <c r="AC655" s="39">
        <v>2018</v>
      </c>
      <c r="AD655" s="39" t="s">
        <v>119</v>
      </c>
      <c r="AE655" s="39" t="s">
        <v>1945</v>
      </c>
      <c r="AF655" s="39" t="s">
        <v>119</v>
      </c>
      <c r="AG655" s="39">
        <v>2019</v>
      </c>
      <c r="AH655" s="41" t="s">
        <v>148</v>
      </c>
      <c r="AI655" s="40" t="s">
        <v>228</v>
      </c>
      <c r="AJ655" s="41" t="s">
        <v>1335</v>
      </c>
      <c r="AK655" s="40">
        <v>1</v>
      </c>
      <c r="AL655" s="40">
        <v>31636</v>
      </c>
      <c r="AM655" s="38" t="s">
        <v>84</v>
      </c>
      <c r="AN655" s="33">
        <v>0</v>
      </c>
      <c r="AO655" s="38" t="s">
        <v>2700</v>
      </c>
      <c r="AP655" s="33" t="s">
        <v>2701</v>
      </c>
      <c r="AQ655" s="33" t="s">
        <v>86</v>
      </c>
      <c r="AR655" s="33" t="s">
        <v>87</v>
      </c>
      <c r="AS655" s="33" t="s">
        <v>1691</v>
      </c>
      <c r="AT655" s="38"/>
      <c r="AU655" s="38"/>
      <c r="AV655" s="103"/>
    </row>
    <row r="656" spans="1:48" s="63" customFormat="1" ht="81.75" customHeight="1" x14ac:dyDescent="0.25">
      <c r="A656" s="33" t="s">
        <v>2702</v>
      </c>
      <c r="B656" s="33" t="s">
        <v>1674</v>
      </c>
      <c r="C656" s="33" t="s">
        <v>745</v>
      </c>
      <c r="D656" s="33" t="s">
        <v>2697</v>
      </c>
      <c r="E656" s="33">
        <v>8</v>
      </c>
      <c r="F656" s="33" t="s">
        <v>747</v>
      </c>
      <c r="G656" s="33" t="s">
        <v>1903</v>
      </c>
      <c r="H656" s="33" t="str">
        <f t="shared" si="94"/>
        <v>САСДТУ</v>
      </c>
      <c r="I656" s="33" t="str">
        <f t="shared" si="95"/>
        <v>САСДТУ</v>
      </c>
      <c r="J656" s="33" t="s">
        <v>2698</v>
      </c>
      <c r="K656" s="33" t="str">
        <f t="shared" si="92"/>
        <v>Организация каналов связи и предоставление услуг диспетчерской связи</v>
      </c>
      <c r="L656" s="34" t="s">
        <v>2699</v>
      </c>
      <c r="M656" s="34" t="s">
        <v>320</v>
      </c>
      <c r="N656" s="33">
        <v>642</v>
      </c>
      <c r="O656" s="35" t="s">
        <v>924</v>
      </c>
      <c r="P656" s="36">
        <v>1</v>
      </c>
      <c r="Q656" s="39">
        <v>35000000000</v>
      </c>
      <c r="R656" s="37" t="s">
        <v>1944</v>
      </c>
      <c r="S656" s="36">
        <v>402</v>
      </c>
      <c r="T656" s="36">
        <v>239</v>
      </c>
      <c r="U656" s="93">
        <f t="shared" si="91"/>
        <v>402000</v>
      </c>
      <c r="V656" s="33">
        <v>2018</v>
      </c>
      <c r="W656" s="53" t="s">
        <v>109</v>
      </c>
      <c r="X656" s="39">
        <v>2018</v>
      </c>
      <c r="Y656" s="33" t="s">
        <v>109</v>
      </c>
      <c r="Z656" s="38" t="s">
        <v>2007</v>
      </c>
      <c r="AA656" s="38">
        <v>2018</v>
      </c>
      <c r="AB656" s="38" t="s">
        <v>148</v>
      </c>
      <c r="AC656" s="39">
        <v>2018</v>
      </c>
      <c r="AD656" s="39" t="s">
        <v>119</v>
      </c>
      <c r="AE656" s="39" t="s">
        <v>1945</v>
      </c>
      <c r="AF656" s="39" t="s">
        <v>119</v>
      </c>
      <c r="AG656" s="39">
        <v>2019</v>
      </c>
      <c r="AH656" s="41" t="s">
        <v>148</v>
      </c>
      <c r="AI656" s="40" t="s">
        <v>228</v>
      </c>
      <c r="AJ656" s="41" t="s">
        <v>1335</v>
      </c>
      <c r="AK656" s="40">
        <v>1</v>
      </c>
      <c r="AL656" s="40">
        <v>31636</v>
      </c>
      <c r="AM656" s="38" t="s">
        <v>84</v>
      </c>
      <c r="AN656" s="33">
        <v>0</v>
      </c>
      <c r="AO656" s="38" t="s">
        <v>2700</v>
      </c>
      <c r="AP656" s="33" t="s">
        <v>2703</v>
      </c>
      <c r="AQ656" s="33" t="s">
        <v>86</v>
      </c>
      <c r="AR656" s="33" t="s">
        <v>87</v>
      </c>
      <c r="AS656" s="33" t="s">
        <v>1691</v>
      </c>
      <c r="AT656" s="38"/>
      <c r="AU656" s="38"/>
      <c r="AV656" s="103"/>
    </row>
    <row r="657" spans="1:48" s="63" customFormat="1" ht="81.75" customHeight="1" x14ac:dyDescent="0.25">
      <c r="A657" s="33" t="s">
        <v>2704</v>
      </c>
      <c r="B657" s="33" t="s">
        <v>1674</v>
      </c>
      <c r="C657" s="33" t="s">
        <v>745</v>
      </c>
      <c r="D657" s="33" t="s">
        <v>2697</v>
      </c>
      <c r="E657" s="33">
        <v>8</v>
      </c>
      <c r="F657" s="33" t="s">
        <v>747</v>
      </c>
      <c r="G657" s="33" t="s">
        <v>1903</v>
      </c>
      <c r="H657" s="33" t="str">
        <f t="shared" si="94"/>
        <v>САСДТУ</v>
      </c>
      <c r="I657" s="33" t="str">
        <f t="shared" si="95"/>
        <v>САСДТУ</v>
      </c>
      <c r="J657" s="33" t="s">
        <v>2698</v>
      </c>
      <c r="K657" s="33" t="str">
        <f t="shared" si="92"/>
        <v>Организация каналов связи и предоставление услуг диспетчерской связи</v>
      </c>
      <c r="L657" s="34" t="s">
        <v>2699</v>
      </c>
      <c r="M657" s="34" t="s">
        <v>320</v>
      </c>
      <c r="N657" s="33">
        <v>642</v>
      </c>
      <c r="O657" s="35" t="s">
        <v>924</v>
      </c>
      <c r="P657" s="36">
        <v>1</v>
      </c>
      <c r="Q657" s="39">
        <v>35000000000</v>
      </c>
      <c r="R657" s="37" t="s">
        <v>1944</v>
      </c>
      <c r="S657" s="36">
        <v>432</v>
      </c>
      <c r="T657" s="36">
        <v>369</v>
      </c>
      <c r="U657" s="93">
        <f t="shared" si="91"/>
        <v>432000</v>
      </c>
      <c r="V657" s="33">
        <v>2018</v>
      </c>
      <c r="W657" s="53" t="s">
        <v>109</v>
      </c>
      <c r="X657" s="39">
        <v>2018</v>
      </c>
      <c r="Y657" s="33" t="s">
        <v>109</v>
      </c>
      <c r="Z657" s="38" t="s">
        <v>2007</v>
      </c>
      <c r="AA657" s="38">
        <v>2018</v>
      </c>
      <c r="AB657" s="38" t="s">
        <v>148</v>
      </c>
      <c r="AC657" s="39">
        <v>2018</v>
      </c>
      <c r="AD657" s="39" t="s">
        <v>119</v>
      </c>
      <c r="AE657" s="39" t="s">
        <v>1945</v>
      </c>
      <c r="AF657" s="39" t="s">
        <v>119</v>
      </c>
      <c r="AG657" s="39">
        <v>2019</v>
      </c>
      <c r="AH657" s="41" t="s">
        <v>148</v>
      </c>
      <c r="AI657" s="40" t="s">
        <v>228</v>
      </c>
      <c r="AJ657" s="41" t="s">
        <v>1335</v>
      </c>
      <c r="AK657" s="40">
        <v>1</v>
      </c>
      <c r="AL657" s="40">
        <v>31636</v>
      </c>
      <c r="AM657" s="38" t="s">
        <v>84</v>
      </c>
      <c r="AN657" s="33">
        <v>0</v>
      </c>
      <c r="AO657" s="38" t="s">
        <v>2700</v>
      </c>
      <c r="AP657" s="33" t="s">
        <v>2705</v>
      </c>
      <c r="AQ657" s="33" t="s">
        <v>86</v>
      </c>
      <c r="AR657" s="33" t="s">
        <v>87</v>
      </c>
      <c r="AS657" s="33" t="s">
        <v>1691</v>
      </c>
      <c r="AT657" s="38"/>
      <c r="AU657" s="38"/>
      <c r="AV657" s="103"/>
    </row>
    <row r="658" spans="1:48" s="104" customFormat="1" ht="81" customHeight="1" x14ac:dyDescent="0.2">
      <c r="A658" s="33" t="s">
        <v>2706</v>
      </c>
      <c r="B658" s="33" t="s">
        <v>1674</v>
      </c>
      <c r="C658" s="33" t="s">
        <v>745</v>
      </c>
      <c r="D658" s="33" t="s">
        <v>1299</v>
      </c>
      <c r="E658" s="33">
        <v>8</v>
      </c>
      <c r="F658" s="33" t="s">
        <v>747</v>
      </c>
      <c r="G658" s="33" t="s">
        <v>1903</v>
      </c>
      <c r="H658" s="33" t="str">
        <f t="shared" si="94"/>
        <v>САСДТУ</v>
      </c>
      <c r="I658" s="33" t="str">
        <f t="shared" si="95"/>
        <v>САСДТУ</v>
      </c>
      <c r="J658" s="33" t="s">
        <v>2707</v>
      </c>
      <c r="K658" s="33" t="str">
        <f t="shared" si="92"/>
        <v>Предоставление широкополосного доступа в сеть Интернет</v>
      </c>
      <c r="L658" s="34" t="s">
        <v>2699</v>
      </c>
      <c r="M658" s="34" t="s">
        <v>320</v>
      </c>
      <c r="N658" s="33">
        <v>642</v>
      </c>
      <c r="O658" s="35" t="s">
        <v>924</v>
      </c>
      <c r="P658" s="36">
        <v>1</v>
      </c>
      <c r="Q658" s="39">
        <v>67000000000</v>
      </c>
      <c r="R658" s="37" t="s">
        <v>411</v>
      </c>
      <c r="S658" s="36">
        <v>218</v>
      </c>
      <c r="T658" s="36">
        <v>369</v>
      </c>
      <c r="U658" s="93">
        <f t="shared" si="91"/>
        <v>218000</v>
      </c>
      <c r="V658" s="33">
        <v>2018</v>
      </c>
      <c r="W658" s="53" t="s">
        <v>109</v>
      </c>
      <c r="X658" s="39">
        <v>2018</v>
      </c>
      <c r="Y658" s="33" t="s">
        <v>109</v>
      </c>
      <c r="Z658" s="38" t="s">
        <v>2007</v>
      </c>
      <c r="AA658" s="38">
        <v>2018</v>
      </c>
      <c r="AB658" s="38" t="s">
        <v>148</v>
      </c>
      <c r="AC658" s="39">
        <v>2018</v>
      </c>
      <c r="AD658" s="39" t="s">
        <v>119</v>
      </c>
      <c r="AE658" s="39" t="s">
        <v>1945</v>
      </c>
      <c r="AF658" s="39" t="s">
        <v>119</v>
      </c>
      <c r="AG658" s="39">
        <v>2019</v>
      </c>
      <c r="AH658" s="41" t="s">
        <v>148</v>
      </c>
      <c r="AI658" s="40" t="s">
        <v>228</v>
      </c>
      <c r="AJ658" s="41" t="s">
        <v>1335</v>
      </c>
      <c r="AK658" s="40">
        <v>1</v>
      </c>
      <c r="AL658" s="40">
        <v>31636</v>
      </c>
      <c r="AM658" s="38" t="s">
        <v>84</v>
      </c>
      <c r="AN658" s="33">
        <v>0</v>
      </c>
      <c r="AO658" s="38" t="s">
        <v>1946</v>
      </c>
      <c r="AP658" s="33" t="s">
        <v>2708</v>
      </c>
      <c r="AQ658" s="33" t="s">
        <v>86</v>
      </c>
      <c r="AR658" s="33" t="s">
        <v>87</v>
      </c>
      <c r="AS658" s="33" t="s">
        <v>1691</v>
      </c>
      <c r="AT658" s="38"/>
      <c r="AU658" s="38"/>
      <c r="AV658" s="103"/>
    </row>
    <row r="659" spans="1:48" s="63" customFormat="1" ht="81.75" customHeight="1" x14ac:dyDescent="0.25">
      <c r="A659" s="33" t="s">
        <v>2709</v>
      </c>
      <c r="B659" s="33" t="s">
        <v>1674</v>
      </c>
      <c r="C659" s="33" t="s">
        <v>745</v>
      </c>
      <c r="D659" s="33" t="s">
        <v>1299</v>
      </c>
      <c r="E659" s="33">
        <v>8</v>
      </c>
      <c r="F659" s="33" t="s">
        <v>747</v>
      </c>
      <c r="G659" s="33" t="s">
        <v>1903</v>
      </c>
      <c r="H659" s="33" t="str">
        <f t="shared" si="94"/>
        <v>САСДТУ</v>
      </c>
      <c r="I659" s="33" t="str">
        <f t="shared" si="95"/>
        <v>САСДТУ</v>
      </c>
      <c r="J659" s="33" t="s">
        <v>2707</v>
      </c>
      <c r="K659" s="33" t="str">
        <f t="shared" ref="K659:K660" si="96">J659</f>
        <v>Предоставление широкополосного доступа в сеть Интернет</v>
      </c>
      <c r="L659" s="34" t="s">
        <v>2699</v>
      </c>
      <c r="M659" s="34" t="s">
        <v>320</v>
      </c>
      <c r="N659" s="33">
        <v>642</v>
      </c>
      <c r="O659" s="35" t="s">
        <v>924</v>
      </c>
      <c r="P659" s="36">
        <v>1</v>
      </c>
      <c r="Q659" s="39">
        <v>35000000000</v>
      </c>
      <c r="R659" s="37" t="s">
        <v>1944</v>
      </c>
      <c r="S659" s="36">
        <v>218</v>
      </c>
      <c r="T659" s="36">
        <v>369</v>
      </c>
      <c r="U659" s="93">
        <f t="shared" si="91"/>
        <v>218000</v>
      </c>
      <c r="V659" s="33">
        <v>2018</v>
      </c>
      <c r="W659" s="53" t="s">
        <v>109</v>
      </c>
      <c r="X659" s="39">
        <v>2018</v>
      </c>
      <c r="Y659" s="33" t="s">
        <v>109</v>
      </c>
      <c r="Z659" s="38" t="s">
        <v>2007</v>
      </c>
      <c r="AA659" s="38">
        <v>2018</v>
      </c>
      <c r="AB659" s="38" t="s">
        <v>148</v>
      </c>
      <c r="AC659" s="39">
        <v>2018</v>
      </c>
      <c r="AD659" s="39" t="s">
        <v>119</v>
      </c>
      <c r="AE659" s="39" t="s">
        <v>1945</v>
      </c>
      <c r="AF659" s="39" t="s">
        <v>119</v>
      </c>
      <c r="AG659" s="39">
        <v>2019</v>
      </c>
      <c r="AH659" s="41" t="s">
        <v>148</v>
      </c>
      <c r="AI659" s="40" t="s">
        <v>228</v>
      </c>
      <c r="AJ659" s="41" t="s">
        <v>1335</v>
      </c>
      <c r="AK659" s="40">
        <v>1</v>
      </c>
      <c r="AL659" s="40">
        <v>31636</v>
      </c>
      <c r="AM659" s="38" t="s">
        <v>84</v>
      </c>
      <c r="AN659" s="33">
        <v>0</v>
      </c>
      <c r="AO659" s="38" t="s">
        <v>1946</v>
      </c>
      <c r="AP659" s="33" t="s">
        <v>2708</v>
      </c>
      <c r="AQ659" s="33" t="s">
        <v>86</v>
      </c>
      <c r="AR659" s="33" t="s">
        <v>87</v>
      </c>
      <c r="AS659" s="33" t="s">
        <v>1691</v>
      </c>
      <c r="AT659" s="38"/>
      <c r="AU659" s="38"/>
      <c r="AV659" s="103"/>
    </row>
    <row r="660" spans="1:48" s="42" customFormat="1" ht="111" customHeight="1" x14ac:dyDescent="0.2">
      <c r="A660" s="33" t="s">
        <v>2710</v>
      </c>
      <c r="B660" s="33" t="s">
        <v>2711</v>
      </c>
      <c r="C660" s="33" t="s">
        <v>415</v>
      </c>
      <c r="D660" s="33" t="s">
        <v>416</v>
      </c>
      <c r="E660" s="33"/>
      <c r="F660" s="33" t="s">
        <v>383</v>
      </c>
      <c r="G660" s="33" t="s">
        <v>1903</v>
      </c>
      <c r="H660" s="33" t="str">
        <f t="shared" si="94"/>
        <v>СТО</v>
      </c>
      <c r="I660" s="33" t="str">
        <f t="shared" si="95"/>
        <v>СТО</v>
      </c>
      <c r="J660" s="33" t="s">
        <v>2712</v>
      </c>
      <c r="K660" s="33" t="str">
        <f t="shared" si="96"/>
        <v>Услуги независимого эксперта (сюрвейера) при перевалке и хранении нефтепродуктов</v>
      </c>
      <c r="L660" s="34" t="s">
        <v>2713</v>
      </c>
      <c r="M660" s="34" t="s">
        <v>320</v>
      </c>
      <c r="N660" s="33" t="s">
        <v>118</v>
      </c>
      <c r="O660" s="35" t="s">
        <v>74</v>
      </c>
      <c r="P660" s="36">
        <v>1</v>
      </c>
      <c r="Q660" s="36" t="s">
        <v>234</v>
      </c>
      <c r="R660" s="37" t="s">
        <v>1944</v>
      </c>
      <c r="S660" s="36">
        <v>5700</v>
      </c>
      <c r="T660" s="36">
        <v>4275</v>
      </c>
      <c r="U660" s="93">
        <f t="shared" si="91"/>
        <v>5700000</v>
      </c>
      <c r="V660" s="33">
        <v>2018</v>
      </c>
      <c r="W660" s="53" t="s">
        <v>109</v>
      </c>
      <c r="X660" s="39">
        <v>2018</v>
      </c>
      <c r="Y660" s="33" t="s">
        <v>148</v>
      </c>
      <c r="Z660" s="38" t="s">
        <v>2163</v>
      </c>
      <c r="AA660" s="38">
        <v>2018</v>
      </c>
      <c r="AB660" s="38" t="s">
        <v>148</v>
      </c>
      <c r="AC660" s="39">
        <v>2018</v>
      </c>
      <c r="AD660" s="39" t="s">
        <v>119</v>
      </c>
      <c r="AE660" s="39">
        <v>2018</v>
      </c>
      <c r="AF660" s="39" t="s">
        <v>119</v>
      </c>
      <c r="AG660" s="39" t="s">
        <v>273</v>
      </c>
      <c r="AH660" s="41" t="s">
        <v>148</v>
      </c>
      <c r="AI660" s="40" t="s">
        <v>228</v>
      </c>
      <c r="AJ660" s="41" t="s">
        <v>1335</v>
      </c>
      <c r="AK660" s="40">
        <v>1</v>
      </c>
      <c r="AL660" s="40">
        <v>31636</v>
      </c>
      <c r="AM660" s="38" t="s">
        <v>84</v>
      </c>
      <c r="AN660" s="33">
        <v>0</v>
      </c>
      <c r="AO660" s="38">
        <v>0</v>
      </c>
      <c r="AP660" s="33" t="s">
        <v>2714</v>
      </c>
      <c r="AQ660" s="33" t="s">
        <v>1917</v>
      </c>
      <c r="AR660" s="33" t="s">
        <v>87</v>
      </c>
      <c r="AS660" s="33" t="s">
        <v>88</v>
      </c>
      <c r="AT660" s="38"/>
      <c r="AU660" s="38"/>
      <c r="AV660" s="103"/>
    </row>
    <row r="661" spans="1:48" s="42" customFormat="1" ht="67.5" customHeight="1" x14ac:dyDescent="0.2">
      <c r="A661" s="33" t="s">
        <v>2715</v>
      </c>
      <c r="B661" s="33" t="s">
        <v>1674</v>
      </c>
      <c r="C661" s="33" t="s">
        <v>290</v>
      </c>
      <c r="D661" s="33" t="s">
        <v>2504</v>
      </c>
      <c r="E661" s="33"/>
      <c r="F661" s="33" t="s">
        <v>1231</v>
      </c>
      <c r="G661" s="33" t="s">
        <v>1903</v>
      </c>
      <c r="H661" s="33" t="s">
        <v>71</v>
      </c>
      <c r="I661" s="33" t="str">
        <f>F661</f>
        <v>ОП Крым</v>
      </c>
      <c r="J661" s="33" t="s">
        <v>2549</v>
      </c>
      <c r="K661" s="33" t="str">
        <f t="shared" ref="K661" si="97">J661</f>
        <v>Техническое обслуживание и ремонт крановых установок</v>
      </c>
      <c r="L661" s="34" t="s">
        <v>2519</v>
      </c>
      <c r="M661" s="34" t="s">
        <v>89</v>
      </c>
      <c r="N661" s="33">
        <v>642</v>
      </c>
      <c r="O661" s="35" t="s">
        <v>74</v>
      </c>
      <c r="P661" s="36">
        <v>1</v>
      </c>
      <c r="Q661" s="36" t="s">
        <v>234</v>
      </c>
      <c r="R661" s="37" t="s">
        <v>1944</v>
      </c>
      <c r="S661" s="36">
        <v>2002.7</v>
      </c>
      <c r="T661" s="36">
        <v>1001.35</v>
      </c>
      <c r="U661" s="93">
        <f t="shared" ref="U661" si="98">S661*1000</f>
        <v>2002700</v>
      </c>
      <c r="V661" s="33" t="s">
        <v>1945</v>
      </c>
      <c r="W661" s="53" t="s">
        <v>78</v>
      </c>
      <c r="X661" s="39" t="s">
        <v>1945</v>
      </c>
      <c r="Y661" s="33" t="s">
        <v>108</v>
      </c>
      <c r="Z661" s="38" t="s">
        <v>2033</v>
      </c>
      <c r="AA661" s="38" t="s">
        <v>1945</v>
      </c>
      <c r="AB661" s="38" t="s">
        <v>108</v>
      </c>
      <c r="AC661" s="39" t="s">
        <v>1945</v>
      </c>
      <c r="AD661" s="39" t="s">
        <v>108</v>
      </c>
      <c r="AE661" s="39" t="s">
        <v>1945</v>
      </c>
      <c r="AF661" s="39" t="s">
        <v>108</v>
      </c>
      <c r="AG661" s="39" t="s">
        <v>273</v>
      </c>
      <c r="AH661" s="41" t="s">
        <v>81</v>
      </c>
      <c r="AI661" s="40" t="s">
        <v>127</v>
      </c>
      <c r="AJ661" s="41" t="s">
        <v>1335</v>
      </c>
      <c r="AK661" s="40">
        <v>1</v>
      </c>
      <c r="AL661" s="40">
        <v>31636</v>
      </c>
      <c r="AM661" s="38" t="s">
        <v>84</v>
      </c>
      <c r="AN661" s="33">
        <v>1</v>
      </c>
      <c r="AO661" s="38">
        <v>0</v>
      </c>
      <c r="AP661" s="33" t="s">
        <v>2550</v>
      </c>
      <c r="AQ661" s="33" t="s">
        <v>86</v>
      </c>
      <c r="AR661" s="33" t="s">
        <v>87</v>
      </c>
      <c r="AS661" s="33" t="s">
        <v>88</v>
      </c>
      <c r="AT661" s="38"/>
      <c r="AU661" s="38"/>
      <c r="AV661" s="103"/>
    </row>
    <row r="662" spans="1:48" s="104" customFormat="1" ht="81" customHeight="1" x14ac:dyDescent="0.2">
      <c r="A662" s="33" t="s">
        <v>2716</v>
      </c>
      <c r="B662" s="33" t="s">
        <v>1674</v>
      </c>
      <c r="C662" s="33">
        <v>86</v>
      </c>
      <c r="D662" s="33" t="s">
        <v>364</v>
      </c>
      <c r="E662" s="33">
        <v>8</v>
      </c>
      <c r="F662" s="33" t="s">
        <v>1231</v>
      </c>
      <c r="G662" s="33" t="s">
        <v>1903</v>
      </c>
      <c r="H662" s="33" t="str">
        <f>F662</f>
        <v>ОП Крым</v>
      </c>
      <c r="I662" s="33" t="str">
        <f>H662</f>
        <v>ОП Крым</v>
      </c>
      <c r="J662" s="33" t="s">
        <v>2717</v>
      </c>
      <c r="K662" s="33" t="str">
        <f t="shared" ref="K662:K686" si="99">J662</f>
        <v>Оказание услуг по предрейсовому медицинскому осмотру водителей транспортных средств</v>
      </c>
      <c r="L662" s="34" t="s">
        <v>2610</v>
      </c>
      <c r="M662" s="34" t="s">
        <v>320</v>
      </c>
      <c r="N662" s="33">
        <v>642</v>
      </c>
      <c r="O662" s="35" t="s">
        <v>74</v>
      </c>
      <c r="P662" s="36">
        <v>1</v>
      </c>
      <c r="Q662" s="36" t="s">
        <v>96</v>
      </c>
      <c r="R662" s="37" t="s">
        <v>97</v>
      </c>
      <c r="S662" s="36">
        <v>388</v>
      </c>
      <c r="T662" s="36">
        <v>130</v>
      </c>
      <c r="U662" s="93">
        <f t="shared" ref="U662:U693" si="100">S662*1000</f>
        <v>388000</v>
      </c>
      <c r="V662" s="33">
        <v>2018</v>
      </c>
      <c r="W662" s="53" t="s">
        <v>78</v>
      </c>
      <c r="X662" s="39">
        <v>2018</v>
      </c>
      <c r="Y662" s="33" t="s">
        <v>80</v>
      </c>
      <c r="Z662" s="38" t="s">
        <v>2018</v>
      </c>
      <c r="AA662" s="38">
        <v>2018</v>
      </c>
      <c r="AB662" s="38" t="s">
        <v>80</v>
      </c>
      <c r="AC662" s="39">
        <v>2018</v>
      </c>
      <c r="AD662" s="39" t="s">
        <v>80</v>
      </c>
      <c r="AE662" s="39">
        <v>2018</v>
      </c>
      <c r="AF662" s="39" t="s">
        <v>80</v>
      </c>
      <c r="AG662" s="39">
        <v>2019</v>
      </c>
      <c r="AH662" s="41" t="s">
        <v>80</v>
      </c>
      <c r="AI662" s="40" t="s">
        <v>158</v>
      </c>
      <c r="AJ662" s="41" t="s">
        <v>1335</v>
      </c>
      <c r="AK662" s="40">
        <v>1</v>
      </c>
      <c r="AL662" s="40">
        <v>31636</v>
      </c>
      <c r="AM662" s="38" t="s">
        <v>84</v>
      </c>
      <c r="AN662" s="33">
        <v>1</v>
      </c>
      <c r="AO662" s="38">
        <v>0</v>
      </c>
      <c r="AP662" s="33" t="s">
        <v>2718</v>
      </c>
      <c r="AQ662" s="33" t="s">
        <v>86</v>
      </c>
      <c r="AR662" s="33" t="s">
        <v>87</v>
      </c>
      <c r="AS662" s="33" t="s">
        <v>1691</v>
      </c>
      <c r="AT662" s="38"/>
      <c r="AU662" s="38"/>
      <c r="AV662" s="103"/>
    </row>
    <row r="663" spans="1:48" s="104" customFormat="1" ht="81" customHeight="1" x14ac:dyDescent="0.2">
      <c r="A663" s="33" t="s">
        <v>2719</v>
      </c>
      <c r="B663" s="33" t="s">
        <v>1674</v>
      </c>
      <c r="C663" s="33" t="s">
        <v>2720</v>
      </c>
      <c r="D663" s="33" t="s">
        <v>169</v>
      </c>
      <c r="E663" s="33"/>
      <c r="F663" s="33" t="s">
        <v>1231</v>
      </c>
      <c r="G663" s="33" t="s">
        <v>610</v>
      </c>
      <c r="H663" s="33" t="s">
        <v>71</v>
      </c>
      <c r="I663" s="33" t="str">
        <f>F663</f>
        <v>ОП Крым</v>
      </c>
      <c r="J663" s="33" t="s">
        <v>2721</v>
      </c>
      <c r="K663" s="33" t="str">
        <f t="shared" si="99"/>
        <v>Поставка гидромолота Delta F-20S (шумозащитный корпус) и механического БСМ QC200M или аналог</v>
      </c>
      <c r="L663" s="34" t="s">
        <v>2722</v>
      </c>
      <c r="M663" s="34" t="s">
        <v>320</v>
      </c>
      <c r="N663" s="33">
        <v>642</v>
      </c>
      <c r="O663" s="35" t="s">
        <v>924</v>
      </c>
      <c r="P663" s="36">
        <v>1</v>
      </c>
      <c r="Q663" s="36" t="s">
        <v>234</v>
      </c>
      <c r="R663" s="37" t="s">
        <v>1944</v>
      </c>
      <c r="S663" s="36">
        <v>1136.8240000000001</v>
      </c>
      <c r="T663" s="36">
        <v>0</v>
      </c>
      <c r="U663" s="93">
        <f t="shared" si="100"/>
        <v>1136824</v>
      </c>
      <c r="V663" s="33">
        <v>2018</v>
      </c>
      <c r="W663" s="53" t="s">
        <v>80</v>
      </c>
      <c r="X663" s="39">
        <v>2018</v>
      </c>
      <c r="Y663" s="33" t="s">
        <v>81</v>
      </c>
      <c r="Z663" s="38" t="s">
        <v>2061</v>
      </c>
      <c r="AA663" s="38">
        <v>2018</v>
      </c>
      <c r="AB663" s="38" t="s">
        <v>108</v>
      </c>
      <c r="AC663" s="39">
        <v>2018</v>
      </c>
      <c r="AD663" s="39" t="s">
        <v>108</v>
      </c>
      <c r="AE663" s="39" t="s">
        <v>1945</v>
      </c>
      <c r="AF663" s="39" t="s">
        <v>274</v>
      </c>
      <c r="AG663" s="39" t="s">
        <v>273</v>
      </c>
      <c r="AH663" s="41" t="s">
        <v>146</v>
      </c>
      <c r="AI663" s="40" t="s">
        <v>433</v>
      </c>
      <c r="AJ663" s="41" t="s">
        <v>1335</v>
      </c>
      <c r="AK663" s="40">
        <v>1</v>
      </c>
      <c r="AL663" s="40">
        <v>31636</v>
      </c>
      <c r="AM663" s="38" t="s">
        <v>84</v>
      </c>
      <c r="AN663" s="33">
        <v>1</v>
      </c>
      <c r="AO663" s="38">
        <v>0</v>
      </c>
      <c r="AP663" s="33" t="s">
        <v>2723</v>
      </c>
      <c r="AQ663" s="33" t="s">
        <v>86</v>
      </c>
      <c r="AR663" s="33" t="s">
        <v>87</v>
      </c>
      <c r="AS663" s="33" t="s">
        <v>88</v>
      </c>
      <c r="AT663" s="38"/>
      <c r="AU663" s="38"/>
      <c r="AV663" s="103"/>
    </row>
    <row r="664" spans="1:48" s="104" customFormat="1" ht="88.5" customHeight="1" x14ac:dyDescent="0.2">
      <c r="A664" s="33" t="s">
        <v>2724</v>
      </c>
      <c r="B664" s="33" t="s">
        <v>1674</v>
      </c>
      <c r="C664" s="33" t="s">
        <v>102</v>
      </c>
      <c r="D664" s="33" t="s">
        <v>103</v>
      </c>
      <c r="E664" s="33"/>
      <c r="F664" s="33" t="s">
        <v>69</v>
      </c>
      <c r="G664" s="33" t="s">
        <v>610</v>
      </c>
      <c r="H664" s="33" t="s">
        <v>71</v>
      </c>
      <c r="I664" s="33" t="str">
        <f>F664</f>
        <v>ТМО</v>
      </c>
      <c r="J664" s="33" t="s">
        <v>2725</v>
      </c>
      <c r="K664" s="33" t="str">
        <f t="shared" si="99"/>
        <v>Поставка масляных фильтрующих элементов Pall (или аналог) для газотурбинной установки (ГТУ)</v>
      </c>
      <c r="L664" s="34" t="s">
        <v>2726</v>
      </c>
      <c r="M664" s="34" t="s">
        <v>320</v>
      </c>
      <c r="N664" s="33">
        <v>642</v>
      </c>
      <c r="O664" s="35" t="s">
        <v>924</v>
      </c>
      <c r="P664" s="36">
        <v>1</v>
      </c>
      <c r="Q664" s="36" t="s">
        <v>96</v>
      </c>
      <c r="R664" s="37" t="s">
        <v>97</v>
      </c>
      <c r="S664" s="36">
        <v>8650</v>
      </c>
      <c r="T664" s="36">
        <v>0</v>
      </c>
      <c r="U664" s="93">
        <f t="shared" si="100"/>
        <v>8650000</v>
      </c>
      <c r="V664" s="33">
        <v>2018</v>
      </c>
      <c r="W664" s="53" t="s">
        <v>80</v>
      </c>
      <c r="X664" s="39">
        <v>2018</v>
      </c>
      <c r="Y664" s="33" t="s">
        <v>81</v>
      </c>
      <c r="Z664" s="38" t="s">
        <v>2061</v>
      </c>
      <c r="AA664" s="38">
        <v>2018</v>
      </c>
      <c r="AB664" s="38" t="s">
        <v>81</v>
      </c>
      <c r="AC664" s="39">
        <v>2018</v>
      </c>
      <c r="AD664" s="39" t="s">
        <v>107</v>
      </c>
      <c r="AE664" s="39" t="s">
        <v>1945</v>
      </c>
      <c r="AF664" s="39" t="s">
        <v>107</v>
      </c>
      <c r="AG664" s="39" t="s">
        <v>273</v>
      </c>
      <c r="AH664" s="41" t="s">
        <v>146</v>
      </c>
      <c r="AI664" s="40" t="s">
        <v>433</v>
      </c>
      <c r="AJ664" s="41" t="s">
        <v>1335</v>
      </c>
      <c r="AK664" s="40">
        <v>1</v>
      </c>
      <c r="AL664" s="40">
        <v>31636</v>
      </c>
      <c r="AM664" s="38" t="s">
        <v>84</v>
      </c>
      <c r="AN664" s="33">
        <v>1</v>
      </c>
      <c r="AO664" s="38">
        <v>0</v>
      </c>
      <c r="AP664" s="33" t="s">
        <v>2727</v>
      </c>
      <c r="AQ664" s="33" t="s">
        <v>86</v>
      </c>
      <c r="AR664" s="33" t="s">
        <v>87</v>
      </c>
      <c r="AS664" s="33" t="s">
        <v>88</v>
      </c>
      <c r="AT664" s="38"/>
      <c r="AU664" s="38"/>
      <c r="AV664" s="103"/>
    </row>
    <row r="665" spans="1:48" s="104" customFormat="1" ht="88.5" customHeight="1" x14ac:dyDescent="0.2">
      <c r="A665" s="33" t="s">
        <v>2728</v>
      </c>
      <c r="B665" s="33" t="s">
        <v>1674</v>
      </c>
      <c r="C665" s="33" t="s">
        <v>1053</v>
      </c>
      <c r="D665" s="33" t="s">
        <v>1276</v>
      </c>
      <c r="E665" s="33"/>
      <c r="F665" s="33" t="s">
        <v>1231</v>
      </c>
      <c r="G665" s="33" t="s">
        <v>610</v>
      </c>
      <c r="H665" s="33" t="s">
        <v>71</v>
      </c>
      <c r="I665" s="33" t="str">
        <f>F665</f>
        <v>ОП Крым</v>
      </c>
      <c r="J665" s="33" t="s">
        <v>1496</v>
      </c>
      <c r="K665" s="33" t="str">
        <f t="shared" si="99"/>
        <v>Обеспечение оказания услуг мойки транспортных средств в точках обслуживания с использованием предоставляемых Оператором пластиковых карт</v>
      </c>
      <c r="L665" s="34" t="s">
        <v>2729</v>
      </c>
      <c r="M665" s="34" t="s">
        <v>320</v>
      </c>
      <c r="N665" s="33">
        <v>642</v>
      </c>
      <c r="O665" s="35" t="s">
        <v>924</v>
      </c>
      <c r="P665" s="36">
        <v>1</v>
      </c>
      <c r="Q665" s="36" t="s">
        <v>96</v>
      </c>
      <c r="R665" s="37" t="s">
        <v>97</v>
      </c>
      <c r="S665" s="36">
        <v>816.23299999999995</v>
      </c>
      <c r="T665" s="36">
        <v>272.07799999999997</v>
      </c>
      <c r="U665" s="93">
        <f t="shared" si="100"/>
        <v>816233</v>
      </c>
      <c r="V665" s="33">
        <v>2018</v>
      </c>
      <c r="W665" s="53" t="s">
        <v>80</v>
      </c>
      <c r="X665" s="39">
        <v>2018</v>
      </c>
      <c r="Y665" s="33" t="s">
        <v>81</v>
      </c>
      <c r="Z665" s="38" t="s">
        <v>2061</v>
      </c>
      <c r="AA665" s="38">
        <v>2018</v>
      </c>
      <c r="AB665" s="38" t="s">
        <v>81</v>
      </c>
      <c r="AC665" s="39">
        <v>2018</v>
      </c>
      <c r="AD665" s="39" t="s">
        <v>81</v>
      </c>
      <c r="AE665" s="39">
        <v>2018</v>
      </c>
      <c r="AF665" s="39" t="s">
        <v>81</v>
      </c>
      <c r="AG665" s="39" t="s">
        <v>273</v>
      </c>
      <c r="AH665" s="41" t="s">
        <v>81</v>
      </c>
      <c r="AI665" s="40" t="s">
        <v>127</v>
      </c>
      <c r="AJ665" s="41" t="s">
        <v>1335</v>
      </c>
      <c r="AK665" s="40">
        <v>1</v>
      </c>
      <c r="AL665" s="40">
        <v>31636</v>
      </c>
      <c r="AM665" s="38" t="s">
        <v>84</v>
      </c>
      <c r="AN665" s="33">
        <v>1</v>
      </c>
      <c r="AO665" s="38">
        <v>0</v>
      </c>
      <c r="AP665" s="33" t="s">
        <v>2730</v>
      </c>
      <c r="AQ665" s="33" t="s">
        <v>86</v>
      </c>
      <c r="AR665" s="33" t="s">
        <v>87</v>
      </c>
      <c r="AS665" s="33" t="s">
        <v>88</v>
      </c>
      <c r="AT665" s="38"/>
      <c r="AU665" s="38"/>
      <c r="AV665" s="103"/>
    </row>
    <row r="666" spans="1:48" s="63" customFormat="1" ht="98.25" customHeight="1" x14ac:dyDescent="0.25">
      <c r="A666" s="33" t="s">
        <v>2731</v>
      </c>
      <c r="B666" s="33" t="s">
        <v>1674</v>
      </c>
      <c r="C666" s="33" t="s">
        <v>653</v>
      </c>
      <c r="D666" s="33" t="s">
        <v>382</v>
      </c>
      <c r="E666" s="33"/>
      <c r="F666" s="33" t="s">
        <v>383</v>
      </c>
      <c r="G666" s="33" t="s">
        <v>610</v>
      </c>
      <c r="H666" s="33" t="str">
        <f t="shared" ref="H666:H671" si="101">F666</f>
        <v>СТО</v>
      </c>
      <c r="I666" s="33" t="str">
        <f t="shared" ref="I666:I671" si="102">H666</f>
        <v>СТО</v>
      </c>
      <c r="J666" s="33" t="s">
        <v>2732</v>
      </c>
      <c r="K666" s="33" t="str">
        <f t="shared" si="99"/>
        <v>Оказание услуг по хранению материалов и ЗИП в Калининградской области (Доп. соглашение)</v>
      </c>
      <c r="L666" s="34" t="s">
        <v>2733</v>
      </c>
      <c r="M666" s="34" t="s">
        <v>320</v>
      </c>
      <c r="N666" s="33">
        <v>642</v>
      </c>
      <c r="O666" s="35" t="s">
        <v>74</v>
      </c>
      <c r="P666" s="36">
        <v>1</v>
      </c>
      <c r="Q666" s="39">
        <v>27000000000</v>
      </c>
      <c r="R666" s="37" t="s">
        <v>2734</v>
      </c>
      <c r="S666" s="36">
        <v>910.65700000000004</v>
      </c>
      <c r="T666" s="36">
        <v>400.96080000000001</v>
      </c>
      <c r="U666" s="93">
        <f t="shared" si="100"/>
        <v>910657</v>
      </c>
      <c r="V666" s="33">
        <v>2018</v>
      </c>
      <c r="W666" s="53" t="s">
        <v>81</v>
      </c>
      <c r="X666" s="39">
        <v>2018</v>
      </c>
      <c r="Y666" s="33" t="s">
        <v>107</v>
      </c>
      <c r="Z666" s="38" t="s">
        <v>2013</v>
      </c>
      <c r="AA666" s="38">
        <v>2018</v>
      </c>
      <c r="AB666" s="38" t="s">
        <v>107</v>
      </c>
      <c r="AC666" s="39">
        <v>2018</v>
      </c>
      <c r="AD666" s="39" t="s">
        <v>107</v>
      </c>
      <c r="AE666" s="39">
        <v>2018</v>
      </c>
      <c r="AF666" s="39" t="s">
        <v>107</v>
      </c>
      <c r="AG666" s="39">
        <v>2019</v>
      </c>
      <c r="AH666" s="41" t="s">
        <v>148</v>
      </c>
      <c r="AI666" s="40" t="s">
        <v>228</v>
      </c>
      <c r="AJ666" s="41" t="s">
        <v>151</v>
      </c>
      <c r="AK666" s="40">
        <v>0</v>
      </c>
      <c r="AL666" s="40">
        <v>3363</v>
      </c>
      <c r="AM666" s="38" t="s">
        <v>84</v>
      </c>
      <c r="AN666" s="33">
        <v>1</v>
      </c>
      <c r="AO666" s="38">
        <v>0</v>
      </c>
      <c r="AP666" s="33" t="s">
        <v>2735</v>
      </c>
      <c r="AQ666" s="33"/>
      <c r="AR666" s="33" t="s">
        <v>87</v>
      </c>
      <c r="AS666" s="33" t="s">
        <v>1691</v>
      </c>
      <c r="AT666" s="38"/>
      <c r="AU666" s="38"/>
      <c r="AV666" s="103"/>
    </row>
    <row r="667" spans="1:48" s="63" customFormat="1" ht="98.25" customHeight="1" x14ac:dyDescent="0.25">
      <c r="A667" s="33" t="s">
        <v>2736</v>
      </c>
      <c r="B667" s="33" t="s">
        <v>1674</v>
      </c>
      <c r="C667" s="33" t="s">
        <v>291</v>
      </c>
      <c r="D667" s="33" t="s">
        <v>2737</v>
      </c>
      <c r="E667" s="33">
        <v>8</v>
      </c>
      <c r="F667" s="33" t="s">
        <v>1231</v>
      </c>
      <c r="G667" s="33" t="s">
        <v>1903</v>
      </c>
      <c r="H667" s="33" t="str">
        <f t="shared" si="101"/>
        <v>ОП Крым</v>
      </c>
      <c r="I667" s="33" t="str">
        <f t="shared" si="102"/>
        <v>ОП Крым</v>
      </c>
      <c r="J667" s="33" t="s">
        <v>2606</v>
      </c>
      <c r="K667" s="33" t="str">
        <f t="shared" si="99"/>
        <v>Техническое обслуживание и ремонт автомобилей Hyundai Н-1</v>
      </c>
      <c r="L667" s="34" t="s">
        <v>2603</v>
      </c>
      <c r="M667" s="34" t="s">
        <v>320</v>
      </c>
      <c r="N667" s="33">
        <v>642</v>
      </c>
      <c r="O667" s="35" t="s">
        <v>924</v>
      </c>
      <c r="P667" s="36">
        <v>1</v>
      </c>
      <c r="Q667" s="36" t="s">
        <v>96</v>
      </c>
      <c r="R667" s="37" t="s">
        <v>97</v>
      </c>
      <c r="S667" s="36">
        <v>435.53899999999999</v>
      </c>
      <c r="T667" s="36">
        <v>360.53899999999999</v>
      </c>
      <c r="U667" s="93">
        <f t="shared" si="100"/>
        <v>435539</v>
      </c>
      <c r="V667" s="33">
        <v>2018</v>
      </c>
      <c r="W667" s="53" t="s">
        <v>109</v>
      </c>
      <c r="X667" s="39">
        <v>2018</v>
      </c>
      <c r="Y667" s="33" t="s">
        <v>148</v>
      </c>
      <c r="Z667" s="38" t="s">
        <v>2163</v>
      </c>
      <c r="AA667" s="38">
        <v>2018</v>
      </c>
      <c r="AB667" s="38" t="s">
        <v>148</v>
      </c>
      <c r="AC667" s="39">
        <v>2018</v>
      </c>
      <c r="AD667" s="39" t="s">
        <v>148</v>
      </c>
      <c r="AE667" s="39">
        <v>2018</v>
      </c>
      <c r="AF667" s="39" t="s">
        <v>148</v>
      </c>
      <c r="AG667" s="39" t="s">
        <v>273</v>
      </c>
      <c r="AH667" s="41" t="s">
        <v>109</v>
      </c>
      <c r="AI667" s="40" t="s">
        <v>147</v>
      </c>
      <c r="AJ667" s="41" t="s">
        <v>1335</v>
      </c>
      <c r="AK667" s="40">
        <v>1</v>
      </c>
      <c r="AL667" s="40">
        <v>31636</v>
      </c>
      <c r="AM667" s="38" t="s">
        <v>84</v>
      </c>
      <c r="AN667" s="33">
        <v>0</v>
      </c>
      <c r="AO667" s="38" t="s">
        <v>1946</v>
      </c>
      <c r="AP667" s="33" t="s">
        <v>2607</v>
      </c>
      <c r="AQ667" s="33" t="s">
        <v>86</v>
      </c>
      <c r="AR667" s="33" t="s">
        <v>87</v>
      </c>
      <c r="AS667" s="33" t="s">
        <v>1691</v>
      </c>
      <c r="AT667" s="38"/>
      <c r="AU667" s="38"/>
      <c r="AV667" s="103"/>
    </row>
    <row r="668" spans="1:48" s="63" customFormat="1" ht="98.25" customHeight="1" x14ac:dyDescent="0.25">
      <c r="A668" s="33" t="s">
        <v>2738</v>
      </c>
      <c r="B668" s="33" t="s">
        <v>1674</v>
      </c>
      <c r="C668" s="33" t="s">
        <v>2739</v>
      </c>
      <c r="D668" s="33" t="s">
        <v>2740</v>
      </c>
      <c r="E668" s="33"/>
      <c r="F668" s="33" t="s">
        <v>2741</v>
      </c>
      <c r="G668" s="33" t="s">
        <v>1903</v>
      </c>
      <c r="H668" s="33" t="str">
        <f t="shared" si="101"/>
        <v>ФО</v>
      </c>
      <c r="I668" s="33" t="str">
        <f t="shared" si="102"/>
        <v>ФО</v>
      </c>
      <c r="J668" s="33" t="s">
        <v>2742</v>
      </c>
      <c r="K668" s="33" t="str">
        <f t="shared" si="99"/>
        <v>Услуги финансирования/предоставление банковской гарантии для возмещения НДС</v>
      </c>
      <c r="L668" s="34" t="s">
        <v>2743</v>
      </c>
      <c r="M668" s="34" t="s">
        <v>320</v>
      </c>
      <c r="N668" s="33">
        <v>642</v>
      </c>
      <c r="O668" s="35" t="s">
        <v>924</v>
      </c>
      <c r="P668" s="36">
        <v>1</v>
      </c>
      <c r="Q668" s="36" t="s">
        <v>96</v>
      </c>
      <c r="R668" s="37" t="s">
        <v>97</v>
      </c>
      <c r="S668" s="36">
        <v>1018.014</v>
      </c>
      <c r="T668" s="36">
        <v>765.03399999999999</v>
      </c>
      <c r="U668" s="93">
        <f t="shared" si="100"/>
        <v>1018014</v>
      </c>
      <c r="V668" s="33">
        <v>2018</v>
      </c>
      <c r="W668" s="53" t="s">
        <v>148</v>
      </c>
      <c r="X668" s="39" t="s">
        <v>1945</v>
      </c>
      <c r="Y668" s="33" t="s">
        <v>119</v>
      </c>
      <c r="Z668" s="38" t="s">
        <v>2049</v>
      </c>
      <c r="AA668" s="38">
        <v>2018</v>
      </c>
      <c r="AB668" s="38" t="s">
        <v>119</v>
      </c>
      <c r="AC668" s="39" t="s">
        <v>1945</v>
      </c>
      <c r="AD668" s="39" t="s">
        <v>119</v>
      </c>
      <c r="AE668" s="39" t="s">
        <v>1945</v>
      </c>
      <c r="AF668" s="39" t="s">
        <v>119</v>
      </c>
      <c r="AG668" s="39">
        <v>2019</v>
      </c>
      <c r="AH668" s="41" t="s">
        <v>148</v>
      </c>
      <c r="AI668" s="40" t="s">
        <v>228</v>
      </c>
      <c r="AJ668" s="41" t="s">
        <v>1335</v>
      </c>
      <c r="AK668" s="40">
        <v>1</v>
      </c>
      <c r="AL668" s="40">
        <v>31636</v>
      </c>
      <c r="AM668" s="38" t="s">
        <v>84</v>
      </c>
      <c r="AN668" s="33">
        <v>0</v>
      </c>
      <c r="AO668" s="38">
        <v>5</v>
      </c>
      <c r="AP668" s="33" t="s">
        <v>2744</v>
      </c>
      <c r="AQ668" s="33" t="s">
        <v>2210</v>
      </c>
      <c r="AR668" s="33" t="s">
        <v>87</v>
      </c>
      <c r="AS668" s="33" t="s">
        <v>1691</v>
      </c>
      <c r="AT668" s="38"/>
      <c r="AU668" s="38"/>
      <c r="AV668" s="103"/>
    </row>
    <row r="669" spans="1:48" s="63" customFormat="1" ht="98.25" customHeight="1" x14ac:dyDescent="0.25">
      <c r="A669" s="33" t="s">
        <v>2745</v>
      </c>
      <c r="B669" s="33" t="s">
        <v>1674</v>
      </c>
      <c r="C669" s="33" t="s">
        <v>709</v>
      </c>
      <c r="D669" s="33" t="s">
        <v>710</v>
      </c>
      <c r="E669" s="33"/>
      <c r="F669" s="33" t="s">
        <v>706</v>
      </c>
      <c r="G669" s="33" t="s">
        <v>1903</v>
      </c>
      <c r="H669" s="33" t="str">
        <f t="shared" si="101"/>
        <v>СБиР</v>
      </c>
      <c r="I669" s="33" t="str">
        <f t="shared" si="102"/>
        <v>СБиР</v>
      </c>
      <c r="J669" s="33" t="s">
        <v>711</v>
      </c>
      <c r="K669" s="33" t="str">
        <f t="shared" si="99"/>
        <v>Сервисное обслуживание комплекса техсредств охраны "Тревожная кнопка" и услуги пультовой охраны</v>
      </c>
      <c r="L669" s="34" t="s">
        <v>2746</v>
      </c>
      <c r="M669" s="34" t="s">
        <v>320</v>
      </c>
      <c r="N669" s="33" t="s">
        <v>118</v>
      </c>
      <c r="O669" s="35" t="s">
        <v>74</v>
      </c>
      <c r="P669" s="36">
        <v>1</v>
      </c>
      <c r="Q669" s="36" t="s">
        <v>712</v>
      </c>
      <c r="R669" s="37" t="s">
        <v>2747</v>
      </c>
      <c r="S669" s="36">
        <v>115</v>
      </c>
      <c r="T669" s="36">
        <v>57.5</v>
      </c>
      <c r="U669" s="93">
        <f t="shared" si="100"/>
        <v>115000</v>
      </c>
      <c r="V669" s="33">
        <v>2018</v>
      </c>
      <c r="W669" s="53" t="s">
        <v>148</v>
      </c>
      <c r="X669" s="39">
        <v>2018</v>
      </c>
      <c r="Y669" s="33" t="s">
        <v>119</v>
      </c>
      <c r="Z669" s="38" t="s">
        <v>2049</v>
      </c>
      <c r="AA669" s="38">
        <v>2018</v>
      </c>
      <c r="AB669" s="38" t="s">
        <v>119</v>
      </c>
      <c r="AC669" s="39">
        <v>2018</v>
      </c>
      <c r="AD669" s="39" t="s">
        <v>120</v>
      </c>
      <c r="AE669" s="39">
        <v>2018</v>
      </c>
      <c r="AF669" s="39" t="s">
        <v>77</v>
      </c>
      <c r="AG669" s="39" t="s">
        <v>273</v>
      </c>
      <c r="AH669" s="41" t="s">
        <v>77</v>
      </c>
      <c r="AI669" s="40" t="s">
        <v>247</v>
      </c>
      <c r="AJ669" s="41" t="s">
        <v>1960</v>
      </c>
      <c r="AK669" s="40">
        <v>1</v>
      </c>
      <c r="AL669" s="40">
        <v>65355</v>
      </c>
      <c r="AM669" s="38" t="s">
        <v>84</v>
      </c>
      <c r="AN669" s="33">
        <v>0</v>
      </c>
      <c r="AO669" s="38">
        <v>0</v>
      </c>
      <c r="AP669" s="33" t="s">
        <v>2748</v>
      </c>
      <c r="AQ669" s="33" t="s">
        <v>86</v>
      </c>
      <c r="AR669" s="33" t="s">
        <v>87</v>
      </c>
      <c r="AS669" s="33" t="s">
        <v>88</v>
      </c>
      <c r="AT669" s="38"/>
      <c r="AU669" s="38"/>
      <c r="AV669" s="103"/>
    </row>
    <row r="670" spans="1:48" s="42" customFormat="1" ht="85.5" customHeight="1" x14ac:dyDescent="0.2">
      <c r="A670" s="33" t="s">
        <v>2749</v>
      </c>
      <c r="B670" s="33" t="s">
        <v>1674</v>
      </c>
      <c r="C670" s="33" t="s">
        <v>358</v>
      </c>
      <c r="D670" s="33" t="s">
        <v>359</v>
      </c>
      <c r="E670" s="33"/>
      <c r="F670" s="33" t="s">
        <v>383</v>
      </c>
      <c r="G670" s="33" t="s">
        <v>1903</v>
      </c>
      <c r="H670" s="33" t="str">
        <f t="shared" si="101"/>
        <v>СТО</v>
      </c>
      <c r="I670" s="33" t="str">
        <f t="shared" si="102"/>
        <v>СТО</v>
      </c>
      <c r="J670" s="33" t="s">
        <v>2750</v>
      </c>
      <c r="K670" s="33" t="str">
        <f t="shared" si="99"/>
        <v>Услуги технической поддержки ключа электронной подписи и ПО Крипто Про</v>
      </c>
      <c r="L670" s="34" t="s">
        <v>2751</v>
      </c>
      <c r="M670" s="34" t="s">
        <v>320</v>
      </c>
      <c r="N670" s="33" t="s">
        <v>118</v>
      </c>
      <c r="O670" s="35" t="s">
        <v>74</v>
      </c>
      <c r="P670" s="36">
        <v>1</v>
      </c>
      <c r="Q670" s="36" t="s">
        <v>96</v>
      </c>
      <c r="R670" s="37" t="s">
        <v>97</v>
      </c>
      <c r="S670" s="36">
        <v>6.49</v>
      </c>
      <c r="T670" s="36">
        <f>S670</f>
        <v>6.49</v>
      </c>
      <c r="U670" s="93">
        <f t="shared" si="100"/>
        <v>6490</v>
      </c>
      <c r="V670" s="33">
        <v>2018</v>
      </c>
      <c r="W670" s="53" t="s">
        <v>148</v>
      </c>
      <c r="X670" s="39">
        <v>2018</v>
      </c>
      <c r="Y670" s="33" t="s">
        <v>119</v>
      </c>
      <c r="Z670" s="38" t="s">
        <v>2049</v>
      </c>
      <c r="AA670" s="38">
        <v>2018</v>
      </c>
      <c r="AB670" s="38" t="s">
        <v>119</v>
      </c>
      <c r="AC670" s="39">
        <v>2018</v>
      </c>
      <c r="AD670" s="39" t="s">
        <v>119</v>
      </c>
      <c r="AE670" s="39">
        <v>2018</v>
      </c>
      <c r="AF670" s="39" t="s">
        <v>119</v>
      </c>
      <c r="AG670" s="39" t="s">
        <v>273</v>
      </c>
      <c r="AH670" s="41" t="s">
        <v>78</v>
      </c>
      <c r="AI670" s="40" t="s">
        <v>79</v>
      </c>
      <c r="AJ670" s="41" t="s">
        <v>151</v>
      </c>
      <c r="AK670" s="40">
        <v>0</v>
      </c>
      <c r="AL670" s="40">
        <v>3363</v>
      </c>
      <c r="AM670" s="38" t="s">
        <v>84</v>
      </c>
      <c r="AN670" s="33">
        <v>0</v>
      </c>
      <c r="AO670" s="38">
        <v>0</v>
      </c>
      <c r="AP670" s="33" t="s">
        <v>2752</v>
      </c>
      <c r="AQ670" s="33"/>
      <c r="AR670" s="33" t="s">
        <v>87</v>
      </c>
      <c r="AS670" s="33" t="s">
        <v>88</v>
      </c>
      <c r="AT670" s="38"/>
      <c r="AU670" s="38"/>
      <c r="AV670" s="103"/>
    </row>
    <row r="671" spans="1:48" s="42" customFormat="1" ht="129" customHeight="1" x14ac:dyDescent="0.2">
      <c r="A671" s="33" t="s">
        <v>2753</v>
      </c>
      <c r="B671" s="33" t="s">
        <v>1674</v>
      </c>
      <c r="C671" s="33" t="s">
        <v>291</v>
      </c>
      <c r="D671" s="33" t="s">
        <v>2737</v>
      </c>
      <c r="E671" s="33"/>
      <c r="F671" s="33" t="s">
        <v>1231</v>
      </c>
      <c r="G671" s="33" t="s">
        <v>1903</v>
      </c>
      <c r="H671" s="33" t="str">
        <f t="shared" si="101"/>
        <v>ОП Крым</v>
      </c>
      <c r="I671" s="33" t="str">
        <f t="shared" si="102"/>
        <v>ОП Крым</v>
      </c>
      <c r="J671" s="33" t="s">
        <v>2754</v>
      </c>
      <c r="K671" s="33" t="str">
        <f t="shared" si="99"/>
        <v>Техническое обслуживание и ремонт автомобилей</v>
      </c>
      <c r="L671" s="34" t="s">
        <v>2755</v>
      </c>
      <c r="M671" s="34" t="s">
        <v>320</v>
      </c>
      <c r="N671" s="33">
        <v>642</v>
      </c>
      <c r="O671" s="35" t="s">
        <v>924</v>
      </c>
      <c r="P671" s="36">
        <v>1</v>
      </c>
      <c r="Q671" s="36" t="s">
        <v>96</v>
      </c>
      <c r="R671" s="37" t="s">
        <v>97</v>
      </c>
      <c r="S671" s="36">
        <v>926.26499999999999</v>
      </c>
      <c r="T671" s="36">
        <v>567.03700000000003</v>
      </c>
      <c r="U671" s="93">
        <f t="shared" si="100"/>
        <v>926265</v>
      </c>
      <c r="V671" s="33">
        <v>2018</v>
      </c>
      <c r="W671" s="53" t="s">
        <v>119</v>
      </c>
      <c r="X671" s="39" t="s">
        <v>1945</v>
      </c>
      <c r="Y671" s="33" t="s">
        <v>120</v>
      </c>
      <c r="Z671" s="38" t="s">
        <v>2101</v>
      </c>
      <c r="AA671" s="38">
        <v>2018</v>
      </c>
      <c r="AB671" s="38" t="s">
        <v>120</v>
      </c>
      <c r="AC671" s="39" t="s">
        <v>1945</v>
      </c>
      <c r="AD671" s="39" t="s">
        <v>120</v>
      </c>
      <c r="AE671" s="39" t="s">
        <v>1945</v>
      </c>
      <c r="AF671" s="39" t="s">
        <v>120</v>
      </c>
      <c r="AG671" s="39">
        <v>2019</v>
      </c>
      <c r="AH671" s="41" t="s">
        <v>120</v>
      </c>
      <c r="AI671" s="40" t="s">
        <v>138</v>
      </c>
      <c r="AJ671" s="41" t="s">
        <v>1335</v>
      </c>
      <c r="AK671" s="40">
        <v>1</v>
      </c>
      <c r="AL671" s="40">
        <v>31636</v>
      </c>
      <c r="AM671" s="38" t="s">
        <v>84</v>
      </c>
      <c r="AN671" s="33">
        <v>0</v>
      </c>
      <c r="AO671" s="38">
        <v>0</v>
      </c>
      <c r="AP671" s="33" t="s">
        <v>2756</v>
      </c>
      <c r="AQ671" s="33" t="s">
        <v>2210</v>
      </c>
      <c r="AR671" s="33" t="s">
        <v>87</v>
      </c>
      <c r="AS671" s="33" t="s">
        <v>1691</v>
      </c>
      <c r="AT671" s="38"/>
      <c r="AU671" s="38"/>
      <c r="AV671" s="103"/>
    </row>
    <row r="672" spans="1:48" s="42" customFormat="1" ht="67.5" customHeight="1" x14ac:dyDescent="0.2">
      <c r="A672" s="33" t="s">
        <v>2757</v>
      </c>
      <c r="B672" s="33" t="s">
        <v>1674</v>
      </c>
      <c r="C672" s="33" t="s">
        <v>682</v>
      </c>
      <c r="D672" s="33" t="s">
        <v>609</v>
      </c>
      <c r="E672" s="33"/>
      <c r="F672" s="33" t="s">
        <v>1055</v>
      </c>
      <c r="G672" s="33" t="s">
        <v>1903</v>
      </c>
      <c r="H672" s="33" t="s">
        <v>71</v>
      </c>
      <c r="I672" s="33" t="s">
        <v>1055</v>
      </c>
      <c r="J672" s="33" t="s">
        <v>1149</v>
      </c>
      <c r="K672" s="33" t="str">
        <f t="shared" si="99"/>
        <v>Оказание услуг по предаттестационной подготовке по промышленной безопасности</v>
      </c>
      <c r="L672" s="34" t="s">
        <v>2681</v>
      </c>
      <c r="M672" s="34"/>
      <c r="N672" s="33">
        <v>642</v>
      </c>
      <c r="O672" s="35" t="s">
        <v>924</v>
      </c>
      <c r="P672" s="36" t="s">
        <v>272</v>
      </c>
      <c r="Q672" s="36" t="s">
        <v>403</v>
      </c>
      <c r="R672" s="37" t="s">
        <v>404</v>
      </c>
      <c r="S672" s="36">
        <v>30.95</v>
      </c>
      <c r="T672" s="36">
        <v>15</v>
      </c>
      <c r="U672" s="93">
        <f t="shared" si="100"/>
        <v>30950</v>
      </c>
      <c r="V672" s="33">
        <v>2018</v>
      </c>
      <c r="W672" s="53" t="s">
        <v>119</v>
      </c>
      <c r="X672" s="39">
        <v>2018</v>
      </c>
      <c r="Y672" s="33" t="s">
        <v>120</v>
      </c>
      <c r="Z672" s="38" t="s">
        <v>2101</v>
      </c>
      <c r="AA672" s="38">
        <v>2018</v>
      </c>
      <c r="AB672" s="38" t="s">
        <v>77</v>
      </c>
      <c r="AC672" s="39">
        <v>2018</v>
      </c>
      <c r="AD672" s="39" t="s">
        <v>78</v>
      </c>
      <c r="AE672" s="39">
        <v>2018</v>
      </c>
      <c r="AF672" s="39" t="s">
        <v>80</v>
      </c>
      <c r="AG672" s="39" t="s">
        <v>273</v>
      </c>
      <c r="AH672" s="41" t="s">
        <v>78</v>
      </c>
      <c r="AI672" s="40" t="s">
        <v>79</v>
      </c>
      <c r="AJ672" s="41" t="s">
        <v>280</v>
      </c>
      <c r="AK672" s="40">
        <v>0</v>
      </c>
      <c r="AL672" s="40">
        <v>97259</v>
      </c>
      <c r="AM672" s="38" t="s">
        <v>84</v>
      </c>
      <c r="AN672" s="33">
        <v>0</v>
      </c>
      <c r="AO672" s="38">
        <v>22</v>
      </c>
      <c r="AP672" s="33" t="s">
        <v>2758</v>
      </c>
      <c r="AQ672" s="33"/>
      <c r="AR672" s="33" t="s">
        <v>87</v>
      </c>
      <c r="AS672" s="33" t="s">
        <v>88</v>
      </c>
      <c r="AT672" s="38"/>
      <c r="AU672" s="38"/>
      <c r="AV672" s="103"/>
    </row>
    <row r="673" spans="1:48" s="63" customFormat="1" ht="102" customHeight="1" x14ac:dyDescent="0.25">
      <c r="A673" s="33" t="s">
        <v>2759</v>
      </c>
      <c r="B673" s="33" t="s">
        <v>1674</v>
      </c>
      <c r="C673" s="33" t="s">
        <v>653</v>
      </c>
      <c r="D673" s="33" t="s">
        <v>480</v>
      </c>
      <c r="E673" s="33"/>
      <c r="F673" s="33" t="s">
        <v>617</v>
      </c>
      <c r="G673" s="33" t="s">
        <v>1903</v>
      </c>
      <c r="H673" s="33" t="str">
        <f>F673</f>
        <v>ОКП и СП</v>
      </c>
      <c r="I673" s="33" t="str">
        <f>H673</f>
        <v>ОКП и СП</v>
      </c>
      <c r="J673" s="33" t="s">
        <v>2760</v>
      </c>
      <c r="K673" s="33" t="str">
        <f t="shared" si="99"/>
        <v>Услуги по размещению и хранению товаров, находящихся под таможенным контролем, на складе временного хранения</v>
      </c>
      <c r="L673" s="34" t="s">
        <v>2761</v>
      </c>
      <c r="M673" s="34" t="s">
        <v>320</v>
      </c>
      <c r="N673" s="33">
        <v>642</v>
      </c>
      <c r="O673" s="35" t="s">
        <v>924</v>
      </c>
      <c r="P673" s="36">
        <v>1</v>
      </c>
      <c r="Q673" s="36" t="s">
        <v>96</v>
      </c>
      <c r="R673" s="37" t="s">
        <v>97</v>
      </c>
      <c r="S673" s="36">
        <v>150</v>
      </c>
      <c r="T673" s="36">
        <f>S673</f>
        <v>150</v>
      </c>
      <c r="U673" s="93">
        <f t="shared" si="100"/>
        <v>150000</v>
      </c>
      <c r="V673" s="33">
        <v>2018</v>
      </c>
      <c r="W673" s="53" t="s">
        <v>77</v>
      </c>
      <c r="X673" s="39">
        <v>2018</v>
      </c>
      <c r="Y673" s="33" t="s">
        <v>77</v>
      </c>
      <c r="Z673" s="38" t="s">
        <v>2134</v>
      </c>
      <c r="AA673" s="38">
        <v>2018</v>
      </c>
      <c r="AB673" s="38" t="s">
        <v>77</v>
      </c>
      <c r="AC673" s="39">
        <v>2018</v>
      </c>
      <c r="AD673" s="39" t="s">
        <v>148</v>
      </c>
      <c r="AE673" s="39">
        <v>2018</v>
      </c>
      <c r="AF673" s="39" t="s">
        <v>77</v>
      </c>
      <c r="AG673" s="39">
        <v>2019</v>
      </c>
      <c r="AH673" s="41" t="s">
        <v>274</v>
      </c>
      <c r="AI673" s="40" t="s">
        <v>275</v>
      </c>
      <c r="AJ673" s="41" t="s">
        <v>151</v>
      </c>
      <c r="AK673" s="40">
        <v>0</v>
      </c>
      <c r="AL673" s="40">
        <v>3363</v>
      </c>
      <c r="AM673" s="38" t="s">
        <v>84</v>
      </c>
      <c r="AN673" s="33">
        <v>0</v>
      </c>
      <c r="AO673" s="38" t="s">
        <v>1946</v>
      </c>
      <c r="AP673" s="33" t="s">
        <v>2762</v>
      </c>
      <c r="AQ673" s="33"/>
      <c r="AR673" s="33" t="s">
        <v>87</v>
      </c>
      <c r="AS673" s="33" t="s">
        <v>1691</v>
      </c>
      <c r="AT673" s="38"/>
      <c r="AU673" s="38"/>
      <c r="AV673" s="103"/>
    </row>
    <row r="674" spans="1:48" s="42" customFormat="1" ht="99" customHeight="1" x14ac:dyDescent="0.2">
      <c r="A674" s="33" t="s">
        <v>2763</v>
      </c>
      <c r="B674" s="33" t="s">
        <v>2711</v>
      </c>
      <c r="C674" s="33" t="s">
        <v>2764</v>
      </c>
      <c r="D674" s="33" t="s">
        <v>2765</v>
      </c>
      <c r="E674" s="33"/>
      <c r="F674" s="33" t="s">
        <v>69</v>
      </c>
      <c r="G674" s="33" t="s">
        <v>1903</v>
      </c>
      <c r="H674" s="33" t="str">
        <f>F674</f>
        <v>ТМО</v>
      </c>
      <c r="I674" s="33" t="str">
        <f>H674</f>
        <v>ТМО</v>
      </c>
      <c r="J674" s="33" t="s">
        <v>2766</v>
      </c>
      <c r="K674" s="33" t="str">
        <f t="shared" si="99"/>
        <v>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v>
      </c>
      <c r="L674" s="34" t="s">
        <v>2767</v>
      </c>
      <c r="M674" s="34" t="s">
        <v>320</v>
      </c>
      <c r="N674" s="33">
        <v>642</v>
      </c>
      <c r="O674" s="35" t="s">
        <v>924</v>
      </c>
      <c r="P674" s="36">
        <v>1</v>
      </c>
      <c r="Q674" s="36" t="s">
        <v>96</v>
      </c>
      <c r="R674" s="37" t="s">
        <v>97</v>
      </c>
      <c r="S674" s="36">
        <v>850</v>
      </c>
      <c r="T674" s="36">
        <f>S674</f>
        <v>850</v>
      </c>
      <c r="U674" s="93">
        <f t="shared" si="100"/>
        <v>850000</v>
      </c>
      <c r="V674" s="33">
        <v>2018</v>
      </c>
      <c r="W674" s="53" t="s">
        <v>77</v>
      </c>
      <c r="X674" s="39">
        <v>2018</v>
      </c>
      <c r="Y674" s="33" t="s">
        <v>78</v>
      </c>
      <c r="Z674" s="38" t="s">
        <v>2002</v>
      </c>
      <c r="AA674" s="38">
        <v>2018</v>
      </c>
      <c r="AB674" s="38" t="s">
        <v>78</v>
      </c>
      <c r="AC674" s="39">
        <v>2018</v>
      </c>
      <c r="AD674" s="39" t="s">
        <v>78</v>
      </c>
      <c r="AE674" s="39">
        <v>2018</v>
      </c>
      <c r="AF674" s="39" t="s">
        <v>78</v>
      </c>
      <c r="AG674" s="39">
        <v>2019</v>
      </c>
      <c r="AH674" s="41" t="s">
        <v>146</v>
      </c>
      <c r="AI674" s="40" t="s">
        <v>433</v>
      </c>
      <c r="AJ674" s="41" t="s">
        <v>1335</v>
      </c>
      <c r="AK674" s="40">
        <v>1</v>
      </c>
      <c r="AL674" s="40">
        <v>31636</v>
      </c>
      <c r="AM674" s="38" t="s">
        <v>84</v>
      </c>
      <c r="AN674" s="33">
        <v>0</v>
      </c>
      <c r="AO674" s="38" t="s">
        <v>1946</v>
      </c>
      <c r="AP674" s="33" t="s">
        <v>2768</v>
      </c>
      <c r="AQ674" s="33" t="s">
        <v>2210</v>
      </c>
      <c r="AR674" s="33" t="s">
        <v>87</v>
      </c>
      <c r="AS674" s="33" t="s">
        <v>1691</v>
      </c>
      <c r="AT674" s="38"/>
      <c r="AU674" s="38"/>
      <c r="AV674" s="103"/>
    </row>
    <row r="675" spans="1:48" s="63" customFormat="1" ht="123" customHeight="1" x14ac:dyDescent="0.25">
      <c r="A675" s="33" t="s">
        <v>2769</v>
      </c>
      <c r="B675" s="33" t="s">
        <v>1674</v>
      </c>
      <c r="C675" s="33" t="s">
        <v>2770</v>
      </c>
      <c r="D675" s="33" t="s">
        <v>2771</v>
      </c>
      <c r="E675" s="33"/>
      <c r="F675" s="33" t="s">
        <v>2772</v>
      </c>
      <c r="G675" s="33" t="s">
        <v>1903</v>
      </c>
      <c r="H675" s="33" t="str">
        <f>F675</f>
        <v>СТН</v>
      </c>
      <c r="I675" s="33" t="str">
        <f>H675</f>
        <v>СТН</v>
      </c>
      <c r="J675" s="33" t="s">
        <v>2773</v>
      </c>
      <c r="K675" s="33" t="str">
        <f t="shared" si="99"/>
        <v>Оказание услуг по техническому надзору</v>
      </c>
      <c r="L675" s="34" t="s">
        <v>2774</v>
      </c>
      <c r="M675" s="34" t="s">
        <v>320</v>
      </c>
      <c r="N675" s="33">
        <v>642</v>
      </c>
      <c r="O675" s="35" t="s">
        <v>924</v>
      </c>
      <c r="P675" s="36">
        <v>1</v>
      </c>
      <c r="Q675" s="36" t="s">
        <v>96</v>
      </c>
      <c r="R675" s="37" t="s">
        <v>97</v>
      </c>
      <c r="S675" s="36">
        <v>4052.9321399999999</v>
      </c>
      <c r="T675" s="36">
        <f>S675</f>
        <v>4052.9321399999999</v>
      </c>
      <c r="U675" s="93">
        <f t="shared" si="100"/>
        <v>4052932.1399999997</v>
      </c>
      <c r="V675" s="33">
        <v>2018</v>
      </c>
      <c r="W675" s="53" t="s">
        <v>77</v>
      </c>
      <c r="X675" s="39">
        <v>2018</v>
      </c>
      <c r="Y675" s="33" t="s">
        <v>77</v>
      </c>
      <c r="Z675" s="38" t="s">
        <v>2134</v>
      </c>
      <c r="AA675" s="38">
        <v>2018</v>
      </c>
      <c r="AB675" s="38" t="s">
        <v>77</v>
      </c>
      <c r="AC675" s="39">
        <v>2018</v>
      </c>
      <c r="AD675" s="39" t="s">
        <v>77</v>
      </c>
      <c r="AE675" s="39">
        <v>2018</v>
      </c>
      <c r="AF675" s="39" t="s">
        <v>77</v>
      </c>
      <c r="AG675" s="39">
        <v>2020</v>
      </c>
      <c r="AH675" s="41" t="s">
        <v>77</v>
      </c>
      <c r="AI675" s="40" t="s">
        <v>396</v>
      </c>
      <c r="AJ675" s="41" t="s">
        <v>151</v>
      </c>
      <c r="AK675" s="40">
        <v>0</v>
      </c>
      <c r="AL675" s="40">
        <v>3363</v>
      </c>
      <c r="AM675" s="38" t="s">
        <v>84</v>
      </c>
      <c r="AN675" s="33">
        <v>0</v>
      </c>
      <c r="AO675" s="38" t="s">
        <v>1946</v>
      </c>
      <c r="AP675" s="33" t="s">
        <v>2775</v>
      </c>
      <c r="AQ675" s="33"/>
      <c r="AR675" s="33" t="s">
        <v>87</v>
      </c>
      <c r="AS675" s="33" t="s">
        <v>1691</v>
      </c>
      <c r="AT675" s="38"/>
      <c r="AU675" s="38"/>
      <c r="AV675" s="103"/>
    </row>
    <row r="676" spans="1:48" s="42" customFormat="1" ht="99" customHeight="1" x14ac:dyDescent="0.2">
      <c r="A676" s="33" t="s">
        <v>2776</v>
      </c>
      <c r="B676" s="33" t="s">
        <v>1674</v>
      </c>
      <c r="C676" s="33" t="s">
        <v>438</v>
      </c>
      <c r="D676" s="33" t="s">
        <v>439</v>
      </c>
      <c r="E676" s="33"/>
      <c r="F676" s="33" t="s">
        <v>383</v>
      </c>
      <c r="G676" s="33" t="s">
        <v>1903</v>
      </c>
      <c r="H676" s="33" t="str">
        <f>F676</f>
        <v>СТО</v>
      </c>
      <c r="I676" s="33" t="str">
        <f>H676</f>
        <v>СТО</v>
      </c>
      <c r="J676" s="33" t="s">
        <v>2777</v>
      </c>
      <c r="K676" s="33" t="str">
        <f t="shared" si="99"/>
        <v>Транспортно-экспедиционные услуги при перевозке грузов в железнодорожных цистернах</v>
      </c>
      <c r="L676" s="34" t="s">
        <v>2778</v>
      </c>
      <c r="M676" s="34" t="s">
        <v>320</v>
      </c>
      <c r="N676" s="33">
        <v>642</v>
      </c>
      <c r="O676" s="35" t="s">
        <v>924</v>
      </c>
      <c r="P676" s="36">
        <v>1</v>
      </c>
      <c r="Q676" s="36" t="s">
        <v>75</v>
      </c>
      <c r="R676" s="37" t="s">
        <v>2254</v>
      </c>
      <c r="S676" s="36">
        <v>1700</v>
      </c>
      <c r="T676" s="36">
        <v>700</v>
      </c>
      <c r="U676" s="93">
        <f t="shared" si="100"/>
        <v>1700000</v>
      </c>
      <c r="V676" s="33">
        <v>2018</v>
      </c>
      <c r="W676" s="53" t="s">
        <v>77</v>
      </c>
      <c r="X676" s="39">
        <v>2018</v>
      </c>
      <c r="Y676" s="33" t="s">
        <v>77</v>
      </c>
      <c r="Z676" s="38" t="s">
        <v>2134</v>
      </c>
      <c r="AA676" s="38">
        <v>2018</v>
      </c>
      <c r="AB676" s="38" t="s">
        <v>78</v>
      </c>
      <c r="AC676" s="39">
        <v>2018</v>
      </c>
      <c r="AD676" s="39" t="s">
        <v>80</v>
      </c>
      <c r="AE676" s="39">
        <v>2018</v>
      </c>
      <c r="AF676" s="39" t="s">
        <v>80</v>
      </c>
      <c r="AG676" s="39">
        <v>2019</v>
      </c>
      <c r="AH676" s="41" t="s">
        <v>80</v>
      </c>
      <c r="AI676" s="40" t="s">
        <v>158</v>
      </c>
      <c r="AJ676" s="41" t="s">
        <v>1335</v>
      </c>
      <c r="AK676" s="40">
        <v>1</v>
      </c>
      <c r="AL676" s="40">
        <v>31636</v>
      </c>
      <c r="AM676" s="38" t="s">
        <v>84</v>
      </c>
      <c r="AN676" s="33">
        <v>0</v>
      </c>
      <c r="AO676" s="38">
        <v>0</v>
      </c>
      <c r="AP676" s="33" t="s">
        <v>2779</v>
      </c>
      <c r="AQ676" s="33" t="s">
        <v>2210</v>
      </c>
      <c r="AR676" s="33" t="s">
        <v>87</v>
      </c>
      <c r="AS676" s="33" t="s">
        <v>1691</v>
      </c>
      <c r="AT676" s="38"/>
      <c r="AU676" s="38"/>
      <c r="AV676" s="103"/>
    </row>
    <row r="677" spans="1:48" s="31" customFormat="1" ht="119.25" customHeight="1" x14ac:dyDescent="0.2">
      <c r="A677" s="33" t="s">
        <v>2780</v>
      </c>
      <c r="B677" s="33" t="s">
        <v>1674</v>
      </c>
      <c r="C677" s="33" t="s">
        <v>447</v>
      </c>
      <c r="D677" s="33" t="s">
        <v>2781</v>
      </c>
      <c r="E677" s="33"/>
      <c r="F677" s="33" t="s">
        <v>383</v>
      </c>
      <c r="G677" s="33" t="s">
        <v>1903</v>
      </c>
      <c r="H677" s="33" t="s">
        <v>71</v>
      </c>
      <c r="I677" s="33" t="s">
        <v>383</v>
      </c>
      <c r="J677" s="33" t="s">
        <v>449</v>
      </c>
      <c r="K677" s="33" t="str">
        <f t="shared" si="99"/>
        <v>Оказание услуг по оперативному предоставлению под погрузку нефтепродуктов железнодорожного подвижного состава</v>
      </c>
      <c r="L677" s="34" t="s">
        <v>2782</v>
      </c>
      <c r="M677" s="34" t="s">
        <v>320</v>
      </c>
      <c r="N677" s="33" t="s">
        <v>118</v>
      </c>
      <c r="O677" s="35" t="s">
        <v>924</v>
      </c>
      <c r="P677" s="36">
        <v>1</v>
      </c>
      <c r="Q677" s="36" t="s">
        <v>96</v>
      </c>
      <c r="R677" s="37" t="s">
        <v>97</v>
      </c>
      <c r="S677" s="36">
        <v>3600</v>
      </c>
      <c r="T677" s="36">
        <v>1200</v>
      </c>
      <c r="U677" s="93">
        <f t="shared" si="100"/>
        <v>3600000</v>
      </c>
      <c r="V677" s="33">
        <v>2018</v>
      </c>
      <c r="W677" s="53" t="s">
        <v>77</v>
      </c>
      <c r="X677" s="39">
        <v>2018</v>
      </c>
      <c r="Y677" s="33" t="s">
        <v>78</v>
      </c>
      <c r="Z677" s="38" t="s">
        <v>2002</v>
      </c>
      <c r="AA677" s="38">
        <v>2018</v>
      </c>
      <c r="AB677" s="38" t="s">
        <v>78</v>
      </c>
      <c r="AC677" s="39">
        <v>2018</v>
      </c>
      <c r="AD677" s="39" t="s">
        <v>80</v>
      </c>
      <c r="AE677" s="39">
        <v>2018</v>
      </c>
      <c r="AF677" s="39" t="s">
        <v>80</v>
      </c>
      <c r="AG677" s="39">
        <v>2019</v>
      </c>
      <c r="AH677" s="41" t="s">
        <v>80</v>
      </c>
      <c r="AI677" s="40" t="s">
        <v>158</v>
      </c>
      <c r="AJ677" s="41" t="s">
        <v>1335</v>
      </c>
      <c r="AK677" s="40">
        <v>1</v>
      </c>
      <c r="AL677" s="40">
        <v>31636</v>
      </c>
      <c r="AM677" s="38" t="s">
        <v>84</v>
      </c>
      <c r="AN677" s="33">
        <v>0</v>
      </c>
      <c r="AO677" s="38">
        <v>13</v>
      </c>
      <c r="AP677" s="33" t="s">
        <v>2783</v>
      </c>
      <c r="AQ677" s="33" t="s">
        <v>2210</v>
      </c>
      <c r="AR677" s="33" t="s">
        <v>87</v>
      </c>
      <c r="AS677" s="33" t="s">
        <v>88</v>
      </c>
      <c r="AT677" s="38"/>
      <c r="AU677" s="38"/>
      <c r="AV677" s="103"/>
    </row>
    <row r="678" spans="1:48" s="42" customFormat="1" ht="99" customHeight="1" x14ac:dyDescent="0.2">
      <c r="A678" s="33" t="s">
        <v>2784</v>
      </c>
      <c r="B678" s="33" t="s">
        <v>2785</v>
      </c>
      <c r="C678" s="33" t="s">
        <v>2739</v>
      </c>
      <c r="D678" s="33" t="s">
        <v>2740</v>
      </c>
      <c r="E678" s="33"/>
      <c r="F678" s="33" t="s">
        <v>2741</v>
      </c>
      <c r="G678" s="33" t="s">
        <v>1903</v>
      </c>
      <c r="H678" s="33" t="str">
        <f>F678</f>
        <v>ФО</v>
      </c>
      <c r="I678" s="33" t="str">
        <f>H678</f>
        <v>ФО</v>
      </c>
      <c r="J678" s="33" t="s">
        <v>2786</v>
      </c>
      <c r="K678" s="33" t="str">
        <f t="shared" si="99"/>
        <v>Услуги по предоставлению банковских гарантий</v>
      </c>
      <c r="L678" s="34" t="s">
        <v>2743</v>
      </c>
      <c r="M678" s="34" t="s">
        <v>320</v>
      </c>
      <c r="N678" s="33">
        <v>642</v>
      </c>
      <c r="O678" s="35" t="s">
        <v>924</v>
      </c>
      <c r="P678" s="36">
        <v>1</v>
      </c>
      <c r="Q678" s="36" t="s">
        <v>96</v>
      </c>
      <c r="R678" s="37" t="s">
        <v>97</v>
      </c>
      <c r="S678" s="36">
        <v>16750</v>
      </c>
      <c r="T678" s="36">
        <v>3256.9444400000002</v>
      </c>
      <c r="U678" s="93">
        <f t="shared" si="100"/>
        <v>16750000</v>
      </c>
      <c r="V678" s="33">
        <v>2018</v>
      </c>
      <c r="W678" s="53" t="s">
        <v>77</v>
      </c>
      <c r="X678" s="39">
        <v>2018</v>
      </c>
      <c r="Y678" s="33" t="s">
        <v>80</v>
      </c>
      <c r="Z678" s="38" t="s">
        <v>2018</v>
      </c>
      <c r="AA678" s="38">
        <v>2018</v>
      </c>
      <c r="AB678" s="38" t="s">
        <v>80</v>
      </c>
      <c r="AC678" s="39" t="s">
        <v>1945</v>
      </c>
      <c r="AD678" s="39" t="s">
        <v>80</v>
      </c>
      <c r="AE678" s="39" t="s">
        <v>1945</v>
      </c>
      <c r="AF678" s="39" t="s">
        <v>80</v>
      </c>
      <c r="AG678" s="39">
        <v>2021</v>
      </c>
      <c r="AH678" s="41" t="s">
        <v>77</v>
      </c>
      <c r="AI678" s="40" t="s">
        <v>2787</v>
      </c>
      <c r="AJ678" s="41" t="s">
        <v>2039</v>
      </c>
      <c r="AK678" s="40">
        <v>1</v>
      </c>
      <c r="AL678" s="40">
        <v>40796</v>
      </c>
      <c r="AM678" s="38" t="s">
        <v>84</v>
      </c>
      <c r="AN678" s="33">
        <v>0</v>
      </c>
      <c r="AO678" s="38">
        <v>5</v>
      </c>
      <c r="AP678" s="33" t="s">
        <v>2788</v>
      </c>
      <c r="AQ678" s="33" t="s">
        <v>2210</v>
      </c>
      <c r="AR678" s="33" t="s">
        <v>87</v>
      </c>
      <c r="AS678" s="33" t="s">
        <v>1691</v>
      </c>
      <c r="AT678" s="38"/>
      <c r="AU678" s="38"/>
      <c r="AV678" s="103"/>
    </row>
    <row r="679" spans="1:48" s="42" customFormat="1" ht="99" customHeight="1" x14ac:dyDescent="0.2">
      <c r="A679" s="33" t="s">
        <v>2789</v>
      </c>
      <c r="B679" s="33" t="s">
        <v>1674</v>
      </c>
      <c r="C679" s="33" t="s">
        <v>447</v>
      </c>
      <c r="D679" s="33" t="s">
        <v>2790</v>
      </c>
      <c r="E679" s="33"/>
      <c r="F679" s="33" t="s">
        <v>383</v>
      </c>
      <c r="G679" s="33" t="s">
        <v>1903</v>
      </c>
      <c r="H679" s="33" t="str">
        <f>F679</f>
        <v>СТО</v>
      </c>
      <c r="I679" s="33" t="str">
        <f>H679</f>
        <v>СТО</v>
      </c>
      <c r="J679" s="33" t="s">
        <v>2791</v>
      </c>
      <c r="K679" s="33" t="str">
        <f t="shared" si="99"/>
        <v>Оказание услуг по сопровождению и охране грузов при перевозке грузов железнодорожным транспортом</v>
      </c>
      <c r="L679" s="34" t="s">
        <v>2792</v>
      </c>
      <c r="M679" s="34" t="s">
        <v>89</v>
      </c>
      <c r="N679" s="33">
        <v>642</v>
      </c>
      <c r="O679" s="35" t="s">
        <v>74</v>
      </c>
      <c r="P679" s="36">
        <v>1</v>
      </c>
      <c r="Q679" s="36" t="s">
        <v>96</v>
      </c>
      <c r="R679" s="37" t="s">
        <v>97</v>
      </c>
      <c r="S679" s="36">
        <v>620</v>
      </c>
      <c r="T679" s="36">
        <v>155</v>
      </c>
      <c r="U679" s="93">
        <f t="shared" si="100"/>
        <v>620000</v>
      </c>
      <c r="V679" s="33">
        <v>2018</v>
      </c>
      <c r="W679" s="53" t="s">
        <v>80</v>
      </c>
      <c r="X679" s="39">
        <v>2018</v>
      </c>
      <c r="Y679" s="33" t="s">
        <v>80</v>
      </c>
      <c r="Z679" s="38" t="s">
        <v>2018</v>
      </c>
      <c r="AA679" s="38">
        <v>2018</v>
      </c>
      <c r="AB679" s="38" t="s">
        <v>80</v>
      </c>
      <c r="AC679" s="39">
        <v>2018</v>
      </c>
      <c r="AD679" s="39" t="s">
        <v>81</v>
      </c>
      <c r="AE679" s="39">
        <v>2018</v>
      </c>
      <c r="AF679" s="39" t="s">
        <v>81</v>
      </c>
      <c r="AG679" s="39">
        <v>2019</v>
      </c>
      <c r="AH679" s="41" t="s">
        <v>81</v>
      </c>
      <c r="AI679" s="40" t="s">
        <v>127</v>
      </c>
      <c r="AJ679" s="41" t="s">
        <v>151</v>
      </c>
      <c r="AK679" s="40">
        <v>0</v>
      </c>
      <c r="AL679" s="40">
        <v>3363</v>
      </c>
      <c r="AM679" s="38" t="s">
        <v>84</v>
      </c>
      <c r="AN679" s="33">
        <v>0</v>
      </c>
      <c r="AO679" s="38">
        <v>0</v>
      </c>
      <c r="AP679" s="33" t="s">
        <v>2793</v>
      </c>
      <c r="AQ679" s="33"/>
      <c r="AR679" s="33" t="s">
        <v>87</v>
      </c>
      <c r="AS679" s="33" t="s">
        <v>1691</v>
      </c>
      <c r="AT679" s="38"/>
      <c r="AU679" s="38"/>
      <c r="AV679" s="103"/>
    </row>
    <row r="680" spans="1:48" s="42" customFormat="1" ht="99" customHeight="1" x14ac:dyDescent="0.2">
      <c r="A680" s="33" t="s">
        <v>2794</v>
      </c>
      <c r="B680" s="33" t="s">
        <v>1674</v>
      </c>
      <c r="C680" s="33" t="s">
        <v>421</v>
      </c>
      <c r="D680" s="33" t="s">
        <v>401</v>
      </c>
      <c r="E680" s="33"/>
      <c r="F680" s="33" t="s">
        <v>383</v>
      </c>
      <c r="G680" s="33" t="s">
        <v>1903</v>
      </c>
      <c r="H680" s="33" t="str">
        <f>F680</f>
        <v>СТО</v>
      </c>
      <c r="I680" s="33" t="str">
        <f>H680</f>
        <v>СТО</v>
      </c>
      <c r="J680" s="33" t="s">
        <v>2795</v>
      </c>
      <c r="K680" s="33" t="str">
        <f t="shared" si="99"/>
        <v>Оказание услуг по перевозке дизельного топлива ЕВРО морским (речным) судном (танкером)</v>
      </c>
      <c r="L680" s="34" t="s">
        <v>2687</v>
      </c>
      <c r="M680" s="34" t="s">
        <v>320</v>
      </c>
      <c r="N680" s="33">
        <v>642</v>
      </c>
      <c r="O680" s="35" t="s">
        <v>74</v>
      </c>
      <c r="P680" s="36">
        <v>1</v>
      </c>
      <c r="Q680" s="36" t="s">
        <v>234</v>
      </c>
      <c r="R680" s="37" t="s">
        <v>1944</v>
      </c>
      <c r="S680" s="36">
        <v>118000</v>
      </c>
      <c r="T680" s="36">
        <v>50000</v>
      </c>
      <c r="U680" s="93">
        <f t="shared" si="100"/>
        <v>118000000</v>
      </c>
      <c r="V680" s="33">
        <v>2018</v>
      </c>
      <c r="W680" s="53" t="s">
        <v>80</v>
      </c>
      <c r="X680" s="39">
        <v>2018</v>
      </c>
      <c r="Y680" s="33" t="s">
        <v>80</v>
      </c>
      <c r="Z680" s="38" t="s">
        <v>2018</v>
      </c>
      <c r="AA680" s="38">
        <v>2018</v>
      </c>
      <c r="AB680" s="38" t="s">
        <v>80</v>
      </c>
      <c r="AC680" s="39">
        <v>2018</v>
      </c>
      <c r="AD680" s="39" t="s">
        <v>81</v>
      </c>
      <c r="AE680" s="39">
        <v>2018</v>
      </c>
      <c r="AF680" s="39" t="s">
        <v>81</v>
      </c>
      <c r="AG680" s="39">
        <v>2019</v>
      </c>
      <c r="AH680" s="41" t="s">
        <v>81</v>
      </c>
      <c r="AI680" s="40" t="s">
        <v>127</v>
      </c>
      <c r="AJ680" s="41" t="s">
        <v>2039</v>
      </c>
      <c r="AK680" s="40">
        <v>1</v>
      </c>
      <c r="AL680" s="40">
        <v>40796</v>
      </c>
      <c r="AM680" s="38" t="s">
        <v>84</v>
      </c>
      <c r="AN680" s="33">
        <v>0</v>
      </c>
      <c r="AO680" s="38">
        <v>13</v>
      </c>
      <c r="AP680" s="33" t="s">
        <v>2796</v>
      </c>
      <c r="AQ680" s="33" t="s">
        <v>86</v>
      </c>
      <c r="AR680" s="33" t="s">
        <v>87</v>
      </c>
      <c r="AS680" s="33" t="s">
        <v>1691</v>
      </c>
      <c r="AT680" s="38"/>
      <c r="AU680" s="38"/>
      <c r="AV680" s="103"/>
    </row>
    <row r="681" spans="1:48" s="42" customFormat="1" ht="99" customHeight="1" x14ac:dyDescent="0.2">
      <c r="A681" s="33" t="s">
        <v>2797</v>
      </c>
      <c r="B681" s="33" t="s">
        <v>1674</v>
      </c>
      <c r="C681" s="33">
        <v>38</v>
      </c>
      <c r="D681" s="33" t="s">
        <v>1171</v>
      </c>
      <c r="E681" s="33"/>
      <c r="F681" s="33" t="s">
        <v>1055</v>
      </c>
      <c r="G681" s="33" t="s">
        <v>610</v>
      </c>
      <c r="H681" s="33" t="s">
        <v>71</v>
      </c>
      <c r="I681" s="33" t="str">
        <f>F681</f>
        <v>ОП Юг</v>
      </c>
      <c r="J681" s="33" t="s">
        <v>2798</v>
      </c>
      <c r="K681" s="33" t="str">
        <f t="shared" si="99"/>
        <v>Оказание услуг по сбору, транспортированию и размещению отходов 4 класса опасности</v>
      </c>
      <c r="L681" s="34" t="s">
        <v>2662</v>
      </c>
      <c r="M681" s="34"/>
      <c r="N681" s="33">
        <v>642</v>
      </c>
      <c r="O681" s="35" t="s">
        <v>924</v>
      </c>
      <c r="P681" s="36">
        <v>1</v>
      </c>
      <c r="Q681" s="36" t="s">
        <v>403</v>
      </c>
      <c r="R681" s="37" t="s">
        <v>404</v>
      </c>
      <c r="S681" s="36">
        <v>50.5</v>
      </c>
      <c r="T681" s="36">
        <v>0</v>
      </c>
      <c r="U681" s="93">
        <f t="shared" si="100"/>
        <v>50500</v>
      </c>
      <c r="V681" s="33">
        <v>2018</v>
      </c>
      <c r="W681" s="53" t="s">
        <v>81</v>
      </c>
      <c r="X681" s="39">
        <v>2018</v>
      </c>
      <c r="Y681" s="33" t="s">
        <v>107</v>
      </c>
      <c r="Z681" s="38" t="s">
        <v>2013</v>
      </c>
      <c r="AA681" s="38">
        <v>2018</v>
      </c>
      <c r="AB681" s="38" t="s">
        <v>108</v>
      </c>
      <c r="AC681" s="39">
        <v>2018</v>
      </c>
      <c r="AD681" s="39" t="s">
        <v>274</v>
      </c>
      <c r="AE681" s="39">
        <v>2019</v>
      </c>
      <c r="AF681" s="39" t="s">
        <v>146</v>
      </c>
      <c r="AG681" s="39">
        <v>2019</v>
      </c>
      <c r="AH681" s="41" t="s">
        <v>274</v>
      </c>
      <c r="AI681" s="40" t="s">
        <v>275</v>
      </c>
      <c r="AJ681" s="41" t="s">
        <v>280</v>
      </c>
      <c r="AK681" s="40">
        <v>0</v>
      </c>
      <c r="AL681" s="40">
        <v>97259</v>
      </c>
      <c r="AM681" s="38" t="s">
        <v>84</v>
      </c>
      <c r="AN681" s="33">
        <v>0</v>
      </c>
      <c r="AO681" s="38">
        <v>0</v>
      </c>
      <c r="AP681" s="33" t="s">
        <v>2799</v>
      </c>
      <c r="AQ681" s="33"/>
      <c r="AR681" s="33" t="s">
        <v>87</v>
      </c>
      <c r="AS681" s="33" t="s">
        <v>88</v>
      </c>
      <c r="AT681" s="38"/>
      <c r="AU681" s="38"/>
      <c r="AV681" s="103"/>
    </row>
    <row r="682" spans="1:48" s="42" customFormat="1" ht="99" customHeight="1" x14ac:dyDescent="0.2">
      <c r="A682" s="33" t="s">
        <v>2800</v>
      </c>
      <c r="B682" s="33" t="s">
        <v>1674</v>
      </c>
      <c r="C682" s="33" t="s">
        <v>291</v>
      </c>
      <c r="D682" s="33" t="s">
        <v>2737</v>
      </c>
      <c r="E682" s="33"/>
      <c r="F682" s="33" t="s">
        <v>1231</v>
      </c>
      <c r="G682" s="33" t="s">
        <v>610</v>
      </c>
      <c r="H682" s="33" t="s">
        <v>71</v>
      </c>
      <c r="I682" s="33" t="str">
        <f>F682</f>
        <v>ОП Крым</v>
      </c>
      <c r="J682" s="33" t="s">
        <v>2801</v>
      </c>
      <c r="K682" s="33" t="str">
        <f t="shared" si="99"/>
        <v>Выполнение работ по техническому обслуживанию и ремонту бортовой платформы 278868 (на базе ГАЗель NEXT)</v>
      </c>
      <c r="L682" s="34" t="s">
        <v>2802</v>
      </c>
      <c r="M682" s="34" t="s">
        <v>320</v>
      </c>
      <c r="N682" s="33">
        <v>642</v>
      </c>
      <c r="O682" s="35" t="s">
        <v>924</v>
      </c>
      <c r="P682" s="36">
        <v>1</v>
      </c>
      <c r="Q682" s="36" t="s">
        <v>96</v>
      </c>
      <c r="R682" s="37" t="s">
        <v>97</v>
      </c>
      <c r="S682" s="36">
        <v>136.71100000000001</v>
      </c>
      <c r="T682" s="36">
        <v>53.832999999999998</v>
      </c>
      <c r="U682" s="93">
        <f t="shared" si="100"/>
        <v>136711</v>
      </c>
      <c r="V682" s="33">
        <v>2018</v>
      </c>
      <c r="W682" s="53" t="s">
        <v>80</v>
      </c>
      <c r="X682" s="39">
        <v>2018</v>
      </c>
      <c r="Y682" s="33" t="s">
        <v>80</v>
      </c>
      <c r="Z682" s="38" t="s">
        <v>2018</v>
      </c>
      <c r="AA682" s="38">
        <v>2018</v>
      </c>
      <c r="AB682" s="38" t="s">
        <v>81</v>
      </c>
      <c r="AC682" s="39">
        <v>2018</v>
      </c>
      <c r="AD682" s="39" t="s">
        <v>81</v>
      </c>
      <c r="AE682" s="39" t="s">
        <v>1945</v>
      </c>
      <c r="AF682" s="39" t="s">
        <v>81</v>
      </c>
      <c r="AG682" s="39" t="s">
        <v>273</v>
      </c>
      <c r="AH682" s="41" t="s">
        <v>81</v>
      </c>
      <c r="AI682" s="40" t="s">
        <v>127</v>
      </c>
      <c r="AJ682" s="41" t="s">
        <v>1335</v>
      </c>
      <c r="AK682" s="40">
        <v>1</v>
      </c>
      <c r="AL682" s="40">
        <v>31636</v>
      </c>
      <c r="AM682" s="38" t="s">
        <v>84</v>
      </c>
      <c r="AN682" s="33">
        <v>0</v>
      </c>
      <c r="AO682" s="38">
        <v>0</v>
      </c>
      <c r="AP682" s="33" t="s">
        <v>2803</v>
      </c>
      <c r="AQ682" s="33" t="s">
        <v>86</v>
      </c>
      <c r="AR682" s="33" t="s">
        <v>87</v>
      </c>
      <c r="AS682" s="33" t="s">
        <v>88</v>
      </c>
      <c r="AT682" s="38"/>
      <c r="AU682" s="38"/>
      <c r="AV682" s="103"/>
    </row>
    <row r="683" spans="1:48" s="42" customFormat="1" ht="99" customHeight="1" x14ac:dyDescent="0.2">
      <c r="A683" s="33" t="s">
        <v>2804</v>
      </c>
      <c r="B683" s="33" t="s">
        <v>1674</v>
      </c>
      <c r="C683" s="33" t="s">
        <v>479</v>
      </c>
      <c r="D683" s="33" t="s">
        <v>493</v>
      </c>
      <c r="E683" s="33"/>
      <c r="F683" s="33" t="s">
        <v>383</v>
      </c>
      <c r="G683" s="33" t="s">
        <v>610</v>
      </c>
      <c r="H683" s="33" t="str">
        <f>F683</f>
        <v>СТО</v>
      </c>
      <c r="I683" s="33" t="str">
        <f>H683</f>
        <v>СТО</v>
      </c>
      <c r="J683" s="33" t="s">
        <v>2805</v>
      </c>
      <c r="K683" s="33" t="str">
        <f t="shared" si="99"/>
        <v>Оказание услуг по хранению, сливу и наливу нефтепродуктов в Краснодарском крае</v>
      </c>
      <c r="L683" s="34" t="s">
        <v>2806</v>
      </c>
      <c r="M683" s="34" t="s">
        <v>89</v>
      </c>
      <c r="N683" s="33">
        <v>642</v>
      </c>
      <c r="O683" s="35" t="s">
        <v>74</v>
      </c>
      <c r="P683" s="36">
        <v>1</v>
      </c>
      <c r="Q683" s="36" t="s">
        <v>403</v>
      </c>
      <c r="R683" s="37" t="s">
        <v>404</v>
      </c>
      <c r="S683" s="36">
        <v>6500</v>
      </c>
      <c r="T683" s="36">
        <v>2000</v>
      </c>
      <c r="U683" s="93">
        <f t="shared" si="100"/>
        <v>6500000</v>
      </c>
      <c r="V683" s="33">
        <v>2018</v>
      </c>
      <c r="W683" s="53" t="s">
        <v>80</v>
      </c>
      <c r="X683" s="39">
        <v>2018</v>
      </c>
      <c r="Y683" s="33" t="s">
        <v>81</v>
      </c>
      <c r="Z683" s="38" t="s">
        <v>2061</v>
      </c>
      <c r="AA683" s="38">
        <v>2018</v>
      </c>
      <c r="AB683" s="38" t="s">
        <v>81</v>
      </c>
      <c r="AC683" s="39">
        <v>2018</v>
      </c>
      <c r="AD683" s="39" t="s">
        <v>107</v>
      </c>
      <c r="AE683" s="39">
        <v>2018</v>
      </c>
      <c r="AF683" s="39" t="s">
        <v>107</v>
      </c>
      <c r="AG683" s="39">
        <v>2019</v>
      </c>
      <c r="AH683" s="41" t="s">
        <v>107</v>
      </c>
      <c r="AI683" s="40" t="s">
        <v>127</v>
      </c>
      <c r="AJ683" s="41" t="s">
        <v>1335</v>
      </c>
      <c r="AK683" s="40">
        <v>1</v>
      </c>
      <c r="AL683" s="40">
        <v>31636</v>
      </c>
      <c r="AM683" s="38" t="s">
        <v>84</v>
      </c>
      <c r="AN683" s="33">
        <v>0</v>
      </c>
      <c r="AO683" s="38">
        <v>13</v>
      </c>
      <c r="AP683" s="33" t="s">
        <v>2807</v>
      </c>
      <c r="AQ683" s="33"/>
      <c r="AR683" s="33" t="s">
        <v>87</v>
      </c>
      <c r="AS683" s="33" t="s">
        <v>1691</v>
      </c>
      <c r="AT683" s="38"/>
      <c r="AU683" s="38"/>
      <c r="AV683" s="103"/>
    </row>
    <row r="684" spans="1:48" s="63" customFormat="1" ht="102" customHeight="1" x14ac:dyDescent="0.25">
      <c r="A684" s="33" t="s">
        <v>2808</v>
      </c>
      <c r="B684" s="33" t="s">
        <v>1674</v>
      </c>
      <c r="C684" s="33" t="s">
        <v>2809</v>
      </c>
      <c r="D684" s="33" t="s">
        <v>2810</v>
      </c>
      <c r="E684" s="33"/>
      <c r="F684" s="33" t="s">
        <v>1231</v>
      </c>
      <c r="G684" s="33" t="s">
        <v>610</v>
      </c>
      <c r="H684" s="33" t="s">
        <v>71</v>
      </c>
      <c r="I684" s="33" t="str">
        <f>F684</f>
        <v>ОП Крым</v>
      </c>
      <c r="J684" s="33" t="s">
        <v>2811</v>
      </c>
      <c r="K684" s="33" t="str">
        <f t="shared" si="99"/>
        <v>Выполнение работ по техническому обслуживанию медицинских изделий (оборудования, аппаратов, приборов, инструментов) в медицинских кабинетах</v>
      </c>
      <c r="L684" s="34" t="s">
        <v>2812</v>
      </c>
      <c r="M684" s="34" t="s">
        <v>320</v>
      </c>
      <c r="N684" s="33">
        <v>642</v>
      </c>
      <c r="O684" s="35" t="s">
        <v>924</v>
      </c>
      <c r="P684" s="36">
        <v>1</v>
      </c>
      <c r="Q684" s="36" t="s">
        <v>2813</v>
      </c>
      <c r="R684" s="37" t="s">
        <v>2814</v>
      </c>
      <c r="S684" s="36">
        <v>43.335999999999999</v>
      </c>
      <c r="T684" s="36">
        <v>11</v>
      </c>
      <c r="U684" s="93">
        <f t="shared" si="100"/>
        <v>43336</v>
      </c>
      <c r="V684" s="33">
        <v>2018</v>
      </c>
      <c r="W684" s="53" t="s">
        <v>80</v>
      </c>
      <c r="X684" s="39">
        <v>2018</v>
      </c>
      <c r="Y684" s="33" t="s">
        <v>81</v>
      </c>
      <c r="Z684" s="38" t="s">
        <v>2061</v>
      </c>
      <c r="AA684" s="38">
        <v>2018</v>
      </c>
      <c r="AB684" s="38" t="s">
        <v>81</v>
      </c>
      <c r="AC684" s="39">
        <v>2018</v>
      </c>
      <c r="AD684" s="39" t="s">
        <v>107</v>
      </c>
      <c r="AE684" s="39" t="s">
        <v>1945</v>
      </c>
      <c r="AF684" s="39" t="s">
        <v>107</v>
      </c>
      <c r="AG684" s="39" t="s">
        <v>273</v>
      </c>
      <c r="AH684" s="41" t="s">
        <v>107</v>
      </c>
      <c r="AI684" s="40" t="s">
        <v>159</v>
      </c>
      <c r="AJ684" s="41" t="s">
        <v>280</v>
      </c>
      <c r="AK684" s="40">
        <v>0</v>
      </c>
      <c r="AL684" s="40">
        <v>97259</v>
      </c>
      <c r="AM684" s="38" t="s">
        <v>84</v>
      </c>
      <c r="AN684" s="33">
        <v>0</v>
      </c>
      <c r="AO684" s="38">
        <v>0</v>
      </c>
      <c r="AP684" s="33" t="s">
        <v>2815</v>
      </c>
      <c r="AQ684" s="33"/>
      <c r="AR684" s="33" t="s">
        <v>87</v>
      </c>
      <c r="AS684" s="33" t="s">
        <v>88</v>
      </c>
      <c r="AT684" s="38"/>
      <c r="AU684" s="38"/>
      <c r="AV684" s="103"/>
    </row>
    <row r="685" spans="1:48" s="63" customFormat="1" ht="123" customHeight="1" x14ac:dyDescent="0.25">
      <c r="A685" s="33" t="s">
        <v>2816</v>
      </c>
      <c r="B685" s="33" t="s">
        <v>1674</v>
      </c>
      <c r="C685" s="33" t="s">
        <v>2817</v>
      </c>
      <c r="D685" s="33" t="s">
        <v>2818</v>
      </c>
      <c r="E685" s="33"/>
      <c r="F685" s="33" t="s">
        <v>747</v>
      </c>
      <c r="G685" s="33" t="s">
        <v>610</v>
      </c>
      <c r="H685" s="33" t="s">
        <v>71</v>
      </c>
      <c r="I685" s="33" t="str">
        <f>F685</f>
        <v>САСДТУ</v>
      </c>
      <c r="J685" s="33" t="s">
        <v>2819</v>
      </c>
      <c r="K685" s="33" t="str">
        <f t="shared" si="99"/>
        <v>Поставка конвертеров интерфейса с блоками питания</v>
      </c>
      <c r="L685" s="34" t="s">
        <v>2820</v>
      </c>
      <c r="M685" s="34" t="s">
        <v>320</v>
      </c>
      <c r="N685" s="33">
        <v>796</v>
      </c>
      <c r="O685" s="35" t="s">
        <v>220</v>
      </c>
      <c r="P685" s="36">
        <v>40</v>
      </c>
      <c r="Q685" s="36" t="s">
        <v>96</v>
      </c>
      <c r="R685" s="37" t="s">
        <v>97</v>
      </c>
      <c r="S685" s="36">
        <v>286.89999999999998</v>
      </c>
      <c r="T685" s="36">
        <f>S685</f>
        <v>286.89999999999998</v>
      </c>
      <c r="U685" s="93">
        <f t="shared" si="100"/>
        <v>286900</v>
      </c>
      <c r="V685" s="33">
        <v>2018</v>
      </c>
      <c r="W685" s="53" t="s">
        <v>81</v>
      </c>
      <c r="X685" s="39">
        <v>2018</v>
      </c>
      <c r="Y685" s="33" t="s">
        <v>81</v>
      </c>
      <c r="Z685" s="38" t="s">
        <v>2061</v>
      </c>
      <c r="AA685" s="38">
        <v>2018</v>
      </c>
      <c r="AB685" s="38" t="s">
        <v>81</v>
      </c>
      <c r="AC685" s="39">
        <v>2018</v>
      </c>
      <c r="AD685" s="39" t="s">
        <v>107</v>
      </c>
      <c r="AE685" s="39">
        <v>2018</v>
      </c>
      <c r="AF685" s="39" t="s">
        <v>107</v>
      </c>
      <c r="AG685" s="39">
        <v>2019</v>
      </c>
      <c r="AH685" s="41" t="s">
        <v>108</v>
      </c>
      <c r="AI685" s="40" t="s">
        <v>172</v>
      </c>
      <c r="AJ685" s="41" t="s">
        <v>1335</v>
      </c>
      <c r="AK685" s="40">
        <v>1</v>
      </c>
      <c r="AL685" s="40">
        <v>31636</v>
      </c>
      <c r="AM685" s="38" t="s">
        <v>84</v>
      </c>
      <c r="AN685" s="33">
        <v>0</v>
      </c>
      <c r="AO685" s="38">
        <v>0</v>
      </c>
      <c r="AP685" s="33"/>
      <c r="AQ685" s="33" t="s">
        <v>86</v>
      </c>
      <c r="AR685" s="33" t="s">
        <v>87</v>
      </c>
      <c r="AS685" s="33" t="s">
        <v>88</v>
      </c>
      <c r="AT685" s="38"/>
      <c r="AU685" s="38"/>
      <c r="AV685" s="103"/>
    </row>
    <row r="686" spans="1:48" s="9" customFormat="1" ht="96" customHeight="1" x14ac:dyDescent="0.2">
      <c r="A686" s="33" t="s">
        <v>2821</v>
      </c>
      <c r="B686" s="33" t="s">
        <v>1674</v>
      </c>
      <c r="C686" s="33" t="s">
        <v>2822</v>
      </c>
      <c r="D686" s="33" t="s">
        <v>2823</v>
      </c>
      <c r="E686" s="33">
        <v>8</v>
      </c>
      <c r="F686" s="33" t="s">
        <v>1231</v>
      </c>
      <c r="G686" s="33" t="s">
        <v>610</v>
      </c>
      <c r="H686" s="33" t="str">
        <f>F686</f>
        <v>ОП Крым</v>
      </c>
      <c r="I686" s="33" t="str">
        <f>H686</f>
        <v>ОП Крым</v>
      </c>
      <c r="J686" s="33" t="s">
        <v>2824</v>
      </c>
      <c r="K686" s="33" t="str">
        <f t="shared" si="99"/>
        <v>Выполнение работ по ремонту кабинета</v>
      </c>
      <c r="L686" s="34" t="s">
        <v>2825</v>
      </c>
      <c r="M686" s="34" t="s">
        <v>320</v>
      </c>
      <c r="N686" s="33">
        <v>642</v>
      </c>
      <c r="O686" s="35" t="s">
        <v>74</v>
      </c>
      <c r="P686" s="36">
        <v>1</v>
      </c>
      <c r="Q686" s="39">
        <v>67000000000</v>
      </c>
      <c r="R686" s="37" t="s">
        <v>411</v>
      </c>
      <c r="S686" s="36">
        <v>198.959</v>
      </c>
      <c r="T686" s="36">
        <f>S686</f>
        <v>198.959</v>
      </c>
      <c r="U686" s="93">
        <f t="shared" si="100"/>
        <v>198959</v>
      </c>
      <c r="V686" s="33">
        <v>2018</v>
      </c>
      <c r="W686" s="53" t="s">
        <v>81</v>
      </c>
      <c r="X686" s="39">
        <v>2018</v>
      </c>
      <c r="Y686" s="33" t="s">
        <v>107</v>
      </c>
      <c r="Z686" s="38" t="s">
        <v>2013</v>
      </c>
      <c r="AA686" s="38">
        <v>2018</v>
      </c>
      <c r="AB686" s="38" t="s">
        <v>107</v>
      </c>
      <c r="AC686" s="39">
        <v>2018</v>
      </c>
      <c r="AD686" s="39" t="s">
        <v>107</v>
      </c>
      <c r="AE686" s="39">
        <v>2018</v>
      </c>
      <c r="AF686" s="39" t="s">
        <v>107</v>
      </c>
      <c r="AG686" s="39">
        <v>2019</v>
      </c>
      <c r="AH686" s="41" t="s">
        <v>108</v>
      </c>
      <c r="AI686" s="40" t="s">
        <v>304</v>
      </c>
      <c r="AJ686" s="41" t="s">
        <v>1960</v>
      </c>
      <c r="AK686" s="40">
        <v>1</v>
      </c>
      <c r="AL686" s="40">
        <v>65355</v>
      </c>
      <c r="AM686" s="38" t="s">
        <v>84</v>
      </c>
      <c r="AN686" s="33">
        <v>0</v>
      </c>
      <c r="AO686" s="38">
        <v>0</v>
      </c>
      <c r="AP686" s="33" t="s">
        <v>2826</v>
      </c>
      <c r="AQ686" s="33" t="s">
        <v>86</v>
      </c>
      <c r="AR686" s="33" t="s">
        <v>87</v>
      </c>
      <c r="AS686" s="33" t="s">
        <v>1691</v>
      </c>
      <c r="AT686" s="38"/>
      <c r="AU686" s="38"/>
      <c r="AV686" s="103"/>
    </row>
    <row r="687" spans="1:48" s="9" customFormat="1" ht="96.75" customHeight="1" x14ac:dyDescent="0.2">
      <c r="A687" s="33" t="s">
        <v>2827</v>
      </c>
      <c r="B687" s="33" t="s">
        <v>1674</v>
      </c>
      <c r="C687" s="33" t="s">
        <v>2828</v>
      </c>
      <c r="D687" s="33" t="s">
        <v>2829</v>
      </c>
      <c r="E687" s="33"/>
      <c r="F687" s="33" t="s">
        <v>1682</v>
      </c>
      <c r="G687" s="33" t="s">
        <v>610</v>
      </c>
      <c r="H687" s="33" t="s">
        <v>71</v>
      </c>
      <c r="I687" s="33" t="s">
        <v>1682</v>
      </c>
      <c r="J687" s="33" t="s">
        <v>2830</v>
      </c>
      <c r="K687" s="33" t="s">
        <v>2830</v>
      </c>
      <c r="L687" s="34" t="s">
        <v>2831</v>
      </c>
      <c r="M687" s="34" t="s">
        <v>320</v>
      </c>
      <c r="N687" s="33">
        <v>642</v>
      </c>
      <c r="O687" s="35" t="s">
        <v>924</v>
      </c>
      <c r="P687" s="36">
        <v>1</v>
      </c>
      <c r="Q687" s="57" t="s">
        <v>1743</v>
      </c>
      <c r="R687" s="33" t="s">
        <v>1685</v>
      </c>
      <c r="S687" s="36">
        <v>57702</v>
      </c>
      <c r="T687" s="36">
        <v>0</v>
      </c>
      <c r="U687" s="93">
        <f t="shared" si="100"/>
        <v>57702000</v>
      </c>
      <c r="V687" s="33">
        <v>2018</v>
      </c>
      <c r="W687" s="53" t="s">
        <v>107</v>
      </c>
      <c r="X687" s="39">
        <v>2018</v>
      </c>
      <c r="Y687" s="33" t="s">
        <v>107</v>
      </c>
      <c r="Z687" s="38" t="s">
        <v>2832</v>
      </c>
      <c r="AA687" s="38">
        <v>2018</v>
      </c>
      <c r="AB687" s="38" t="s">
        <v>108</v>
      </c>
      <c r="AC687" s="39">
        <v>2018</v>
      </c>
      <c r="AD687" s="39" t="s">
        <v>274</v>
      </c>
      <c r="AE687" s="39" t="s">
        <v>1945</v>
      </c>
      <c r="AF687" s="39" t="s">
        <v>274</v>
      </c>
      <c r="AG687" s="39">
        <v>2020</v>
      </c>
      <c r="AH687" s="41" t="s">
        <v>274</v>
      </c>
      <c r="AI687" s="40" t="s">
        <v>391</v>
      </c>
      <c r="AJ687" s="41" t="s">
        <v>2039</v>
      </c>
      <c r="AK687" s="40">
        <v>1</v>
      </c>
      <c r="AL687" s="40">
        <v>40796</v>
      </c>
      <c r="AM687" s="38" t="s">
        <v>84</v>
      </c>
      <c r="AN687" s="33" t="s">
        <v>272</v>
      </c>
      <c r="AO687" s="38" t="s">
        <v>1946</v>
      </c>
      <c r="AP687" s="33" t="s">
        <v>2833</v>
      </c>
      <c r="AQ687" s="33" t="s">
        <v>86</v>
      </c>
      <c r="AR687" s="33" t="s">
        <v>87</v>
      </c>
      <c r="AS687" s="33" t="s">
        <v>1691</v>
      </c>
      <c r="AT687" s="38"/>
      <c r="AU687" s="38"/>
      <c r="AV687" s="103"/>
    </row>
    <row r="688" spans="1:48" s="9" customFormat="1" ht="96.75" customHeight="1" x14ac:dyDescent="0.2">
      <c r="A688" s="33" t="s">
        <v>2834</v>
      </c>
      <c r="B688" s="33" t="s">
        <v>1674</v>
      </c>
      <c r="C688" s="33" t="s">
        <v>291</v>
      </c>
      <c r="D688" s="33" t="s">
        <v>1193</v>
      </c>
      <c r="E688" s="33"/>
      <c r="F688" s="33" t="s">
        <v>1231</v>
      </c>
      <c r="G688" s="33" t="s">
        <v>610</v>
      </c>
      <c r="H688" s="33" t="s">
        <v>71</v>
      </c>
      <c r="I688" s="33" t="s">
        <v>1231</v>
      </c>
      <c r="J688" s="33" t="s">
        <v>2835</v>
      </c>
      <c r="K688" s="33" t="str">
        <f>J688</f>
        <v>Выполнение работ по техническому обслуживанию и ремонту легковых автомобилей</v>
      </c>
      <c r="L688" s="34" t="s">
        <v>2836</v>
      </c>
      <c r="M688" s="34" t="s">
        <v>320</v>
      </c>
      <c r="N688" s="33">
        <v>642</v>
      </c>
      <c r="O688" s="35" t="s">
        <v>924</v>
      </c>
      <c r="P688" s="36">
        <v>1</v>
      </c>
      <c r="Q688" s="36" t="s">
        <v>96</v>
      </c>
      <c r="R688" s="37" t="s">
        <v>97</v>
      </c>
      <c r="S688" s="36">
        <v>832.63</v>
      </c>
      <c r="T688" s="36">
        <v>332.63</v>
      </c>
      <c r="U688" s="93">
        <f t="shared" si="100"/>
        <v>832630</v>
      </c>
      <c r="V688" s="33">
        <v>2018</v>
      </c>
      <c r="W688" s="53" t="s">
        <v>107</v>
      </c>
      <c r="X688" s="39">
        <v>2018</v>
      </c>
      <c r="Y688" s="33" t="s">
        <v>108</v>
      </c>
      <c r="Z688" s="38" t="s">
        <v>2038</v>
      </c>
      <c r="AA688" s="38">
        <v>2018</v>
      </c>
      <c r="AB688" s="38" t="s">
        <v>108</v>
      </c>
      <c r="AC688" s="39">
        <v>2018</v>
      </c>
      <c r="AD688" s="39" t="s">
        <v>108</v>
      </c>
      <c r="AE688" s="39" t="s">
        <v>1945</v>
      </c>
      <c r="AF688" s="39" t="s">
        <v>108</v>
      </c>
      <c r="AG688" s="39">
        <v>2019</v>
      </c>
      <c r="AH688" s="41" t="s">
        <v>108</v>
      </c>
      <c r="AI688" s="40" t="s">
        <v>304</v>
      </c>
      <c r="AJ688" s="41" t="s">
        <v>1335</v>
      </c>
      <c r="AK688" s="40">
        <v>1</v>
      </c>
      <c r="AL688" s="40">
        <v>31636</v>
      </c>
      <c r="AM688" s="38" t="s">
        <v>84</v>
      </c>
      <c r="AN688" s="33">
        <v>1</v>
      </c>
      <c r="AO688" s="38">
        <v>0</v>
      </c>
      <c r="AP688" s="33" t="s">
        <v>2837</v>
      </c>
      <c r="AQ688" s="33"/>
      <c r="AR688" s="33" t="s">
        <v>87</v>
      </c>
      <c r="AS688" s="33" t="s">
        <v>1691</v>
      </c>
      <c r="AT688" s="38"/>
      <c r="AU688" s="38"/>
      <c r="AV688" s="103"/>
    </row>
    <row r="689" spans="1:48" ht="96.75" customHeight="1" x14ac:dyDescent="0.2">
      <c r="A689" s="33" t="s">
        <v>2838</v>
      </c>
      <c r="B689" s="33" t="s">
        <v>1674</v>
      </c>
      <c r="C689" s="33" t="s">
        <v>730</v>
      </c>
      <c r="D689" s="33" t="s">
        <v>1948</v>
      </c>
      <c r="E689" s="33">
        <v>8</v>
      </c>
      <c r="F689" s="33" t="s">
        <v>1231</v>
      </c>
      <c r="G689" s="33" t="s">
        <v>610</v>
      </c>
      <c r="H689" s="33" t="s">
        <v>71</v>
      </c>
      <c r="I689" s="33" t="s">
        <v>1231</v>
      </c>
      <c r="J689" s="33" t="s">
        <v>2839</v>
      </c>
      <c r="K689" s="33" t="s">
        <v>2840</v>
      </c>
      <c r="L689" s="34" t="s">
        <v>1950</v>
      </c>
      <c r="M689" s="34" t="s">
        <v>320</v>
      </c>
      <c r="N689" s="33">
        <v>642</v>
      </c>
      <c r="O689" s="35" t="s">
        <v>924</v>
      </c>
      <c r="P689" s="36">
        <v>1</v>
      </c>
      <c r="Q689" s="36" t="s">
        <v>2031</v>
      </c>
      <c r="R689" s="37" t="s">
        <v>2032</v>
      </c>
      <c r="S689" s="36">
        <v>4414.08</v>
      </c>
      <c r="T689" s="36">
        <v>4046.24</v>
      </c>
      <c r="U689" s="93">
        <f t="shared" si="100"/>
        <v>4414080</v>
      </c>
      <c r="V689" s="33">
        <v>2018</v>
      </c>
      <c r="W689" s="53" t="s">
        <v>107</v>
      </c>
      <c r="X689" s="39">
        <v>2018</v>
      </c>
      <c r="Y689" s="33" t="s">
        <v>108</v>
      </c>
      <c r="Z689" s="38" t="s">
        <v>2038</v>
      </c>
      <c r="AA689" s="38">
        <v>2018</v>
      </c>
      <c r="AB689" s="38" t="s">
        <v>108</v>
      </c>
      <c r="AC689" s="39">
        <v>2018</v>
      </c>
      <c r="AD689" s="39" t="s">
        <v>274</v>
      </c>
      <c r="AE689" s="39" t="s">
        <v>273</v>
      </c>
      <c r="AF689" s="39" t="s">
        <v>146</v>
      </c>
      <c r="AG689" s="39">
        <v>2020</v>
      </c>
      <c r="AH689" s="41" t="s">
        <v>146</v>
      </c>
      <c r="AI689" s="40" t="s">
        <v>330</v>
      </c>
      <c r="AJ689" s="41" t="s">
        <v>1335</v>
      </c>
      <c r="AK689" s="40">
        <v>1</v>
      </c>
      <c r="AL689" s="40">
        <v>31636</v>
      </c>
      <c r="AM689" s="38" t="s">
        <v>84</v>
      </c>
      <c r="AN689" s="33">
        <v>1</v>
      </c>
      <c r="AO689" s="38">
        <v>0</v>
      </c>
      <c r="AP689" s="33" t="s">
        <v>2841</v>
      </c>
      <c r="AQ689" s="33"/>
      <c r="AR689" s="33" t="s">
        <v>87</v>
      </c>
      <c r="AS689" s="33" t="s">
        <v>1691</v>
      </c>
      <c r="AT689" s="38"/>
      <c r="AU689" s="38"/>
      <c r="AV689" s="103"/>
    </row>
    <row r="690" spans="1:48" ht="96.75" customHeight="1" x14ac:dyDescent="0.2">
      <c r="A690" s="33" t="s">
        <v>2842</v>
      </c>
      <c r="B690" s="33" t="s">
        <v>1674</v>
      </c>
      <c r="C690" s="33" t="s">
        <v>134</v>
      </c>
      <c r="D690" s="33" t="s">
        <v>2843</v>
      </c>
      <c r="E690" s="33"/>
      <c r="F690" s="33" t="s">
        <v>69</v>
      </c>
      <c r="G690" s="33" t="s">
        <v>610</v>
      </c>
      <c r="H690" s="33" t="s">
        <v>71</v>
      </c>
      <c r="I690" s="33" t="str">
        <f t="shared" ref="I690:I700" si="103">F690</f>
        <v>ТМО</v>
      </c>
      <c r="J690" s="33" t="s">
        <v>137</v>
      </c>
      <c r="K690" s="33" t="str">
        <f t="shared" ref="K690:K700" si="104">J690</f>
        <v>Поставка обратных клапанов системы смазки газогенератора и силовой турбины</v>
      </c>
      <c r="L690" s="34" t="s">
        <v>2844</v>
      </c>
      <c r="M690" s="34" t="s">
        <v>320</v>
      </c>
      <c r="N690" s="33">
        <v>642</v>
      </c>
      <c r="O690" s="35" t="s">
        <v>924</v>
      </c>
      <c r="P690" s="36">
        <v>1</v>
      </c>
      <c r="Q690" s="36" t="s">
        <v>96</v>
      </c>
      <c r="R690" s="37" t="s">
        <v>97</v>
      </c>
      <c r="S690" s="36">
        <v>1200</v>
      </c>
      <c r="T690" s="36">
        <v>0</v>
      </c>
      <c r="U690" s="93">
        <f t="shared" si="100"/>
        <v>1200000</v>
      </c>
      <c r="V690" s="33">
        <v>2018</v>
      </c>
      <c r="W690" s="53" t="s">
        <v>108</v>
      </c>
      <c r="X690" s="39">
        <v>2018</v>
      </c>
      <c r="Y690" s="33" t="s">
        <v>108</v>
      </c>
      <c r="Z690" s="38" t="s">
        <v>2038</v>
      </c>
      <c r="AA690" s="38">
        <v>2018</v>
      </c>
      <c r="AB690" s="38" t="s">
        <v>108</v>
      </c>
      <c r="AC690" s="39">
        <v>2018</v>
      </c>
      <c r="AD690" s="39" t="s">
        <v>274</v>
      </c>
      <c r="AE690" s="39" t="s">
        <v>1945</v>
      </c>
      <c r="AF690" s="39" t="s">
        <v>274</v>
      </c>
      <c r="AG690" s="39">
        <v>2019</v>
      </c>
      <c r="AH690" s="41" t="s">
        <v>109</v>
      </c>
      <c r="AI690" s="40" t="s">
        <v>147</v>
      </c>
      <c r="AJ690" s="41" t="s">
        <v>1335</v>
      </c>
      <c r="AK690" s="40">
        <v>1</v>
      </c>
      <c r="AL690" s="40">
        <v>31636</v>
      </c>
      <c r="AM690" s="38" t="s">
        <v>84</v>
      </c>
      <c r="AN690" s="33">
        <v>1</v>
      </c>
      <c r="AO690" s="38">
        <v>0</v>
      </c>
      <c r="AP690" s="33" t="s">
        <v>2845</v>
      </c>
      <c r="AQ690" s="33" t="s">
        <v>86</v>
      </c>
      <c r="AR690" s="33" t="s">
        <v>87</v>
      </c>
      <c r="AS690" s="33" t="s">
        <v>1691</v>
      </c>
      <c r="AT690" s="38"/>
      <c r="AU690" s="38"/>
      <c r="AV690" s="103"/>
    </row>
    <row r="691" spans="1:48" s="9" customFormat="1" ht="96.75" customHeight="1" x14ac:dyDescent="0.2">
      <c r="A691" s="33" t="s">
        <v>2846</v>
      </c>
      <c r="B691" s="33" t="s">
        <v>1674</v>
      </c>
      <c r="C691" s="33" t="s">
        <v>2847</v>
      </c>
      <c r="D691" s="33" t="s">
        <v>2848</v>
      </c>
      <c r="E691" s="33"/>
      <c r="F691" s="33" t="s">
        <v>1231</v>
      </c>
      <c r="G691" s="33" t="s">
        <v>610</v>
      </c>
      <c r="H691" s="33" t="s">
        <v>71</v>
      </c>
      <c r="I691" s="33" t="str">
        <f t="shared" si="103"/>
        <v>ОП Крым</v>
      </c>
      <c r="J691" s="33" t="s">
        <v>2849</v>
      </c>
      <c r="K691" s="33" t="str">
        <f t="shared" si="104"/>
        <v>Оказание услуг по проведению испытания автоцистерн</v>
      </c>
      <c r="L691" s="34" t="s">
        <v>2850</v>
      </c>
      <c r="M691" s="34" t="s">
        <v>320</v>
      </c>
      <c r="N691" s="33">
        <v>642</v>
      </c>
      <c r="O691" s="35" t="s">
        <v>924</v>
      </c>
      <c r="P691" s="36">
        <v>1</v>
      </c>
      <c r="Q691" s="36" t="s">
        <v>234</v>
      </c>
      <c r="R691" s="37" t="s">
        <v>1944</v>
      </c>
      <c r="S691" s="36">
        <v>1715.24</v>
      </c>
      <c r="T691" s="36">
        <v>142</v>
      </c>
      <c r="U691" s="93">
        <f t="shared" si="100"/>
        <v>1715240</v>
      </c>
      <c r="V691" s="33">
        <v>2018</v>
      </c>
      <c r="W691" s="53" t="s">
        <v>108</v>
      </c>
      <c r="X691" s="39">
        <v>2018</v>
      </c>
      <c r="Y691" s="33" t="s">
        <v>108</v>
      </c>
      <c r="Z691" s="38" t="s">
        <v>2038</v>
      </c>
      <c r="AA691" s="38">
        <v>2018</v>
      </c>
      <c r="AB691" s="38" t="s">
        <v>108</v>
      </c>
      <c r="AC691" s="39">
        <v>2018</v>
      </c>
      <c r="AD691" s="39" t="s">
        <v>274</v>
      </c>
      <c r="AE691" s="39" t="s">
        <v>1945</v>
      </c>
      <c r="AF691" s="39" t="s">
        <v>274</v>
      </c>
      <c r="AG691" s="39">
        <v>2019</v>
      </c>
      <c r="AH691" s="41" t="s">
        <v>274</v>
      </c>
      <c r="AI691" s="40" t="s">
        <v>275</v>
      </c>
      <c r="AJ691" s="41" t="s">
        <v>1335</v>
      </c>
      <c r="AK691" s="40">
        <v>1</v>
      </c>
      <c r="AL691" s="40">
        <v>31636</v>
      </c>
      <c r="AM691" s="38" t="s">
        <v>84</v>
      </c>
      <c r="AN691" s="33">
        <v>1</v>
      </c>
      <c r="AO691" s="38">
        <v>0</v>
      </c>
      <c r="AP691" s="33" t="s">
        <v>2851</v>
      </c>
      <c r="AQ691" s="33" t="s">
        <v>1917</v>
      </c>
      <c r="AR691" s="33" t="s">
        <v>87</v>
      </c>
      <c r="AS691" s="33" t="s">
        <v>1691</v>
      </c>
      <c r="AT691" s="38"/>
      <c r="AU691" s="38"/>
      <c r="AV691" s="103"/>
    </row>
    <row r="692" spans="1:48" s="9" customFormat="1" ht="96.75" customHeight="1" x14ac:dyDescent="0.2">
      <c r="A692" s="33" t="s">
        <v>2852</v>
      </c>
      <c r="B692" s="33" t="s">
        <v>1674</v>
      </c>
      <c r="C692" s="33" t="s">
        <v>217</v>
      </c>
      <c r="D692" s="33" t="s">
        <v>218</v>
      </c>
      <c r="E692" s="33"/>
      <c r="F692" s="33" t="s">
        <v>210</v>
      </c>
      <c r="G692" s="33" t="s">
        <v>610</v>
      </c>
      <c r="H692" s="33" t="s">
        <v>71</v>
      </c>
      <c r="I692" s="33" t="str">
        <f t="shared" si="103"/>
        <v>СЭЭТО</v>
      </c>
      <c r="J692" s="33" t="s">
        <v>2853</v>
      </c>
      <c r="K692" s="33" t="str">
        <f t="shared" si="104"/>
        <v>Поставка аккумуляторных батарей для ОПУ</v>
      </c>
      <c r="L692" s="34" t="s">
        <v>2854</v>
      </c>
      <c r="M692" s="34" t="s">
        <v>320</v>
      </c>
      <c r="N692" s="33">
        <v>796</v>
      </c>
      <c r="O692" s="35" t="s">
        <v>220</v>
      </c>
      <c r="P692" s="36" t="s">
        <v>2855</v>
      </c>
      <c r="Q692" s="39">
        <v>46000000000</v>
      </c>
      <c r="R692" s="37" t="s">
        <v>619</v>
      </c>
      <c r="S692" s="36">
        <v>1088</v>
      </c>
      <c r="T692" s="36">
        <v>0</v>
      </c>
      <c r="U692" s="93">
        <f t="shared" si="100"/>
        <v>1088000</v>
      </c>
      <c r="V692" s="33">
        <v>2018</v>
      </c>
      <c r="W692" s="53" t="s">
        <v>108</v>
      </c>
      <c r="X692" s="39">
        <v>2018</v>
      </c>
      <c r="Y692" s="33" t="s">
        <v>108</v>
      </c>
      <c r="Z692" s="38" t="s">
        <v>2038</v>
      </c>
      <c r="AA692" s="38">
        <v>2018</v>
      </c>
      <c r="AB692" s="38" t="s">
        <v>108</v>
      </c>
      <c r="AC692" s="39">
        <v>2018</v>
      </c>
      <c r="AD692" s="39" t="s">
        <v>274</v>
      </c>
      <c r="AE692" s="39" t="s">
        <v>1945</v>
      </c>
      <c r="AF692" s="39" t="s">
        <v>274</v>
      </c>
      <c r="AG692" s="39">
        <v>2019</v>
      </c>
      <c r="AH692" s="41" t="s">
        <v>109</v>
      </c>
      <c r="AI692" s="40" t="s">
        <v>147</v>
      </c>
      <c r="AJ692" s="41" t="s">
        <v>1335</v>
      </c>
      <c r="AK692" s="40">
        <v>1</v>
      </c>
      <c r="AL692" s="40">
        <v>31636</v>
      </c>
      <c r="AM692" s="38" t="s">
        <v>84</v>
      </c>
      <c r="AN692" s="33">
        <v>1</v>
      </c>
      <c r="AO692" s="38">
        <v>0</v>
      </c>
      <c r="AP692" s="33" t="s">
        <v>2856</v>
      </c>
      <c r="AQ692" s="33" t="s">
        <v>1917</v>
      </c>
      <c r="AR692" s="33" t="s">
        <v>87</v>
      </c>
      <c r="AS692" s="33" t="s">
        <v>1691</v>
      </c>
      <c r="AT692" s="38"/>
      <c r="AU692" s="38"/>
      <c r="AV692" s="103"/>
    </row>
    <row r="693" spans="1:48" s="9" customFormat="1" ht="81" customHeight="1" x14ac:dyDescent="0.2">
      <c r="A693" s="33" t="s">
        <v>2857</v>
      </c>
      <c r="B693" s="33" t="s">
        <v>1674</v>
      </c>
      <c r="C693" s="33" t="s">
        <v>134</v>
      </c>
      <c r="D693" s="33" t="s">
        <v>2858</v>
      </c>
      <c r="E693" s="33"/>
      <c r="F693" s="33" t="s">
        <v>69</v>
      </c>
      <c r="G693" s="33" t="s">
        <v>610</v>
      </c>
      <c r="H693" s="33" t="s">
        <v>71</v>
      </c>
      <c r="I693" s="33" t="str">
        <f t="shared" si="103"/>
        <v>ТМО</v>
      </c>
      <c r="J693" s="33" t="s">
        <v>2859</v>
      </c>
      <c r="K693" s="33" t="str">
        <f t="shared" si="104"/>
        <v>Поставка обратных клапанов воздушной системы газогенератора ГТУ</v>
      </c>
      <c r="L693" s="34" t="s">
        <v>2726</v>
      </c>
      <c r="M693" s="34" t="s">
        <v>89</v>
      </c>
      <c r="N693" s="33">
        <v>642</v>
      </c>
      <c r="O693" s="35" t="s">
        <v>924</v>
      </c>
      <c r="P693" s="36" t="s">
        <v>272</v>
      </c>
      <c r="Q693" s="36" t="s">
        <v>96</v>
      </c>
      <c r="R693" s="37" t="s">
        <v>97</v>
      </c>
      <c r="S693" s="36">
        <v>1316</v>
      </c>
      <c r="T693" s="36">
        <v>0</v>
      </c>
      <c r="U693" s="93">
        <f t="shared" si="100"/>
        <v>1316000</v>
      </c>
      <c r="V693" s="33">
        <v>2018</v>
      </c>
      <c r="W693" s="53" t="s">
        <v>108</v>
      </c>
      <c r="X693" s="39">
        <v>2018</v>
      </c>
      <c r="Y693" s="33" t="s">
        <v>274</v>
      </c>
      <c r="Z693" s="38" t="s">
        <v>2226</v>
      </c>
      <c r="AA693" s="38">
        <v>2018</v>
      </c>
      <c r="AB693" s="38" t="s">
        <v>274</v>
      </c>
      <c r="AC693" s="39">
        <v>2018</v>
      </c>
      <c r="AD693" s="39" t="s">
        <v>274</v>
      </c>
      <c r="AE693" s="39" t="s">
        <v>273</v>
      </c>
      <c r="AF693" s="39" t="s">
        <v>146</v>
      </c>
      <c r="AG693" s="39">
        <v>2019</v>
      </c>
      <c r="AH693" s="41" t="s">
        <v>120</v>
      </c>
      <c r="AI693" s="40" t="s">
        <v>138</v>
      </c>
      <c r="AJ693" s="41" t="s">
        <v>1335</v>
      </c>
      <c r="AK693" s="40">
        <v>1</v>
      </c>
      <c r="AL693" s="40">
        <v>31636</v>
      </c>
      <c r="AM693" s="38" t="s">
        <v>84</v>
      </c>
      <c r="AN693" s="33">
        <v>1</v>
      </c>
      <c r="AO693" s="38">
        <v>0</v>
      </c>
      <c r="AP693" s="33" t="s">
        <v>2860</v>
      </c>
      <c r="AQ693" s="33" t="s">
        <v>1917</v>
      </c>
      <c r="AR693" s="33" t="s">
        <v>87</v>
      </c>
      <c r="AS693" s="33" t="s">
        <v>1691</v>
      </c>
      <c r="AT693" s="38"/>
      <c r="AU693" s="38"/>
      <c r="AV693" s="103"/>
    </row>
    <row r="694" spans="1:48" s="9" customFormat="1" ht="81" customHeight="1" x14ac:dyDescent="0.2">
      <c r="A694" s="33" t="s">
        <v>2861</v>
      </c>
      <c r="B694" s="33" t="s">
        <v>1674</v>
      </c>
      <c r="C694" s="33" t="s">
        <v>2828</v>
      </c>
      <c r="D694" s="33" t="s">
        <v>2829</v>
      </c>
      <c r="E694" s="33"/>
      <c r="F694" s="33" t="s">
        <v>1682</v>
      </c>
      <c r="G694" s="33" t="s">
        <v>1683</v>
      </c>
      <c r="H694" s="33" t="s">
        <v>71</v>
      </c>
      <c r="I694" s="33" t="str">
        <f t="shared" si="103"/>
        <v>СТЗ</v>
      </c>
      <c r="J694" s="33" t="s">
        <v>2862</v>
      </c>
      <c r="K694" s="33" t="str">
        <f t="shared" si="104"/>
        <v>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v>
      </c>
      <c r="L694" s="34" t="s">
        <v>2863</v>
      </c>
      <c r="M694" s="34" t="s">
        <v>320</v>
      </c>
      <c r="N694" s="33">
        <v>642</v>
      </c>
      <c r="O694" s="35" t="s">
        <v>924</v>
      </c>
      <c r="P694" s="36">
        <v>1</v>
      </c>
      <c r="Q694" s="57" t="s">
        <v>1743</v>
      </c>
      <c r="R694" s="33" t="s">
        <v>1685</v>
      </c>
      <c r="S694" s="36">
        <v>18113</v>
      </c>
      <c r="T694" s="36">
        <v>0</v>
      </c>
      <c r="U694" s="93">
        <f t="shared" ref="U694:U718" si="105">S694*1000</f>
        <v>18113000</v>
      </c>
      <c r="V694" s="33">
        <v>2018</v>
      </c>
      <c r="W694" s="53" t="s">
        <v>108</v>
      </c>
      <c r="X694" s="39">
        <v>2018</v>
      </c>
      <c r="Y694" s="33" t="s">
        <v>274</v>
      </c>
      <c r="Z694" s="38" t="s">
        <v>2226</v>
      </c>
      <c r="AA694" s="38">
        <v>2018</v>
      </c>
      <c r="AB694" s="38" t="s">
        <v>274</v>
      </c>
      <c r="AC694" s="39">
        <v>2018</v>
      </c>
      <c r="AD694" s="39" t="s">
        <v>274</v>
      </c>
      <c r="AE694" s="39" t="s">
        <v>1945</v>
      </c>
      <c r="AF694" s="39" t="s">
        <v>274</v>
      </c>
      <c r="AG694" s="39">
        <v>2019</v>
      </c>
      <c r="AH694" s="41" t="s">
        <v>77</v>
      </c>
      <c r="AI694" s="40" t="s">
        <v>247</v>
      </c>
      <c r="AJ694" s="41" t="s">
        <v>2039</v>
      </c>
      <c r="AK694" s="40">
        <v>1</v>
      </c>
      <c r="AL694" s="40">
        <v>40796</v>
      </c>
      <c r="AM694" s="38" t="s">
        <v>84</v>
      </c>
      <c r="AN694" s="33">
        <v>1</v>
      </c>
      <c r="AO694" s="38" t="s">
        <v>1946</v>
      </c>
      <c r="AP694" s="33" t="s">
        <v>2864</v>
      </c>
      <c r="AQ694" s="33" t="s">
        <v>1917</v>
      </c>
      <c r="AR694" s="33" t="s">
        <v>87</v>
      </c>
      <c r="AS694" s="33" t="s">
        <v>1691</v>
      </c>
      <c r="AT694" s="38"/>
      <c r="AU694" s="38"/>
      <c r="AV694" s="103"/>
    </row>
    <row r="695" spans="1:48" s="9" customFormat="1" ht="88.5" customHeight="1" x14ac:dyDescent="0.2">
      <c r="A695" s="33" t="s">
        <v>2865</v>
      </c>
      <c r="B695" s="33" t="s">
        <v>1674</v>
      </c>
      <c r="C695" s="33" t="s">
        <v>730</v>
      </c>
      <c r="D695" s="33" t="s">
        <v>1948</v>
      </c>
      <c r="E695" s="33">
        <v>8</v>
      </c>
      <c r="F695" s="33" t="s">
        <v>706</v>
      </c>
      <c r="G695" s="33" t="s">
        <v>610</v>
      </c>
      <c r="H695" s="33" t="s">
        <v>71</v>
      </c>
      <c r="I695" s="33" t="str">
        <f t="shared" si="103"/>
        <v>СБиР</v>
      </c>
      <c r="J695" s="33" t="s">
        <v>2866</v>
      </c>
      <c r="K695" s="33" t="str">
        <f t="shared" si="104"/>
        <v>Оказание услуг сервисного обслуживания и ремонта комплекса техсредств охраны и услуг пультовой охраны на объектах АО «Мобильные ГТЭС»</v>
      </c>
      <c r="L695" s="34" t="s">
        <v>2867</v>
      </c>
      <c r="M695" s="34" t="s">
        <v>89</v>
      </c>
      <c r="N695" s="33">
        <v>642</v>
      </c>
      <c r="O695" s="35" t="s">
        <v>74</v>
      </c>
      <c r="P695" s="36">
        <v>1</v>
      </c>
      <c r="Q695" s="36" t="s">
        <v>1651</v>
      </c>
      <c r="R695" s="37" t="s">
        <v>1652</v>
      </c>
      <c r="S695" s="36">
        <v>802.6</v>
      </c>
      <c r="T695" s="36">
        <v>0</v>
      </c>
      <c r="U695" s="93">
        <f t="shared" si="105"/>
        <v>802600</v>
      </c>
      <c r="V695" s="33" t="s">
        <v>1945</v>
      </c>
      <c r="W695" s="53" t="s">
        <v>274</v>
      </c>
      <c r="X695" s="39">
        <v>2018</v>
      </c>
      <c r="Y695" s="33" t="s">
        <v>274</v>
      </c>
      <c r="Z695" s="38" t="s">
        <v>2226</v>
      </c>
      <c r="AA695" s="38">
        <v>2018</v>
      </c>
      <c r="AB695" s="38" t="s">
        <v>274</v>
      </c>
      <c r="AC695" s="39">
        <v>2018</v>
      </c>
      <c r="AD695" s="39" t="s">
        <v>274</v>
      </c>
      <c r="AE695" s="39" t="s">
        <v>1945</v>
      </c>
      <c r="AF695" s="39" t="s">
        <v>274</v>
      </c>
      <c r="AG695" s="39" t="s">
        <v>273</v>
      </c>
      <c r="AH695" s="41" t="s">
        <v>108</v>
      </c>
      <c r="AI695" s="40" t="s">
        <v>304</v>
      </c>
      <c r="AJ695" s="41" t="s">
        <v>1335</v>
      </c>
      <c r="AK695" s="40">
        <v>1</v>
      </c>
      <c r="AL695" s="40">
        <v>31636</v>
      </c>
      <c r="AM695" s="38" t="s">
        <v>84</v>
      </c>
      <c r="AN695" s="33">
        <v>1</v>
      </c>
      <c r="AO695" s="38">
        <v>0</v>
      </c>
      <c r="AP695" s="33" t="s">
        <v>2868</v>
      </c>
      <c r="AQ695" s="33" t="s">
        <v>86</v>
      </c>
      <c r="AR695" s="33" t="s">
        <v>87</v>
      </c>
      <c r="AS695" s="33" t="s">
        <v>88</v>
      </c>
      <c r="AT695" s="38"/>
      <c r="AU695" s="38"/>
      <c r="AV695" s="103"/>
    </row>
    <row r="696" spans="1:48" s="42" customFormat="1" ht="83.25" customHeight="1" x14ac:dyDescent="0.2">
      <c r="A696" s="33" t="s">
        <v>2869</v>
      </c>
      <c r="B696" s="33" t="s">
        <v>1674</v>
      </c>
      <c r="C696" s="33" t="s">
        <v>286</v>
      </c>
      <c r="D696" s="33" t="s">
        <v>287</v>
      </c>
      <c r="E696" s="33"/>
      <c r="F696" s="33" t="s">
        <v>270</v>
      </c>
      <c r="G696" s="33" t="s">
        <v>610</v>
      </c>
      <c r="H696" s="33" t="s">
        <v>71</v>
      </c>
      <c r="I696" s="33" t="str">
        <f t="shared" si="103"/>
        <v>РИСЭ</v>
      </c>
      <c r="J696" s="33" t="s">
        <v>2870</v>
      </c>
      <c r="K696" s="33" t="str">
        <f t="shared" si="104"/>
        <v>Поставка расходных материалов для дизель-генераторных установок</v>
      </c>
      <c r="L696" s="34" t="s">
        <v>2726</v>
      </c>
      <c r="M696" s="34" t="s">
        <v>89</v>
      </c>
      <c r="N696" s="33">
        <v>642</v>
      </c>
      <c r="O696" s="35" t="s">
        <v>924</v>
      </c>
      <c r="P696" s="36">
        <v>1</v>
      </c>
      <c r="Q696" s="36" t="s">
        <v>1689</v>
      </c>
      <c r="R696" s="37" t="s">
        <v>1690</v>
      </c>
      <c r="S696" s="36">
        <v>7239.799</v>
      </c>
      <c r="T696" s="36">
        <v>0</v>
      </c>
      <c r="U696" s="93">
        <f t="shared" si="105"/>
        <v>7239799</v>
      </c>
      <c r="V696" s="33">
        <v>2018</v>
      </c>
      <c r="W696" s="53" t="s">
        <v>274</v>
      </c>
      <c r="X696" s="39">
        <v>2018</v>
      </c>
      <c r="Y696" s="33" t="s">
        <v>274</v>
      </c>
      <c r="Z696" s="38" t="s">
        <v>2226</v>
      </c>
      <c r="AA696" s="38">
        <v>2018</v>
      </c>
      <c r="AB696" s="38" t="s">
        <v>274</v>
      </c>
      <c r="AC696" s="39">
        <v>2018</v>
      </c>
      <c r="AD696" s="39" t="s">
        <v>274</v>
      </c>
      <c r="AE696" s="39">
        <v>2018</v>
      </c>
      <c r="AF696" s="39" t="s">
        <v>274</v>
      </c>
      <c r="AG696" s="39">
        <v>2019</v>
      </c>
      <c r="AH696" s="41" t="s">
        <v>146</v>
      </c>
      <c r="AI696" s="40" t="s">
        <v>433</v>
      </c>
      <c r="AJ696" s="41" t="s">
        <v>1335</v>
      </c>
      <c r="AK696" s="40">
        <v>1</v>
      </c>
      <c r="AL696" s="40">
        <v>31636</v>
      </c>
      <c r="AM696" s="38" t="s">
        <v>84</v>
      </c>
      <c r="AN696" s="33">
        <v>1</v>
      </c>
      <c r="AO696" s="38">
        <v>0</v>
      </c>
      <c r="AP696" s="33" t="s">
        <v>2871</v>
      </c>
      <c r="AQ696" s="33" t="s">
        <v>1917</v>
      </c>
      <c r="AR696" s="33" t="s">
        <v>87</v>
      </c>
      <c r="AS696" s="33" t="s">
        <v>1691</v>
      </c>
      <c r="AT696" s="38"/>
      <c r="AU696" s="38"/>
      <c r="AV696" s="103"/>
    </row>
    <row r="697" spans="1:48" s="100" customFormat="1" ht="98.25" customHeight="1" x14ac:dyDescent="0.2">
      <c r="A697" s="33" t="s">
        <v>2872</v>
      </c>
      <c r="B697" s="33" t="s">
        <v>1674</v>
      </c>
      <c r="C697" s="33" t="s">
        <v>1243</v>
      </c>
      <c r="D697" s="33" t="s">
        <v>2873</v>
      </c>
      <c r="E697" s="33"/>
      <c r="F697" s="33" t="s">
        <v>1231</v>
      </c>
      <c r="G697" s="33" t="s">
        <v>610</v>
      </c>
      <c r="H697" s="33" t="s">
        <v>71</v>
      </c>
      <c r="I697" s="33" t="str">
        <f t="shared" si="103"/>
        <v>ОП Крым</v>
      </c>
      <c r="J697" s="33" t="s">
        <v>2874</v>
      </c>
      <c r="K697" s="33" t="str">
        <f t="shared" si="104"/>
        <v>Выполнение работ по ремонту анализатора растворимых газов в трансформаторном масле</v>
      </c>
      <c r="L697" s="34" t="s">
        <v>2875</v>
      </c>
      <c r="M697" s="34" t="s">
        <v>89</v>
      </c>
      <c r="N697" s="33">
        <v>642</v>
      </c>
      <c r="O697" s="35" t="s">
        <v>924</v>
      </c>
      <c r="P697" s="36">
        <v>1</v>
      </c>
      <c r="Q697" s="36" t="s">
        <v>96</v>
      </c>
      <c r="R697" s="37" t="s">
        <v>97</v>
      </c>
      <c r="S697" s="36">
        <v>349.83791000000002</v>
      </c>
      <c r="T697" s="36">
        <v>174.91896</v>
      </c>
      <c r="U697" s="93">
        <f t="shared" si="105"/>
        <v>349837.91000000003</v>
      </c>
      <c r="V697" s="33">
        <v>2018</v>
      </c>
      <c r="W697" s="53" t="s">
        <v>274</v>
      </c>
      <c r="X697" s="39">
        <v>2018</v>
      </c>
      <c r="Y697" s="33" t="s">
        <v>274</v>
      </c>
      <c r="Z697" s="38" t="s">
        <v>2226</v>
      </c>
      <c r="AA697" s="38">
        <v>2018</v>
      </c>
      <c r="AB697" s="38" t="s">
        <v>274</v>
      </c>
      <c r="AC697" s="39">
        <v>2018</v>
      </c>
      <c r="AD697" s="39" t="s">
        <v>274</v>
      </c>
      <c r="AE697" s="39" t="s">
        <v>1945</v>
      </c>
      <c r="AF697" s="39" t="s">
        <v>274</v>
      </c>
      <c r="AG697" s="39">
        <v>2019</v>
      </c>
      <c r="AH697" s="41" t="s">
        <v>148</v>
      </c>
      <c r="AI697" s="40" t="s">
        <v>228</v>
      </c>
      <c r="AJ697" s="41" t="s">
        <v>151</v>
      </c>
      <c r="AK697" s="40">
        <v>0</v>
      </c>
      <c r="AL697" s="40">
        <v>3363</v>
      </c>
      <c r="AM697" s="38" t="s">
        <v>84</v>
      </c>
      <c r="AN697" s="33">
        <v>1</v>
      </c>
      <c r="AO697" s="38">
        <v>0</v>
      </c>
      <c r="AP697" s="33" t="s">
        <v>2876</v>
      </c>
      <c r="AQ697" s="33"/>
      <c r="AR697" s="33" t="s">
        <v>87</v>
      </c>
      <c r="AS697" s="33" t="s">
        <v>1691</v>
      </c>
      <c r="AT697" s="38"/>
      <c r="AU697" s="38"/>
      <c r="AV697" s="103"/>
    </row>
    <row r="698" spans="1:48" s="63" customFormat="1" ht="92.25" customHeight="1" x14ac:dyDescent="0.25">
      <c r="A698" s="33" t="s">
        <v>2877</v>
      </c>
      <c r="B698" s="33" t="s">
        <v>1674</v>
      </c>
      <c r="C698" s="33" t="s">
        <v>653</v>
      </c>
      <c r="D698" s="33" t="s">
        <v>382</v>
      </c>
      <c r="E698" s="33"/>
      <c r="F698" s="33" t="s">
        <v>383</v>
      </c>
      <c r="G698" s="33" t="s">
        <v>617</v>
      </c>
      <c r="H698" s="33" t="s">
        <v>71</v>
      </c>
      <c r="I698" s="33" t="str">
        <f t="shared" si="103"/>
        <v>СТО</v>
      </c>
      <c r="J698" s="33" t="s">
        <v>2878</v>
      </c>
      <c r="K698" s="33" t="str">
        <f t="shared" si="104"/>
        <v>Оказание услуг по хранению ЗИП в г. Балтийск</v>
      </c>
      <c r="L698" s="34" t="s">
        <v>2733</v>
      </c>
      <c r="M698" s="34" t="s">
        <v>89</v>
      </c>
      <c r="N698" s="33">
        <v>642</v>
      </c>
      <c r="O698" s="35" t="s">
        <v>924</v>
      </c>
      <c r="P698" s="36">
        <v>1</v>
      </c>
      <c r="Q698" s="39">
        <v>27000000000</v>
      </c>
      <c r="R698" s="37" t="s">
        <v>2734</v>
      </c>
      <c r="S698" s="36">
        <v>315.08999999999997</v>
      </c>
      <c r="T698" s="36">
        <v>0</v>
      </c>
      <c r="U698" s="93">
        <f t="shared" si="105"/>
        <v>315090</v>
      </c>
      <c r="V698" s="33">
        <v>2018</v>
      </c>
      <c r="W698" s="53" t="s">
        <v>274</v>
      </c>
      <c r="X698" s="39">
        <v>2018</v>
      </c>
      <c r="Y698" s="33" t="s">
        <v>274</v>
      </c>
      <c r="Z698" s="38" t="s">
        <v>2226</v>
      </c>
      <c r="AA698" s="38">
        <v>2018</v>
      </c>
      <c r="AB698" s="38" t="s">
        <v>274</v>
      </c>
      <c r="AC698" s="39">
        <v>2018</v>
      </c>
      <c r="AD698" s="39" t="s">
        <v>274</v>
      </c>
      <c r="AE698" s="39" t="s">
        <v>273</v>
      </c>
      <c r="AF698" s="39" t="s">
        <v>146</v>
      </c>
      <c r="AG698" s="39">
        <v>2019</v>
      </c>
      <c r="AH698" s="41" t="s">
        <v>148</v>
      </c>
      <c r="AI698" s="40" t="s">
        <v>228</v>
      </c>
      <c r="AJ698" s="41" t="s">
        <v>151</v>
      </c>
      <c r="AK698" s="40">
        <v>0</v>
      </c>
      <c r="AL698" s="40">
        <v>3363</v>
      </c>
      <c r="AM698" s="38" t="s">
        <v>84</v>
      </c>
      <c r="AN698" s="33">
        <v>1</v>
      </c>
      <c r="AO698" s="38">
        <v>0</v>
      </c>
      <c r="AP698" s="33" t="s">
        <v>2879</v>
      </c>
      <c r="AQ698" s="33"/>
      <c r="AR698" s="33" t="s">
        <v>87</v>
      </c>
      <c r="AS698" s="33" t="s">
        <v>1691</v>
      </c>
      <c r="AT698" s="38"/>
      <c r="AU698" s="38"/>
      <c r="AV698" s="103"/>
    </row>
    <row r="699" spans="1:48" s="42" customFormat="1" ht="83.25" customHeight="1" x14ac:dyDescent="0.2">
      <c r="A699" s="33" t="s">
        <v>2880</v>
      </c>
      <c r="B699" s="33" t="s">
        <v>1674</v>
      </c>
      <c r="C699" s="33" t="s">
        <v>312</v>
      </c>
      <c r="D699" s="33" t="s">
        <v>2881</v>
      </c>
      <c r="E699" s="33"/>
      <c r="F699" s="33" t="s">
        <v>747</v>
      </c>
      <c r="G699" s="33" t="s">
        <v>610</v>
      </c>
      <c r="H699" s="33" t="s">
        <v>71</v>
      </c>
      <c r="I699" s="33" t="str">
        <f t="shared" si="103"/>
        <v>САСДТУ</v>
      </c>
      <c r="J699" s="33" t="s">
        <v>2882</v>
      </c>
      <c r="K699" s="33" t="str">
        <f t="shared" si="104"/>
        <v>Поставка оборудования системы учета расхода жидкого топлива</v>
      </c>
      <c r="L699" s="34" t="s">
        <v>2883</v>
      </c>
      <c r="M699" s="34" t="s">
        <v>89</v>
      </c>
      <c r="N699" s="33">
        <v>642</v>
      </c>
      <c r="O699" s="35" t="s">
        <v>924</v>
      </c>
      <c r="P699" s="36">
        <v>1</v>
      </c>
      <c r="Q699" s="36" t="s">
        <v>96</v>
      </c>
      <c r="R699" s="37" t="s">
        <v>97</v>
      </c>
      <c r="S699" s="36">
        <v>19000</v>
      </c>
      <c r="T699" s="36">
        <v>0</v>
      </c>
      <c r="U699" s="93">
        <f t="shared" si="105"/>
        <v>19000000</v>
      </c>
      <c r="V699" s="33">
        <v>2018</v>
      </c>
      <c r="W699" s="53" t="s">
        <v>274</v>
      </c>
      <c r="X699" s="39">
        <v>2018</v>
      </c>
      <c r="Y699" s="33" t="s">
        <v>274</v>
      </c>
      <c r="Z699" s="38" t="s">
        <v>2226</v>
      </c>
      <c r="AA699" s="38">
        <v>2018</v>
      </c>
      <c r="AB699" s="38" t="s">
        <v>274</v>
      </c>
      <c r="AC699" s="39">
        <v>2018</v>
      </c>
      <c r="AD699" s="39" t="s">
        <v>274</v>
      </c>
      <c r="AE699" s="39" t="s">
        <v>273</v>
      </c>
      <c r="AF699" s="39" t="s">
        <v>109</v>
      </c>
      <c r="AG699" s="39">
        <v>2019</v>
      </c>
      <c r="AH699" s="41" t="s">
        <v>148</v>
      </c>
      <c r="AI699" s="40" t="s">
        <v>228</v>
      </c>
      <c r="AJ699" s="41" t="s">
        <v>2039</v>
      </c>
      <c r="AK699" s="40">
        <v>1</v>
      </c>
      <c r="AL699" s="40">
        <v>40796</v>
      </c>
      <c r="AM699" s="38" t="s">
        <v>84</v>
      </c>
      <c r="AN699" s="33">
        <v>1</v>
      </c>
      <c r="AO699" s="38">
        <v>0</v>
      </c>
      <c r="AP699" s="33" t="s">
        <v>2884</v>
      </c>
      <c r="AQ699" s="33" t="s">
        <v>1917</v>
      </c>
      <c r="AR699" s="33" t="s">
        <v>87</v>
      </c>
      <c r="AS699" s="33" t="s">
        <v>1691</v>
      </c>
      <c r="AT699" s="38"/>
      <c r="AU699" s="38"/>
      <c r="AV699" s="103"/>
    </row>
    <row r="700" spans="1:48" s="42" customFormat="1" ht="83.25" customHeight="1" x14ac:dyDescent="0.2">
      <c r="A700" s="33" t="s">
        <v>2885</v>
      </c>
      <c r="B700" s="33" t="s">
        <v>1674</v>
      </c>
      <c r="C700" s="33" t="s">
        <v>1791</v>
      </c>
      <c r="D700" s="33" t="s">
        <v>1792</v>
      </c>
      <c r="E700" s="33"/>
      <c r="F700" s="33" t="s">
        <v>1682</v>
      </c>
      <c r="G700" s="33" t="s">
        <v>610</v>
      </c>
      <c r="H700" s="33" t="s">
        <v>71</v>
      </c>
      <c r="I700" s="33" t="str">
        <f t="shared" si="103"/>
        <v>СТЗ</v>
      </c>
      <c r="J700" s="33" t="s">
        <v>1793</v>
      </c>
      <c r="K700" s="33" t="str">
        <f t="shared" si="104"/>
        <v>Поставка мобильных вагонов-домов</v>
      </c>
      <c r="L700" s="34" t="s">
        <v>2886</v>
      </c>
      <c r="M700" s="34" t="s">
        <v>89</v>
      </c>
      <c r="N700" s="33">
        <v>839</v>
      </c>
      <c r="O700" s="35" t="s">
        <v>847</v>
      </c>
      <c r="P700" s="36">
        <v>1</v>
      </c>
      <c r="Q700" s="39">
        <v>46000000000</v>
      </c>
      <c r="R700" s="37" t="s">
        <v>97</v>
      </c>
      <c r="S700" s="36">
        <v>7674.9160000000002</v>
      </c>
      <c r="T700" s="36">
        <v>0</v>
      </c>
      <c r="U700" s="93">
        <f t="shared" si="105"/>
        <v>7674916</v>
      </c>
      <c r="V700" s="33">
        <v>2018</v>
      </c>
      <c r="W700" s="53" t="s">
        <v>274</v>
      </c>
      <c r="X700" s="39">
        <v>2018</v>
      </c>
      <c r="Y700" s="33" t="s">
        <v>274</v>
      </c>
      <c r="Z700" s="38" t="s">
        <v>2226</v>
      </c>
      <c r="AA700" s="38">
        <v>2018</v>
      </c>
      <c r="AB700" s="38" t="s">
        <v>274</v>
      </c>
      <c r="AC700" s="39">
        <v>2018</v>
      </c>
      <c r="AD700" s="39" t="s">
        <v>274</v>
      </c>
      <c r="AE700" s="39">
        <v>2018</v>
      </c>
      <c r="AF700" s="39" t="s">
        <v>274</v>
      </c>
      <c r="AG700" s="39">
        <v>2019</v>
      </c>
      <c r="AH700" s="41" t="s">
        <v>146</v>
      </c>
      <c r="AI700" s="40" t="s">
        <v>2887</v>
      </c>
      <c r="AJ700" s="41" t="s">
        <v>1335</v>
      </c>
      <c r="AK700" s="40">
        <v>1</v>
      </c>
      <c r="AL700" s="40">
        <v>31636</v>
      </c>
      <c r="AM700" s="38" t="s">
        <v>84</v>
      </c>
      <c r="AN700" s="33">
        <v>1</v>
      </c>
      <c r="AO700" s="38">
        <v>0</v>
      </c>
      <c r="AP700" s="33" t="s">
        <v>2888</v>
      </c>
      <c r="AQ700" s="33" t="s">
        <v>1917</v>
      </c>
      <c r="AR700" s="33" t="s">
        <v>87</v>
      </c>
      <c r="AS700" s="33" t="s">
        <v>1691</v>
      </c>
      <c r="AT700" s="38"/>
      <c r="AU700" s="38"/>
      <c r="AV700" s="103"/>
    </row>
    <row r="701" spans="1:48" s="42" customFormat="1" ht="76.5" customHeight="1" x14ac:dyDescent="0.2">
      <c r="A701" s="33" t="s">
        <v>2889</v>
      </c>
      <c r="B701" s="33" t="s">
        <v>1674</v>
      </c>
      <c r="C701" s="33" t="s">
        <v>2890</v>
      </c>
      <c r="D701" s="33" t="s">
        <v>2890</v>
      </c>
      <c r="E701" s="33"/>
      <c r="F701" s="33" t="s">
        <v>1231</v>
      </c>
      <c r="G701" s="33" t="s">
        <v>1903</v>
      </c>
      <c r="H701" s="33" t="s">
        <v>1231</v>
      </c>
      <c r="I701" s="33" t="s">
        <v>1231</v>
      </c>
      <c r="J701" s="33" t="s">
        <v>2891</v>
      </c>
      <c r="K701" s="33" t="s">
        <v>2891</v>
      </c>
      <c r="L701" s="34" t="s">
        <v>2892</v>
      </c>
      <c r="M701" s="34" t="s">
        <v>320</v>
      </c>
      <c r="N701" s="33">
        <v>642</v>
      </c>
      <c r="O701" s="35" t="s">
        <v>924</v>
      </c>
      <c r="P701" s="36">
        <v>1</v>
      </c>
      <c r="Q701" s="39">
        <v>67000000000</v>
      </c>
      <c r="R701" s="37" t="s">
        <v>411</v>
      </c>
      <c r="S701" s="36">
        <v>41</v>
      </c>
      <c r="T701" s="36">
        <v>6.6</v>
      </c>
      <c r="U701" s="93">
        <f t="shared" si="105"/>
        <v>41000</v>
      </c>
      <c r="V701" s="33">
        <v>2018</v>
      </c>
      <c r="W701" s="53" t="s">
        <v>107</v>
      </c>
      <c r="X701" s="39">
        <v>2018</v>
      </c>
      <c r="Y701" s="33" t="s">
        <v>107</v>
      </c>
      <c r="Z701" s="38" t="s">
        <v>2832</v>
      </c>
      <c r="AA701" s="38">
        <v>2018</v>
      </c>
      <c r="AB701" s="38" t="s">
        <v>108</v>
      </c>
      <c r="AC701" s="39">
        <v>2018</v>
      </c>
      <c r="AD701" s="39" t="s">
        <v>108</v>
      </c>
      <c r="AE701" s="39">
        <v>2018</v>
      </c>
      <c r="AF701" s="39" t="s">
        <v>108</v>
      </c>
      <c r="AG701" s="39">
        <v>2019</v>
      </c>
      <c r="AH701" s="41" t="s">
        <v>108</v>
      </c>
      <c r="AI701" s="40" t="s">
        <v>304</v>
      </c>
      <c r="AJ701" s="41" t="s">
        <v>151</v>
      </c>
      <c r="AK701" s="40">
        <v>0</v>
      </c>
      <c r="AL701" s="40">
        <v>3363</v>
      </c>
      <c r="AM701" s="38" t="s">
        <v>84</v>
      </c>
      <c r="AN701" s="33">
        <v>0</v>
      </c>
      <c r="AO701" s="38">
        <v>0</v>
      </c>
      <c r="AP701" s="33" t="s">
        <v>2893</v>
      </c>
      <c r="AQ701" s="33"/>
      <c r="AR701" s="33" t="s">
        <v>87</v>
      </c>
      <c r="AS701" s="33" t="s">
        <v>1691</v>
      </c>
      <c r="AT701" s="38"/>
      <c r="AU701" s="38"/>
      <c r="AV701" s="103"/>
    </row>
    <row r="702" spans="1:48" s="42" customFormat="1" ht="76.5" customHeight="1" x14ac:dyDescent="0.2">
      <c r="A702" s="33" t="s">
        <v>2894</v>
      </c>
      <c r="B702" s="33" t="s">
        <v>1674</v>
      </c>
      <c r="C702" s="33" t="s">
        <v>2895</v>
      </c>
      <c r="D702" s="33" t="s">
        <v>2896</v>
      </c>
      <c r="E702" s="33"/>
      <c r="F702" s="33" t="s">
        <v>69</v>
      </c>
      <c r="G702" s="33" t="s">
        <v>610</v>
      </c>
      <c r="H702" s="33" t="s">
        <v>71</v>
      </c>
      <c r="I702" s="33" t="s">
        <v>69</v>
      </c>
      <c r="J702" s="33" t="s">
        <v>2840</v>
      </c>
      <c r="K702" s="33" t="s">
        <v>2840</v>
      </c>
      <c r="L702" s="34" t="s">
        <v>2897</v>
      </c>
      <c r="M702" s="34" t="s">
        <v>320</v>
      </c>
      <c r="N702" s="33">
        <v>642</v>
      </c>
      <c r="O702" s="35" t="s">
        <v>924</v>
      </c>
      <c r="P702" s="36">
        <v>1</v>
      </c>
      <c r="Q702" s="36" t="s">
        <v>96</v>
      </c>
      <c r="R702" s="37" t="s">
        <v>97</v>
      </c>
      <c r="S702" s="36">
        <v>13000</v>
      </c>
      <c r="T702" s="36">
        <v>13000</v>
      </c>
      <c r="U702" s="93">
        <f t="shared" si="105"/>
        <v>13000000</v>
      </c>
      <c r="V702" s="33">
        <v>2018</v>
      </c>
      <c r="W702" s="53" t="s">
        <v>107</v>
      </c>
      <c r="X702" s="39">
        <v>2018</v>
      </c>
      <c r="Y702" s="33" t="s">
        <v>107</v>
      </c>
      <c r="Z702" s="38" t="s">
        <v>2832</v>
      </c>
      <c r="AA702" s="38">
        <v>2018</v>
      </c>
      <c r="AB702" s="38" t="s">
        <v>107</v>
      </c>
      <c r="AC702" s="39">
        <v>2018</v>
      </c>
      <c r="AD702" s="39" t="s">
        <v>108</v>
      </c>
      <c r="AE702" s="39" t="s">
        <v>1945</v>
      </c>
      <c r="AF702" s="39" t="s">
        <v>108</v>
      </c>
      <c r="AG702" s="39">
        <v>2019</v>
      </c>
      <c r="AH702" s="41" t="s">
        <v>109</v>
      </c>
      <c r="AI702" s="40" t="s">
        <v>147</v>
      </c>
      <c r="AJ702" s="41" t="s">
        <v>151</v>
      </c>
      <c r="AK702" s="40">
        <v>0</v>
      </c>
      <c r="AL702" s="40">
        <v>3363</v>
      </c>
      <c r="AM702" s="38" t="s">
        <v>84</v>
      </c>
      <c r="AN702" s="33">
        <v>0</v>
      </c>
      <c r="AO702" s="38">
        <v>0</v>
      </c>
      <c r="AP702" s="33" t="s">
        <v>2898</v>
      </c>
      <c r="AQ702" s="33"/>
      <c r="AR702" s="33" t="s">
        <v>87</v>
      </c>
      <c r="AS702" s="33" t="s">
        <v>1691</v>
      </c>
      <c r="AT702" s="38"/>
      <c r="AU702" s="38"/>
      <c r="AV702" s="103"/>
    </row>
    <row r="703" spans="1:48" s="42" customFormat="1" ht="83.25" customHeight="1" x14ac:dyDescent="0.2">
      <c r="A703" s="33" t="s">
        <v>2899</v>
      </c>
      <c r="B703" s="33" t="s">
        <v>1674</v>
      </c>
      <c r="C703" s="33" t="s">
        <v>1033</v>
      </c>
      <c r="D703" s="33" t="s">
        <v>1663</v>
      </c>
      <c r="E703" s="33"/>
      <c r="F703" s="33" t="s">
        <v>617</v>
      </c>
      <c r="G703" s="33" t="s">
        <v>617</v>
      </c>
      <c r="H703" s="33" t="s">
        <v>71</v>
      </c>
      <c r="I703" s="33" t="s">
        <v>617</v>
      </c>
      <c r="J703" s="33" t="s">
        <v>2900</v>
      </c>
      <c r="K703" s="33" t="str">
        <f>J703</f>
        <v>Аренда земельных участков под площадку ПС «Севастопольская»</v>
      </c>
      <c r="L703" s="34" t="s">
        <v>2901</v>
      </c>
      <c r="M703" s="34"/>
      <c r="N703" s="33">
        <v>642</v>
      </c>
      <c r="O703" s="35" t="s">
        <v>924</v>
      </c>
      <c r="P703" s="36">
        <v>1</v>
      </c>
      <c r="Q703" s="39">
        <v>67000000000</v>
      </c>
      <c r="R703" s="37" t="s">
        <v>411</v>
      </c>
      <c r="S703" s="36">
        <v>11490</v>
      </c>
      <c r="T703" s="36">
        <v>150</v>
      </c>
      <c r="U703" s="93">
        <f t="shared" si="105"/>
        <v>11490000</v>
      </c>
      <c r="V703" s="33">
        <v>2018</v>
      </c>
      <c r="W703" s="53" t="s">
        <v>107</v>
      </c>
      <c r="X703" s="39">
        <v>2018</v>
      </c>
      <c r="Y703" s="33" t="s">
        <v>108</v>
      </c>
      <c r="Z703" s="38" t="s">
        <v>2033</v>
      </c>
      <c r="AA703" s="38">
        <v>2018</v>
      </c>
      <c r="AB703" s="38" t="s">
        <v>108</v>
      </c>
      <c r="AC703" s="39">
        <v>2018</v>
      </c>
      <c r="AD703" s="39" t="s">
        <v>120</v>
      </c>
      <c r="AE703" s="39">
        <v>2018</v>
      </c>
      <c r="AF703" s="39" t="s">
        <v>120</v>
      </c>
      <c r="AG703" s="39" t="s">
        <v>2902</v>
      </c>
      <c r="AH703" s="41" t="s">
        <v>148</v>
      </c>
      <c r="AI703" s="40" t="s">
        <v>2903</v>
      </c>
      <c r="AJ703" s="41" t="s">
        <v>151</v>
      </c>
      <c r="AK703" s="40">
        <v>0</v>
      </c>
      <c r="AL703" s="40">
        <v>3363</v>
      </c>
      <c r="AM703" s="38" t="s">
        <v>84</v>
      </c>
      <c r="AN703" s="33">
        <v>0</v>
      </c>
      <c r="AO703" s="38">
        <v>11</v>
      </c>
      <c r="AP703" s="33" t="s">
        <v>2904</v>
      </c>
      <c r="AQ703" s="33"/>
      <c r="AR703" s="33" t="s">
        <v>87</v>
      </c>
      <c r="AS703" s="33" t="s">
        <v>88</v>
      </c>
      <c r="AT703" s="38"/>
      <c r="AU703" s="38"/>
      <c r="AV703" s="103"/>
    </row>
    <row r="704" spans="1:48" s="42" customFormat="1" ht="83.25" customHeight="1" x14ac:dyDescent="0.2">
      <c r="A704" s="33" t="s">
        <v>2905</v>
      </c>
      <c r="B704" s="33" t="s">
        <v>1674</v>
      </c>
      <c r="C704" s="33" t="s">
        <v>1033</v>
      </c>
      <c r="D704" s="33" t="s">
        <v>1663</v>
      </c>
      <c r="E704" s="33"/>
      <c r="F704" s="33" t="s">
        <v>617</v>
      </c>
      <c r="G704" s="33" t="s">
        <v>617</v>
      </c>
      <c r="H704" s="33" t="s">
        <v>71</v>
      </c>
      <c r="I704" s="33" t="s">
        <v>617</v>
      </c>
      <c r="J704" s="33" t="s">
        <v>2906</v>
      </c>
      <c r="K704" s="33" t="str">
        <f>J704</f>
        <v xml:space="preserve">Аренда земельных участков под площадку ПС «Севастопольская» </v>
      </c>
      <c r="L704" s="34" t="s">
        <v>2901</v>
      </c>
      <c r="M704" s="34"/>
      <c r="N704" s="33">
        <v>642</v>
      </c>
      <c r="O704" s="35" t="s">
        <v>924</v>
      </c>
      <c r="P704" s="36">
        <v>1</v>
      </c>
      <c r="Q704" s="39">
        <v>67000000000</v>
      </c>
      <c r="R704" s="37" t="s">
        <v>411</v>
      </c>
      <c r="S704" s="36">
        <v>5370</v>
      </c>
      <c r="T704" s="36">
        <v>60</v>
      </c>
      <c r="U704" s="93">
        <f t="shared" si="105"/>
        <v>5370000</v>
      </c>
      <c r="V704" s="33">
        <v>2018</v>
      </c>
      <c r="W704" s="53" t="s">
        <v>107</v>
      </c>
      <c r="X704" s="39">
        <v>2018</v>
      </c>
      <c r="Y704" s="33" t="s">
        <v>108</v>
      </c>
      <c r="Z704" s="38" t="s">
        <v>2033</v>
      </c>
      <c r="AA704" s="38">
        <v>2018</v>
      </c>
      <c r="AB704" s="38" t="s">
        <v>108</v>
      </c>
      <c r="AC704" s="39">
        <v>2018</v>
      </c>
      <c r="AD704" s="39" t="s">
        <v>120</v>
      </c>
      <c r="AE704" s="39">
        <v>2018</v>
      </c>
      <c r="AF704" s="39" t="s">
        <v>120</v>
      </c>
      <c r="AG704" s="39" t="s">
        <v>2902</v>
      </c>
      <c r="AH704" s="41" t="s">
        <v>148</v>
      </c>
      <c r="AI704" s="40" t="s">
        <v>2903</v>
      </c>
      <c r="AJ704" s="41" t="s">
        <v>151</v>
      </c>
      <c r="AK704" s="40">
        <v>0</v>
      </c>
      <c r="AL704" s="40">
        <v>3363</v>
      </c>
      <c r="AM704" s="38" t="s">
        <v>84</v>
      </c>
      <c r="AN704" s="33">
        <v>0</v>
      </c>
      <c r="AO704" s="38">
        <v>11</v>
      </c>
      <c r="AP704" s="33" t="s">
        <v>2907</v>
      </c>
      <c r="AQ704" s="33"/>
      <c r="AR704" s="33" t="s">
        <v>87</v>
      </c>
      <c r="AS704" s="33" t="s">
        <v>88</v>
      </c>
      <c r="AT704" s="38"/>
      <c r="AU704" s="38"/>
      <c r="AV704" s="103"/>
    </row>
    <row r="705" spans="1:48" s="42" customFormat="1" ht="88.5" customHeight="1" x14ac:dyDescent="0.2">
      <c r="A705" s="33" t="s">
        <v>2908</v>
      </c>
      <c r="B705" s="33" t="s">
        <v>1674</v>
      </c>
      <c r="C705" s="33" t="s">
        <v>1888</v>
      </c>
      <c r="D705" s="33" t="s">
        <v>1889</v>
      </c>
      <c r="E705" s="33"/>
      <c r="F705" s="33" t="s">
        <v>69</v>
      </c>
      <c r="G705" s="33" t="s">
        <v>610</v>
      </c>
      <c r="H705" s="33" t="s">
        <v>71</v>
      </c>
      <c r="I705" s="33" t="str">
        <f>F705</f>
        <v>ТМО</v>
      </c>
      <c r="J705" s="33" t="s">
        <v>1890</v>
      </c>
      <c r="K705" s="33" t="str">
        <f>J705</f>
        <v>Поставка жаровых труб камеры сгорания газотурбинной установки FT8 производства PW Power Systems</v>
      </c>
      <c r="L705" s="34" t="s">
        <v>2844</v>
      </c>
      <c r="M705" s="34" t="s">
        <v>320</v>
      </c>
      <c r="N705" s="33">
        <v>642</v>
      </c>
      <c r="O705" s="35" t="s">
        <v>924</v>
      </c>
      <c r="P705" s="36">
        <v>1</v>
      </c>
      <c r="Q705" s="39">
        <v>46000000000</v>
      </c>
      <c r="R705" s="37" t="s">
        <v>619</v>
      </c>
      <c r="S705" s="36">
        <v>29300</v>
      </c>
      <c r="T705" s="36">
        <v>0</v>
      </c>
      <c r="U705" s="93">
        <f t="shared" si="105"/>
        <v>29300000</v>
      </c>
      <c r="V705" s="33">
        <v>2018</v>
      </c>
      <c r="W705" s="53" t="s">
        <v>108</v>
      </c>
      <c r="X705" s="39">
        <v>2018</v>
      </c>
      <c r="Y705" s="33" t="s">
        <v>108</v>
      </c>
      <c r="Z705" s="38" t="s">
        <v>2038</v>
      </c>
      <c r="AA705" s="38">
        <v>2018</v>
      </c>
      <c r="AB705" s="38" t="s">
        <v>108</v>
      </c>
      <c r="AC705" s="39">
        <v>2018</v>
      </c>
      <c r="AD705" s="39" t="s">
        <v>274</v>
      </c>
      <c r="AE705" s="39" t="s">
        <v>1945</v>
      </c>
      <c r="AF705" s="39" t="s">
        <v>274</v>
      </c>
      <c r="AG705" s="39">
        <v>2019</v>
      </c>
      <c r="AH705" s="41" t="s">
        <v>120</v>
      </c>
      <c r="AI705" s="40" t="s">
        <v>138</v>
      </c>
      <c r="AJ705" s="41" t="s">
        <v>2039</v>
      </c>
      <c r="AK705" s="40">
        <v>1</v>
      </c>
      <c r="AL705" s="40">
        <v>40796</v>
      </c>
      <c r="AM705" s="38" t="s">
        <v>84</v>
      </c>
      <c r="AN705" s="33">
        <v>0</v>
      </c>
      <c r="AO705" s="38">
        <v>0</v>
      </c>
      <c r="AP705" s="33" t="s">
        <v>2909</v>
      </c>
      <c r="AQ705" s="33" t="s">
        <v>86</v>
      </c>
      <c r="AR705" s="33" t="s">
        <v>87</v>
      </c>
      <c r="AS705" s="33" t="s">
        <v>1691</v>
      </c>
      <c r="AT705" s="38"/>
      <c r="AU705" s="38"/>
      <c r="AV705" s="103"/>
    </row>
    <row r="706" spans="1:48" s="42" customFormat="1" ht="83.25" customHeight="1" x14ac:dyDescent="0.2">
      <c r="A706" s="33" t="s">
        <v>2910</v>
      </c>
      <c r="B706" s="33" t="s">
        <v>1674</v>
      </c>
      <c r="C706" s="33" t="s">
        <v>1033</v>
      </c>
      <c r="D706" s="33" t="s">
        <v>616</v>
      </c>
      <c r="E706" s="33" t="s">
        <v>320</v>
      </c>
      <c r="F706" s="33" t="s">
        <v>1649</v>
      </c>
      <c r="G706" s="33" t="s">
        <v>610</v>
      </c>
      <c r="H706" s="33" t="s">
        <v>71</v>
      </c>
      <c r="I706" s="33" t="str">
        <f>F706</f>
        <v>ОП Владивосток</v>
      </c>
      <c r="J706" s="33" t="s">
        <v>2911</v>
      </c>
      <c r="K706" s="33" t="str">
        <f>J706</f>
        <v>Аренда нежилых помещений</v>
      </c>
      <c r="L706" s="34" t="s">
        <v>2912</v>
      </c>
      <c r="M706" s="34" t="s">
        <v>320</v>
      </c>
      <c r="N706" s="33">
        <v>642</v>
      </c>
      <c r="O706" s="35" t="s">
        <v>924</v>
      </c>
      <c r="P706" s="36">
        <v>1</v>
      </c>
      <c r="Q706" s="36" t="s">
        <v>1651</v>
      </c>
      <c r="R706" s="37" t="s">
        <v>1652</v>
      </c>
      <c r="S706" s="36">
        <v>490</v>
      </c>
      <c r="T706" s="36">
        <v>140</v>
      </c>
      <c r="U706" s="93">
        <f t="shared" si="105"/>
        <v>490000</v>
      </c>
      <c r="V706" s="33">
        <v>2018</v>
      </c>
      <c r="W706" s="53" t="s">
        <v>81</v>
      </c>
      <c r="X706" s="39">
        <v>2018</v>
      </c>
      <c r="Y706" s="33" t="s">
        <v>108</v>
      </c>
      <c r="Z706" s="38" t="s">
        <v>2038</v>
      </c>
      <c r="AA706" s="38">
        <v>2018</v>
      </c>
      <c r="AB706" s="38" t="s">
        <v>108</v>
      </c>
      <c r="AC706" s="39">
        <v>2018</v>
      </c>
      <c r="AD706" s="39" t="s">
        <v>108</v>
      </c>
      <c r="AE706" s="39">
        <v>2018</v>
      </c>
      <c r="AF706" s="39" t="s">
        <v>108</v>
      </c>
      <c r="AG706" s="39">
        <v>2019</v>
      </c>
      <c r="AH706" s="41" t="s">
        <v>120</v>
      </c>
      <c r="AI706" s="40" t="s">
        <v>138</v>
      </c>
      <c r="AJ706" s="41" t="s">
        <v>1960</v>
      </c>
      <c r="AK706" s="40">
        <v>1</v>
      </c>
      <c r="AL706" s="40">
        <v>65355</v>
      </c>
      <c r="AM706" s="38" t="s">
        <v>84</v>
      </c>
      <c r="AN706" s="33">
        <v>0</v>
      </c>
      <c r="AO706" s="38">
        <v>11</v>
      </c>
      <c r="AP706" s="33" t="s">
        <v>2913</v>
      </c>
      <c r="AQ706" s="33" t="s">
        <v>86</v>
      </c>
      <c r="AR706" s="33" t="s">
        <v>1975</v>
      </c>
      <c r="AS706" s="33" t="s">
        <v>1691</v>
      </c>
      <c r="AT706" s="38"/>
      <c r="AU706" s="38"/>
      <c r="AV706" s="103"/>
    </row>
    <row r="707" spans="1:48" s="42" customFormat="1" ht="76.5" customHeight="1" x14ac:dyDescent="0.2">
      <c r="A707" s="33" t="s">
        <v>2914</v>
      </c>
      <c r="B707" s="33" t="s">
        <v>1674</v>
      </c>
      <c r="C707" s="33" t="s">
        <v>479</v>
      </c>
      <c r="D707" s="33" t="s">
        <v>493</v>
      </c>
      <c r="E707" s="33"/>
      <c r="F707" s="33" t="s">
        <v>383</v>
      </c>
      <c r="G707" s="33" t="s">
        <v>1683</v>
      </c>
      <c r="H707" s="33" t="s">
        <v>71</v>
      </c>
      <c r="I707" s="33" t="str">
        <f>H707</f>
        <v>ОЗ</v>
      </c>
      <c r="J707" s="33" t="s">
        <v>2915</v>
      </c>
      <c r="K707" s="33" t="str">
        <f>J707</f>
        <v>Оказание услуг по хранению, сливу и наливу нефтепродуктов в Республике Тыва (Доп. соглашение)</v>
      </c>
      <c r="L707" s="34" t="s">
        <v>2916</v>
      </c>
      <c r="M707" s="34" t="s">
        <v>89</v>
      </c>
      <c r="N707" s="33">
        <v>642</v>
      </c>
      <c r="O707" s="35" t="s">
        <v>924</v>
      </c>
      <c r="P707" s="36">
        <v>1</v>
      </c>
      <c r="Q707" s="39">
        <v>93000000000</v>
      </c>
      <c r="R707" s="37" t="s">
        <v>1968</v>
      </c>
      <c r="S707" s="36">
        <v>3100</v>
      </c>
      <c r="T707" s="36">
        <v>1100</v>
      </c>
      <c r="U707" s="93">
        <f t="shared" si="105"/>
        <v>3100000</v>
      </c>
      <c r="V707" s="33">
        <v>2018</v>
      </c>
      <c r="W707" s="53" t="s">
        <v>108</v>
      </c>
      <c r="X707" s="39">
        <v>2018</v>
      </c>
      <c r="Y707" s="33" t="s">
        <v>108</v>
      </c>
      <c r="Z707" s="38" t="s">
        <v>2038</v>
      </c>
      <c r="AA707" s="38">
        <v>2018</v>
      </c>
      <c r="AB707" s="38" t="s">
        <v>108</v>
      </c>
      <c r="AC707" s="39">
        <v>2018</v>
      </c>
      <c r="AD707" s="39" t="s">
        <v>107</v>
      </c>
      <c r="AE707" s="39">
        <v>2018</v>
      </c>
      <c r="AF707" s="39" t="s">
        <v>107</v>
      </c>
      <c r="AG707" s="39">
        <v>2019</v>
      </c>
      <c r="AH707" s="41" t="s">
        <v>148</v>
      </c>
      <c r="AI707" s="40" t="s">
        <v>228</v>
      </c>
      <c r="AJ707" s="41" t="s">
        <v>151</v>
      </c>
      <c r="AK707" s="40">
        <v>0</v>
      </c>
      <c r="AL707" s="40">
        <v>3363</v>
      </c>
      <c r="AM707" s="38" t="s">
        <v>84</v>
      </c>
      <c r="AN707" s="33">
        <v>0</v>
      </c>
      <c r="AO707" s="38">
        <v>13</v>
      </c>
      <c r="AP707" s="33" t="s">
        <v>2917</v>
      </c>
      <c r="AQ707" s="33"/>
      <c r="AR707" s="33" t="s">
        <v>87</v>
      </c>
      <c r="AS707" s="33" t="s">
        <v>1691</v>
      </c>
      <c r="AT707" s="38"/>
      <c r="AU707" s="38"/>
      <c r="AV707" s="103"/>
    </row>
    <row r="708" spans="1:48" s="42" customFormat="1" ht="76.5" customHeight="1" x14ac:dyDescent="0.2">
      <c r="A708" s="33" t="s">
        <v>2918</v>
      </c>
      <c r="B708" s="33" t="s">
        <v>1674</v>
      </c>
      <c r="C708" s="33" t="s">
        <v>928</v>
      </c>
      <c r="D708" s="33" t="s">
        <v>922</v>
      </c>
      <c r="E708" s="33">
        <v>8</v>
      </c>
      <c r="F708" s="33" t="s">
        <v>71</v>
      </c>
      <c r="G708" s="33" t="s">
        <v>610</v>
      </c>
      <c r="H708" s="33" t="s">
        <v>71</v>
      </c>
      <c r="I708" s="33" t="s">
        <v>71</v>
      </c>
      <c r="J708" s="33" t="s">
        <v>951</v>
      </c>
      <c r="K708" s="33" t="s">
        <v>951</v>
      </c>
      <c r="L708" s="34" t="s">
        <v>2037</v>
      </c>
      <c r="M708" s="34"/>
      <c r="N708" s="33">
        <v>642</v>
      </c>
      <c r="O708" s="35" t="s">
        <v>74</v>
      </c>
      <c r="P708" s="36">
        <v>1</v>
      </c>
      <c r="Q708" s="36" t="s">
        <v>96</v>
      </c>
      <c r="R708" s="37" t="s">
        <v>97</v>
      </c>
      <c r="S708" s="36">
        <v>231675</v>
      </c>
      <c r="T708" s="36">
        <v>50000</v>
      </c>
      <c r="U708" s="93">
        <f t="shared" si="105"/>
        <v>231675000</v>
      </c>
      <c r="V708" s="33">
        <v>2018</v>
      </c>
      <c r="W708" s="53" t="s">
        <v>108</v>
      </c>
      <c r="X708" s="39">
        <v>2018</v>
      </c>
      <c r="Y708" s="33" t="s">
        <v>108</v>
      </c>
      <c r="Z708" s="38" t="s">
        <v>2038</v>
      </c>
      <c r="AA708" s="38">
        <v>2018</v>
      </c>
      <c r="AB708" s="38" t="s">
        <v>108</v>
      </c>
      <c r="AC708" s="39">
        <v>2018</v>
      </c>
      <c r="AD708" s="39" t="s">
        <v>274</v>
      </c>
      <c r="AE708" s="39" t="s">
        <v>273</v>
      </c>
      <c r="AF708" s="39" t="s">
        <v>146</v>
      </c>
      <c r="AG708" s="39">
        <v>2019</v>
      </c>
      <c r="AH708" s="41" t="s">
        <v>274</v>
      </c>
      <c r="AI708" s="40" t="s">
        <v>275</v>
      </c>
      <c r="AJ708" s="41" t="s">
        <v>2039</v>
      </c>
      <c r="AK708" s="40">
        <v>1</v>
      </c>
      <c r="AL708" s="40">
        <v>40796</v>
      </c>
      <c r="AM708" s="38" t="s">
        <v>84</v>
      </c>
      <c r="AN708" s="33">
        <v>0</v>
      </c>
      <c r="AO708" s="38">
        <v>5</v>
      </c>
      <c r="AP708" s="33" t="s">
        <v>2919</v>
      </c>
      <c r="AQ708" s="33" t="s">
        <v>1917</v>
      </c>
      <c r="AR708" s="33" t="s">
        <v>87</v>
      </c>
      <c r="AS708" s="33" t="s">
        <v>88</v>
      </c>
      <c r="AT708" s="38"/>
      <c r="AU708" s="38"/>
      <c r="AV708" s="103"/>
    </row>
    <row r="709" spans="1:48" s="42" customFormat="1" ht="91.5" customHeight="1" x14ac:dyDescent="0.2">
      <c r="A709" s="33" t="s">
        <v>2920</v>
      </c>
      <c r="B709" s="33" t="s">
        <v>1674</v>
      </c>
      <c r="C709" s="33" t="s">
        <v>1805</v>
      </c>
      <c r="D709" s="33" t="s">
        <v>1806</v>
      </c>
      <c r="E709" s="33"/>
      <c r="F709" s="33" t="s">
        <v>71</v>
      </c>
      <c r="G709" s="33" t="s">
        <v>610</v>
      </c>
      <c r="H709" s="33" t="s">
        <v>71</v>
      </c>
      <c r="I709" s="33" t="s">
        <v>71</v>
      </c>
      <c r="J709" s="33" t="s">
        <v>1807</v>
      </c>
      <c r="K709" s="33" t="s">
        <v>1807</v>
      </c>
      <c r="L709" s="34" t="s">
        <v>2037</v>
      </c>
      <c r="M709" s="34" t="s">
        <v>320</v>
      </c>
      <c r="N709" s="33">
        <v>642</v>
      </c>
      <c r="O709" s="35" t="s">
        <v>74</v>
      </c>
      <c r="P709" s="36">
        <v>1</v>
      </c>
      <c r="Q709" s="36" t="s">
        <v>96</v>
      </c>
      <c r="R709" s="37" t="s">
        <v>97</v>
      </c>
      <c r="S709" s="36">
        <v>7088</v>
      </c>
      <c r="T709" s="36">
        <v>0</v>
      </c>
      <c r="U709" s="93">
        <f t="shared" si="105"/>
        <v>7088000</v>
      </c>
      <c r="V709" s="33">
        <v>2018</v>
      </c>
      <c r="W709" s="53" t="s">
        <v>108</v>
      </c>
      <c r="X709" s="39">
        <v>2018</v>
      </c>
      <c r="Y709" s="33" t="s">
        <v>108</v>
      </c>
      <c r="Z709" s="38" t="s">
        <v>2038</v>
      </c>
      <c r="AA709" s="38">
        <v>2018</v>
      </c>
      <c r="AB709" s="38" t="s">
        <v>108</v>
      </c>
      <c r="AC709" s="39">
        <v>2018</v>
      </c>
      <c r="AD709" s="39" t="s">
        <v>274</v>
      </c>
      <c r="AE709" s="39" t="s">
        <v>273</v>
      </c>
      <c r="AF709" s="39" t="s">
        <v>146</v>
      </c>
      <c r="AG709" s="39">
        <v>2019</v>
      </c>
      <c r="AH709" s="41" t="s">
        <v>274</v>
      </c>
      <c r="AI709" s="40" t="s">
        <v>275</v>
      </c>
      <c r="AJ709" s="41" t="s">
        <v>2039</v>
      </c>
      <c r="AK709" s="40">
        <v>1</v>
      </c>
      <c r="AL709" s="40">
        <v>40796</v>
      </c>
      <c r="AM709" s="38" t="s">
        <v>84</v>
      </c>
      <c r="AN709" s="33">
        <v>0</v>
      </c>
      <c r="AO709" s="38">
        <v>5</v>
      </c>
      <c r="AP709" s="33" t="s">
        <v>2921</v>
      </c>
      <c r="AQ709" s="33" t="s">
        <v>1917</v>
      </c>
      <c r="AR709" s="33" t="s">
        <v>87</v>
      </c>
      <c r="AS709" s="33" t="s">
        <v>88</v>
      </c>
      <c r="AT709" s="38"/>
      <c r="AU709" s="38"/>
      <c r="AV709" s="103"/>
    </row>
    <row r="710" spans="1:48" s="42" customFormat="1" ht="91.5" customHeight="1" x14ac:dyDescent="0.2">
      <c r="A710" s="33" t="s">
        <v>2922</v>
      </c>
      <c r="B710" s="33" t="s">
        <v>1674</v>
      </c>
      <c r="C710" s="33" t="s">
        <v>2923</v>
      </c>
      <c r="D710" s="33" t="s">
        <v>2924</v>
      </c>
      <c r="E710" s="33"/>
      <c r="F710" s="33" t="s">
        <v>69</v>
      </c>
      <c r="G710" s="33" t="s">
        <v>610</v>
      </c>
      <c r="H710" s="33" t="s">
        <v>71</v>
      </c>
      <c r="I710" s="33" t="str">
        <f>F710</f>
        <v>ТМО</v>
      </c>
      <c r="J710" s="33" t="s">
        <v>2925</v>
      </c>
      <c r="K710" s="33" t="str">
        <f t="shared" ref="K710:K718" si="106">J710</f>
        <v>Поставка сменных объективов для видеоэндоскопа General Electric (GE) XL Go+</v>
      </c>
      <c r="L710" s="34" t="s">
        <v>2926</v>
      </c>
      <c r="M710" s="34" t="s">
        <v>89</v>
      </c>
      <c r="N710" s="33">
        <v>642</v>
      </c>
      <c r="O710" s="35" t="s">
        <v>924</v>
      </c>
      <c r="P710" s="36">
        <v>1</v>
      </c>
      <c r="Q710" s="36" t="s">
        <v>96</v>
      </c>
      <c r="R710" s="37" t="s">
        <v>97</v>
      </c>
      <c r="S710" s="36">
        <v>350</v>
      </c>
      <c r="T710" s="36">
        <v>0</v>
      </c>
      <c r="U710" s="93">
        <f t="shared" si="105"/>
        <v>350000</v>
      </c>
      <c r="V710" s="33">
        <v>2018</v>
      </c>
      <c r="W710" s="53" t="s">
        <v>108</v>
      </c>
      <c r="X710" s="39">
        <v>2018</v>
      </c>
      <c r="Y710" s="33" t="s">
        <v>108</v>
      </c>
      <c r="Z710" s="38" t="s">
        <v>2038</v>
      </c>
      <c r="AA710" s="38">
        <v>2018</v>
      </c>
      <c r="AB710" s="38" t="s">
        <v>108</v>
      </c>
      <c r="AC710" s="39">
        <v>2018</v>
      </c>
      <c r="AD710" s="39" t="s">
        <v>274</v>
      </c>
      <c r="AE710" s="39">
        <v>2018</v>
      </c>
      <c r="AF710" s="39" t="s">
        <v>274</v>
      </c>
      <c r="AG710" s="39">
        <v>2019</v>
      </c>
      <c r="AH710" s="41" t="s">
        <v>148</v>
      </c>
      <c r="AI710" s="40" t="s">
        <v>228</v>
      </c>
      <c r="AJ710" s="41" t="s">
        <v>1335</v>
      </c>
      <c r="AK710" s="40">
        <v>1</v>
      </c>
      <c r="AL710" s="40">
        <v>31636</v>
      </c>
      <c r="AM710" s="38" t="s">
        <v>84</v>
      </c>
      <c r="AN710" s="33">
        <v>0</v>
      </c>
      <c r="AO710" s="38">
        <v>0</v>
      </c>
      <c r="AP710" s="33" t="s">
        <v>2927</v>
      </c>
      <c r="AQ710" s="33" t="s">
        <v>1917</v>
      </c>
      <c r="AR710" s="33" t="s">
        <v>87</v>
      </c>
      <c r="AS710" s="33" t="s">
        <v>1691</v>
      </c>
      <c r="AT710" s="38"/>
      <c r="AU710" s="38"/>
      <c r="AV710" s="103"/>
    </row>
    <row r="711" spans="1:48" ht="96.75" customHeight="1" x14ac:dyDescent="0.2">
      <c r="A711" s="33" t="s">
        <v>2928</v>
      </c>
      <c r="B711" s="33" t="s">
        <v>1674</v>
      </c>
      <c r="C711" s="33" t="s">
        <v>371</v>
      </c>
      <c r="D711" s="33" t="s">
        <v>372</v>
      </c>
      <c r="E711" s="33"/>
      <c r="F711" s="33" t="s">
        <v>365</v>
      </c>
      <c r="G711" s="33" t="s">
        <v>610</v>
      </c>
      <c r="H711" s="33" t="s">
        <v>71</v>
      </c>
      <c r="I711" s="33" t="str">
        <f>F711</f>
        <v>СОУ</v>
      </c>
      <c r="J711" s="33" t="s">
        <v>2929</v>
      </c>
      <c r="K711" s="33" t="str">
        <f t="shared" si="106"/>
        <v>Оказание услуг по обучению персонала по программе: «Машинист электростанции передвижной»</v>
      </c>
      <c r="L711" s="34" t="s">
        <v>2930</v>
      </c>
      <c r="M711" s="34" t="s">
        <v>89</v>
      </c>
      <c r="N711" s="33">
        <v>792</v>
      </c>
      <c r="O711" s="35" t="s">
        <v>2931</v>
      </c>
      <c r="P711" s="36">
        <v>49</v>
      </c>
      <c r="Q711" s="36" t="s">
        <v>96</v>
      </c>
      <c r="R711" s="37" t="s">
        <v>97</v>
      </c>
      <c r="S711" s="36">
        <v>229</v>
      </c>
      <c r="T711" s="36">
        <f>S711</f>
        <v>229</v>
      </c>
      <c r="U711" s="93">
        <f t="shared" si="105"/>
        <v>229000</v>
      </c>
      <c r="V711" s="33">
        <v>2018</v>
      </c>
      <c r="W711" s="53" t="s">
        <v>108</v>
      </c>
      <c r="X711" s="39">
        <v>2018</v>
      </c>
      <c r="Y711" s="33" t="s">
        <v>108</v>
      </c>
      <c r="Z711" s="38" t="s">
        <v>2038</v>
      </c>
      <c r="AA711" s="38">
        <v>2018</v>
      </c>
      <c r="AB711" s="38" t="s">
        <v>108</v>
      </c>
      <c r="AC711" s="39">
        <v>2018</v>
      </c>
      <c r="AD711" s="39" t="s">
        <v>274</v>
      </c>
      <c r="AE711" s="39">
        <v>2018</v>
      </c>
      <c r="AF711" s="39" t="s">
        <v>274</v>
      </c>
      <c r="AG711" s="39">
        <v>2019</v>
      </c>
      <c r="AH711" s="41" t="s">
        <v>274</v>
      </c>
      <c r="AI711" s="40" t="s">
        <v>275</v>
      </c>
      <c r="AJ711" s="41" t="s">
        <v>1335</v>
      </c>
      <c r="AK711" s="40">
        <v>1</v>
      </c>
      <c r="AL711" s="40">
        <v>31636</v>
      </c>
      <c r="AM711" s="38" t="s">
        <v>84</v>
      </c>
      <c r="AN711" s="33">
        <v>0</v>
      </c>
      <c r="AO711" s="38">
        <v>22</v>
      </c>
      <c r="AP711" s="33" t="s">
        <v>2932</v>
      </c>
      <c r="AQ711" s="33" t="s">
        <v>1917</v>
      </c>
      <c r="AR711" s="33" t="s">
        <v>87</v>
      </c>
      <c r="AS711" s="33" t="s">
        <v>1691</v>
      </c>
      <c r="AT711" s="38"/>
      <c r="AU711" s="38"/>
      <c r="AV711" s="103"/>
    </row>
    <row r="712" spans="1:48" ht="96.75" customHeight="1" x14ac:dyDescent="0.2">
      <c r="A712" s="33" t="s">
        <v>2933</v>
      </c>
      <c r="B712" s="33" t="s">
        <v>1674</v>
      </c>
      <c r="C712" s="33" t="s">
        <v>2934</v>
      </c>
      <c r="D712" s="33" t="s">
        <v>2935</v>
      </c>
      <c r="E712" s="33"/>
      <c r="F712" s="33" t="s">
        <v>71</v>
      </c>
      <c r="G712" s="33" t="s">
        <v>610</v>
      </c>
      <c r="H712" s="33" t="s">
        <v>71</v>
      </c>
      <c r="I712" s="33" t="str">
        <f>F712</f>
        <v>ОЗ</v>
      </c>
      <c r="J712" s="33" t="s">
        <v>2936</v>
      </c>
      <c r="K712" s="33" t="str">
        <f t="shared" si="106"/>
        <v>Оказание услуг о присоединении к правилам электронного документооборота</v>
      </c>
      <c r="L712" s="34" t="s">
        <v>2937</v>
      </c>
      <c r="M712" s="34" t="s">
        <v>89</v>
      </c>
      <c r="N712" s="33">
        <v>642</v>
      </c>
      <c r="O712" s="35" t="s">
        <v>924</v>
      </c>
      <c r="P712" s="36">
        <v>1</v>
      </c>
      <c r="Q712" s="36" t="s">
        <v>96</v>
      </c>
      <c r="R712" s="37" t="s">
        <v>97</v>
      </c>
      <c r="S712" s="36">
        <v>100</v>
      </c>
      <c r="T712" s="36">
        <v>30</v>
      </c>
      <c r="U712" s="93">
        <f t="shared" si="105"/>
        <v>100000</v>
      </c>
      <c r="V712" s="33">
        <v>2018</v>
      </c>
      <c r="W712" s="53" t="s">
        <v>108</v>
      </c>
      <c r="X712" s="39">
        <v>2018</v>
      </c>
      <c r="Y712" s="33" t="s">
        <v>108</v>
      </c>
      <c r="Z712" s="38" t="s">
        <v>2038</v>
      </c>
      <c r="AA712" s="38">
        <v>2018</v>
      </c>
      <c r="AB712" s="38" t="s">
        <v>108</v>
      </c>
      <c r="AC712" s="39">
        <v>2018</v>
      </c>
      <c r="AD712" s="39" t="s">
        <v>108</v>
      </c>
      <c r="AE712" s="39">
        <v>2018</v>
      </c>
      <c r="AF712" s="39" t="s">
        <v>108</v>
      </c>
      <c r="AG712" s="39">
        <v>2019</v>
      </c>
      <c r="AH712" s="41" t="s">
        <v>108</v>
      </c>
      <c r="AI712" s="40" t="s">
        <v>304</v>
      </c>
      <c r="AJ712" s="41" t="s">
        <v>151</v>
      </c>
      <c r="AK712" s="40">
        <v>0</v>
      </c>
      <c r="AL712" s="40">
        <v>3363</v>
      </c>
      <c r="AM712" s="38" t="s">
        <v>84</v>
      </c>
      <c r="AN712" s="33">
        <v>0</v>
      </c>
      <c r="AO712" s="38">
        <v>0</v>
      </c>
      <c r="AP712" s="33" t="s">
        <v>2938</v>
      </c>
      <c r="AQ712" s="33"/>
      <c r="AR712" s="33" t="s">
        <v>87</v>
      </c>
      <c r="AS712" s="33" t="s">
        <v>1691</v>
      </c>
      <c r="AT712" s="38"/>
      <c r="AU712" s="38"/>
      <c r="AV712" s="103"/>
    </row>
    <row r="713" spans="1:48" ht="96.75" customHeight="1" x14ac:dyDescent="0.2">
      <c r="A713" s="33" t="s">
        <v>2939</v>
      </c>
      <c r="B713" s="33" t="s">
        <v>1674</v>
      </c>
      <c r="C713" s="33" t="s">
        <v>1888</v>
      </c>
      <c r="D713" s="33" t="s">
        <v>1889</v>
      </c>
      <c r="E713" s="33"/>
      <c r="F713" s="33" t="s">
        <v>69</v>
      </c>
      <c r="G713" s="33" t="s">
        <v>610</v>
      </c>
      <c r="H713" s="33" t="s">
        <v>71</v>
      </c>
      <c r="I713" s="33" t="str">
        <f>F713</f>
        <v>ТМО</v>
      </c>
      <c r="J713" s="33" t="s">
        <v>2940</v>
      </c>
      <c r="K713" s="33" t="str">
        <f t="shared" si="106"/>
        <v xml:space="preserve">Выполнение работ по восстановительному ремонту жаровых труб и топливных форсунок газотурбинной установки FT8 </v>
      </c>
      <c r="L713" s="34" t="s">
        <v>2941</v>
      </c>
      <c r="M713" s="34" t="s">
        <v>320</v>
      </c>
      <c r="N713" s="33">
        <v>642</v>
      </c>
      <c r="O713" s="35" t="s">
        <v>924</v>
      </c>
      <c r="P713" s="36" t="s">
        <v>272</v>
      </c>
      <c r="Q713" s="39">
        <v>46000000000</v>
      </c>
      <c r="R713" s="37" t="s">
        <v>619</v>
      </c>
      <c r="S713" s="36">
        <v>33400</v>
      </c>
      <c r="T713" s="36">
        <v>0</v>
      </c>
      <c r="U713" s="93">
        <f t="shared" si="105"/>
        <v>33400000</v>
      </c>
      <c r="V713" s="33">
        <v>2018</v>
      </c>
      <c r="W713" s="53" t="s">
        <v>108</v>
      </c>
      <c r="X713" s="39">
        <v>2018</v>
      </c>
      <c r="Y713" s="33" t="s">
        <v>274</v>
      </c>
      <c r="Z713" s="38" t="s">
        <v>2226</v>
      </c>
      <c r="AA713" s="38">
        <v>2018</v>
      </c>
      <c r="AB713" s="38" t="s">
        <v>274</v>
      </c>
      <c r="AC713" s="39">
        <v>2018</v>
      </c>
      <c r="AD713" s="39" t="s">
        <v>274</v>
      </c>
      <c r="AE713" s="39" t="s">
        <v>1945</v>
      </c>
      <c r="AF713" s="39" t="s">
        <v>274</v>
      </c>
      <c r="AG713" s="39">
        <v>2019</v>
      </c>
      <c r="AH713" s="41" t="s">
        <v>274</v>
      </c>
      <c r="AI713" s="40" t="s">
        <v>275</v>
      </c>
      <c r="AJ713" s="41" t="s">
        <v>2039</v>
      </c>
      <c r="AK713" s="40">
        <v>1</v>
      </c>
      <c r="AL713" s="40">
        <v>40796</v>
      </c>
      <c r="AM713" s="38" t="s">
        <v>84</v>
      </c>
      <c r="AN713" s="33">
        <v>0</v>
      </c>
      <c r="AO713" s="38">
        <v>0</v>
      </c>
      <c r="AP713" s="33" t="s">
        <v>2942</v>
      </c>
      <c r="AQ713" s="33" t="s">
        <v>1917</v>
      </c>
      <c r="AR713" s="33" t="s">
        <v>87</v>
      </c>
      <c r="AS713" s="33" t="s">
        <v>1691</v>
      </c>
      <c r="AT713" s="38"/>
      <c r="AU713" s="38"/>
      <c r="AV713" s="103"/>
    </row>
    <row r="714" spans="1:48" ht="96.75" customHeight="1" x14ac:dyDescent="0.2">
      <c r="A714" s="33" t="s">
        <v>2943</v>
      </c>
      <c r="B714" s="33" t="s">
        <v>1674</v>
      </c>
      <c r="C714" s="33" t="s">
        <v>479</v>
      </c>
      <c r="D714" s="33" t="s">
        <v>493</v>
      </c>
      <c r="E714" s="33"/>
      <c r="F714" s="33" t="s">
        <v>383</v>
      </c>
      <c r="G714" s="33" t="s">
        <v>1683</v>
      </c>
      <c r="H714" s="33" t="s">
        <v>71</v>
      </c>
      <c r="I714" s="33" t="str">
        <f>H714</f>
        <v>ОЗ</v>
      </c>
      <c r="J714" s="33" t="s">
        <v>2944</v>
      </c>
      <c r="K714" s="33" t="str">
        <f t="shared" si="106"/>
        <v>Оказание услуг по хранению и перевалке нефтепродуктов в г. Красноярске</v>
      </c>
      <c r="L714" s="34" t="s">
        <v>2071</v>
      </c>
      <c r="M714" s="34" t="s">
        <v>89</v>
      </c>
      <c r="N714" s="33">
        <v>642</v>
      </c>
      <c r="O714" s="35" t="s">
        <v>924</v>
      </c>
      <c r="P714" s="36">
        <v>1</v>
      </c>
      <c r="Q714" s="36" t="s">
        <v>1689</v>
      </c>
      <c r="R714" s="37" t="s">
        <v>1690</v>
      </c>
      <c r="S714" s="36">
        <v>530</v>
      </c>
      <c r="T714" s="36">
        <v>100</v>
      </c>
      <c r="U714" s="93">
        <f t="shared" si="105"/>
        <v>530000</v>
      </c>
      <c r="V714" s="33">
        <v>2018</v>
      </c>
      <c r="W714" s="53" t="s">
        <v>108</v>
      </c>
      <c r="X714" s="39">
        <v>2018</v>
      </c>
      <c r="Y714" s="33" t="s">
        <v>274</v>
      </c>
      <c r="Z714" s="38" t="s">
        <v>2226</v>
      </c>
      <c r="AA714" s="38">
        <v>2018</v>
      </c>
      <c r="AB714" s="38" t="s">
        <v>274</v>
      </c>
      <c r="AC714" s="39">
        <v>2018</v>
      </c>
      <c r="AD714" s="39" t="s">
        <v>274</v>
      </c>
      <c r="AE714" s="39">
        <v>2018</v>
      </c>
      <c r="AF714" s="39" t="s">
        <v>274</v>
      </c>
      <c r="AG714" s="39">
        <v>2019</v>
      </c>
      <c r="AH714" s="41" t="s">
        <v>148</v>
      </c>
      <c r="AI714" s="40" t="s">
        <v>228</v>
      </c>
      <c r="AJ714" s="41" t="s">
        <v>1335</v>
      </c>
      <c r="AK714" s="40">
        <v>1</v>
      </c>
      <c r="AL714" s="40">
        <v>31636</v>
      </c>
      <c r="AM714" s="38" t="s">
        <v>84</v>
      </c>
      <c r="AN714" s="33">
        <v>0</v>
      </c>
      <c r="AO714" s="38">
        <v>13</v>
      </c>
      <c r="AP714" s="33" t="s">
        <v>2945</v>
      </c>
      <c r="AQ714" s="33" t="s">
        <v>1917</v>
      </c>
      <c r="AR714" s="33" t="s">
        <v>87</v>
      </c>
      <c r="AS714" s="33" t="s">
        <v>1691</v>
      </c>
      <c r="AT714" s="38"/>
      <c r="AU714" s="38"/>
      <c r="AV714" s="103"/>
    </row>
    <row r="715" spans="1:48" ht="96.75" customHeight="1" x14ac:dyDescent="0.2">
      <c r="A715" s="33" t="s">
        <v>2946</v>
      </c>
      <c r="B715" s="33" t="s">
        <v>1674</v>
      </c>
      <c r="C715" s="33" t="s">
        <v>1773</v>
      </c>
      <c r="D715" s="33" t="s">
        <v>1752</v>
      </c>
      <c r="E715" s="33"/>
      <c r="F715" s="33" t="s">
        <v>69</v>
      </c>
      <c r="G715" s="33" t="s">
        <v>610</v>
      </c>
      <c r="H715" s="33" t="s">
        <v>71</v>
      </c>
      <c r="I715" s="33" t="str">
        <f>F715</f>
        <v>ТМО</v>
      </c>
      <c r="J715" s="33" t="s">
        <v>2947</v>
      </c>
      <c r="K715" s="33" t="str">
        <f t="shared" si="106"/>
        <v>Поставка стенда для осушки баллонов после гидравлических испытаний ТЦ – 45 или аналог</v>
      </c>
      <c r="L715" s="34" t="s">
        <v>2948</v>
      </c>
      <c r="M715" s="34" t="s">
        <v>320</v>
      </c>
      <c r="N715" s="33">
        <v>796</v>
      </c>
      <c r="O715" s="35" t="s">
        <v>220</v>
      </c>
      <c r="P715" s="36" t="s">
        <v>272</v>
      </c>
      <c r="Q715" s="36" t="s">
        <v>96</v>
      </c>
      <c r="R715" s="37" t="s">
        <v>97</v>
      </c>
      <c r="S715" s="36">
        <v>131</v>
      </c>
      <c r="T715" s="36">
        <v>0</v>
      </c>
      <c r="U715" s="93">
        <f t="shared" si="105"/>
        <v>131000</v>
      </c>
      <c r="V715" s="33">
        <v>2018</v>
      </c>
      <c r="W715" s="53" t="s">
        <v>108</v>
      </c>
      <c r="X715" s="39">
        <v>2018</v>
      </c>
      <c r="Y715" s="33" t="s">
        <v>274</v>
      </c>
      <c r="Z715" s="38" t="s">
        <v>2226</v>
      </c>
      <c r="AA715" s="38">
        <v>2018</v>
      </c>
      <c r="AB715" s="38" t="s">
        <v>274</v>
      </c>
      <c r="AC715" s="39">
        <v>2018</v>
      </c>
      <c r="AD715" s="39" t="s">
        <v>274</v>
      </c>
      <c r="AE715" s="39" t="s">
        <v>273</v>
      </c>
      <c r="AF715" s="39" t="s">
        <v>146</v>
      </c>
      <c r="AG715" s="39">
        <v>2019</v>
      </c>
      <c r="AH715" s="41" t="s">
        <v>109</v>
      </c>
      <c r="AI715" s="40" t="s">
        <v>147</v>
      </c>
      <c r="AJ715" s="41" t="s">
        <v>1335</v>
      </c>
      <c r="AK715" s="40">
        <v>1</v>
      </c>
      <c r="AL715" s="40">
        <v>31636</v>
      </c>
      <c r="AM715" s="38" t="s">
        <v>84</v>
      </c>
      <c r="AN715" s="33">
        <v>0</v>
      </c>
      <c r="AO715" s="38">
        <v>0</v>
      </c>
      <c r="AP715" s="33" t="s">
        <v>2949</v>
      </c>
      <c r="AQ715" s="33" t="s">
        <v>1917</v>
      </c>
      <c r="AR715" s="33" t="s">
        <v>87</v>
      </c>
      <c r="AS715" s="33" t="s">
        <v>1691</v>
      </c>
      <c r="AT715" s="38"/>
      <c r="AU715" s="38"/>
      <c r="AV715" s="103"/>
    </row>
    <row r="716" spans="1:48" s="42" customFormat="1" ht="91.5" customHeight="1" x14ac:dyDescent="0.2">
      <c r="A716" s="33" t="s">
        <v>2950</v>
      </c>
      <c r="B716" s="33" t="s">
        <v>1674</v>
      </c>
      <c r="C716" s="33" t="s">
        <v>1773</v>
      </c>
      <c r="D716" s="33" t="s">
        <v>1752</v>
      </c>
      <c r="E716" s="33"/>
      <c r="F716" s="33" t="s">
        <v>69</v>
      </c>
      <c r="G716" s="33" t="s">
        <v>610</v>
      </c>
      <c r="H716" s="33" t="s">
        <v>71</v>
      </c>
      <c r="I716" s="33" t="str">
        <f>F716</f>
        <v>ТМО</v>
      </c>
      <c r="J716" s="33" t="s">
        <v>2951</v>
      </c>
      <c r="K716" s="33" t="str">
        <f t="shared" si="106"/>
        <v>Поставка малогабаритной окрасочной камеры ОКС 0110.10 или аналог</v>
      </c>
      <c r="L716" s="34" t="s">
        <v>2948</v>
      </c>
      <c r="M716" s="34" t="s">
        <v>320</v>
      </c>
      <c r="N716" s="33">
        <v>796</v>
      </c>
      <c r="O716" s="35" t="s">
        <v>220</v>
      </c>
      <c r="P716" s="36" t="s">
        <v>272</v>
      </c>
      <c r="Q716" s="36" t="s">
        <v>96</v>
      </c>
      <c r="R716" s="37" t="s">
        <v>97</v>
      </c>
      <c r="S716" s="36">
        <v>155</v>
      </c>
      <c r="T716" s="36">
        <v>0</v>
      </c>
      <c r="U716" s="93">
        <f t="shared" si="105"/>
        <v>155000</v>
      </c>
      <c r="V716" s="33">
        <v>2018</v>
      </c>
      <c r="W716" s="53" t="s">
        <v>108</v>
      </c>
      <c r="X716" s="39">
        <v>2018</v>
      </c>
      <c r="Y716" s="33" t="s">
        <v>274</v>
      </c>
      <c r="Z716" s="38" t="s">
        <v>2226</v>
      </c>
      <c r="AA716" s="38">
        <v>2018</v>
      </c>
      <c r="AB716" s="38" t="s">
        <v>274</v>
      </c>
      <c r="AC716" s="39">
        <v>2018</v>
      </c>
      <c r="AD716" s="39" t="s">
        <v>274</v>
      </c>
      <c r="AE716" s="39" t="s">
        <v>273</v>
      </c>
      <c r="AF716" s="39" t="s">
        <v>146</v>
      </c>
      <c r="AG716" s="39">
        <v>2019</v>
      </c>
      <c r="AH716" s="41" t="s">
        <v>109</v>
      </c>
      <c r="AI716" s="40" t="s">
        <v>147</v>
      </c>
      <c r="AJ716" s="41" t="s">
        <v>1335</v>
      </c>
      <c r="AK716" s="40">
        <v>1</v>
      </c>
      <c r="AL716" s="40">
        <v>31636</v>
      </c>
      <c r="AM716" s="38" t="s">
        <v>84</v>
      </c>
      <c r="AN716" s="33">
        <v>0</v>
      </c>
      <c r="AO716" s="38">
        <v>0</v>
      </c>
      <c r="AP716" s="33" t="s">
        <v>2952</v>
      </c>
      <c r="AQ716" s="33" t="s">
        <v>1917</v>
      </c>
      <c r="AR716" s="33" t="s">
        <v>87</v>
      </c>
      <c r="AS716" s="33" t="s">
        <v>1691</v>
      </c>
      <c r="AT716" s="38"/>
      <c r="AU716" s="38"/>
      <c r="AV716" s="103"/>
    </row>
    <row r="717" spans="1:48" s="9" customFormat="1" ht="96.75" customHeight="1" x14ac:dyDescent="0.2">
      <c r="A717" s="33" t="s">
        <v>2953</v>
      </c>
      <c r="B717" s="33" t="s">
        <v>1674</v>
      </c>
      <c r="C717" s="33" t="s">
        <v>1773</v>
      </c>
      <c r="D717" s="33" t="s">
        <v>1752</v>
      </c>
      <c r="E717" s="33"/>
      <c r="F717" s="33" t="s">
        <v>69</v>
      </c>
      <c r="G717" s="33" t="s">
        <v>610</v>
      </c>
      <c r="H717" s="33" t="s">
        <v>71</v>
      </c>
      <c r="I717" s="33" t="str">
        <f>F717</f>
        <v>ТМО</v>
      </c>
      <c r="J717" s="33" t="s">
        <v>2954</v>
      </c>
      <c r="K717" s="33" t="str">
        <f t="shared" si="106"/>
        <v>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v>
      </c>
      <c r="L717" s="34" t="s">
        <v>2948</v>
      </c>
      <c r="M717" s="34" t="s">
        <v>320</v>
      </c>
      <c r="N717" s="33">
        <v>796</v>
      </c>
      <c r="O717" s="35" t="s">
        <v>220</v>
      </c>
      <c r="P717" s="36" t="s">
        <v>272</v>
      </c>
      <c r="Q717" s="36" t="s">
        <v>96</v>
      </c>
      <c r="R717" s="37" t="s">
        <v>97</v>
      </c>
      <c r="S717" s="36">
        <v>635</v>
      </c>
      <c r="T717" s="36">
        <v>0</v>
      </c>
      <c r="U717" s="93">
        <f t="shared" si="105"/>
        <v>635000</v>
      </c>
      <c r="V717" s="33">
        <v>2018</v>
      </c>
      <c r="W717" s="53" t="s">
        <v>108</v>
      </c>
      <c r="X717" s="39">
        <v>2018</v>
      </c>
      <c r="Y717" s="33" t="s">
        <v>274</v>
      </c>
      <c r="Z717" s="38" t="s">
        <v>2226</v>
      </c>
      <c r="AA717" s="38">
        <v>2018</v>
      </c>
      <c r="AB717" s="38" t="s">
        <v>274</v>
      </c>
      <c r="AC717" s="39">
        <v>2018</v>
      </c>
      <c r="AD717" s="39" t="s">
        <v>274</v>
      </c>
      <c r="AE717" s="39" t="s">
        <v>273</v>
      </c>
      <c r="AF717" s="39" t="s">
        <v>146</v>
      </c>
      <c r="AG717" s="39">
        <v>2019</v>
      </c>
      <c r="AH717" s="41" t="s">
        <v>109</v>
      </c>
      <c r="AI717" s="40" t="s">
        <v>147</v>
      </c>
      <c r="AJ717" s="41" t="s">
        <v>1335</v>
      </c>
      <c r="AK717" s="40">
        <v>1</v>
      </c>
      <c r="AL717" s="40">
        <v>31636</v>
      </c>
      <c r="AM717" s="38" t="s">
        <v>84</v>
      </c>
      <c r="AN717" s="33">
        <v>0</v>
      </c>
      <c r="AO717" s="38">
        <v>0</v>
      </c>
      <c r="AP717" s="33" t="s">
        <v>2955</v>
      </c>
      <c r="AQ717" s="33" t="s">
        <v>1917</v>
      </c>
      <c r="AR717" s="33" t="s">
        <v>87</v>
      </c>
      <c r="AS717" s="33" t="s">
        <v>1691</v>
      </c>
      <c r="AT717" s="38"/>
      <c r="AU717" s="38"/>
      <c r="AV717" s="103"/>
    </row>
    <row r="718" spans="1:48" s="9" customFormat="1" ht="96.75" customHeight="1" x14ac:dyDescent="0.2">
      <c r="A718" s="33" t="s">
        <v>2956</v>
      </c>
      <c r="B718" s="33" t="s">
        <v>1674</v>
      </c>
      <c r="C718" s="33" t="s">
        <v>1773</v>
      </c>
      <c r="D718" s="33" t="s">
        <v>1752</v>
      </c>
      <c r="E718" s="33"/>
      <c r="F718" s="33" t="s">
        <v>69</v>
      </c>
      <c r="G718" s="33" t="s">
        <v>610</v>
      </c>
      <c r="H718" s="33" t="s">
        <v>71</v>
      </c>
      <c r="I718" s="33" t="str">
        <f>F718</f>
        <v>ТМО</v>
      </c>
      <c r="J718" s="33" t="s">
        <v>2957</v>
      </c>
      <c r="K718" s="33" t="str">
        <f t="shared" si="106"/>
        <v>Поставка станции зарядной хладоновой СЗХ – 05 НД с ТЦ 53 или аналог</v>
      </c>
      <c r="L718" s="34" t="s">
        <v>2948</v>
      </c>
      <c r="M718" s="34" t="s">
        <v>320</v>
      </c>
      <c r="N718" s="33">
        <v>796</v>
      </c>
      <c r="O718" s="35" t="s">
        <v>220</v>
      </c>
      <c r="P718" s="36" t="s">
        <v>272</v>
      </c>
      <c r="Q718" s="36" t="s">
        <v>96</v>
      </c>
      <c r="R718" s="37" t="s">
        <v>97</v>
      </c>
      <c r="S718" s="36">
        <v>278</v>
      </c>
      <c r="T718" s="36">
        <v>0</v>
      </c>
      <c r="U718" s="93">
        <f t="shared" si="105"/>
        <v>278000</v>
      </c>
      <c r="V718" s="33">
        <v>2018</v>
      </c>
      <c r="W718" s="53" t="s">
        <v>108</v>
      </c>
      <c r="X718" s="39">
        <v>2018</v>
      </c>
      <c r="Y718" s="33" t="s">
        <v>274</v>
      </c>
      <c r="Z718" s="38" t="s">
        <v>2226</v>
      </c>
      <c r="AA718" s="38">
        <v>2018</v>
      </c>
      <c r="AB718" s="38" t="s">
        <v>274</v>
      </c>
      <c r="AC718" s="39">
        <v>2018</v>
      </c>
      <c r="AD718" s="39" t="s">
        <v>274</v>
      </c>
      <c r="AE718" s="39" t="s">
        <v>273</v>
      </c>
      <c r="AF718" s="39" t="s">
        <v>146</v>
      </c>
      <c r="AG718" s="39">
        <v>2019</v>
      </c>
      <c r="AH718" s="41" t="s">
        <v>109</v>
      </c>
      <c r="AI718" s="40" t="s">
        <v>147</v>
      </c>
      <c r="AJ718" s="41" t="s">
        <v>1335</v>
      </c>
      <c r="AK718" s="40">
        <v>1</v>
      </c>
      <c r="AL718" s="40">
        <v>31636</v>
      </c>
      <c r="AM718" s="38" t="s">
        <v>84</v>
      </c>
      <c r="AN718" s="33">
        <v>0</v>
      </c>
      <c r="AO718" s="38">
        <v>0</v>
      </c>
      <c r="AP718" s="33" t="s">
        <v>2958</v>
      </c>
      <c r="AQ718" s="33" t="s">
        <v>1917</v>
      </c>
      <c r="AR718" s="33" t="s">
        <v>87</v>
      </c>
      <c r="AS718" s="33" t="s">
        <v>1691</v>
      </c>
      <c r="AT718" s="38"/>
      <c r="AU718" s="38"/>
      <c r="AV718" s="103"/>
    </row>
    <row r="719" spans="1:48" ht="96.75" customHeight="1" x14ac:dyDescent="0.2">
      <c r="A719" s="33" t="s">
        <v>2959</v>
      </c>
      <c r="B719" s="33" t="s">
        <v>1674</v>
      </c>
      <c r="C719" s="33" t="s">
        <v>1033</v>
      </c>
      <c r="D719" s="33" t="s">
        <v>1663</v>
      </c>
      <c r="E719" s="33"/>
      <c r="F719" s="33" t="s">
        <v>617</v>
      </c>
      <c r="G719" s="33" t="s">
        <v>617</v>
      </c>
      <c r="H719" s="33" t="s">
        <v>71</v>
      </c>
      <c r="I719" s="33" t="s">
        <v>617</v>
      </c>
      <c r="J719" s="33" t="s">
        <v>2413</v>
      </c>
      <c r="K719" s="33" t="str">
        <f t="shared" ref="K719" si="107">J719</f>
        <v>Аренда земельного участка под площадку ПС «Симферопольская»</v>
      </c>
      <c r="L719" s="34" t="s">
        <v>2414</v>
      </c>
      <c r="M719" s="34"/>
      <c r="N719" s="33">
        <v>642</v>
      </c>
      <c r="O719" s="35" t="s">
        <v>924</v>
      </c>
      <c r="P719" s="36">
        <v>1</v>
      </c>
      <c r="Q719" s="36" t="s">
        <v>234</v>
      </c>
      <c r="R719" s="37" t="s">
        <v>1944</v>
      </c>
      <c r="S719" s="36">
        <v>252</v>
      </c>
      <c r="T719" s="36">
        <v>8</v>
      </c>
      <c r="U719" s="93">
        <f t="shared" ref="U719" si="108">S719*1000</f>
        <v>252000</v>
      </c>
      <c r="V719" s="33">
        <v>2018</v>
      </c>
      <c r="W719" s="53" t="s">
        <v>108</v>
      </c>
      <c r="X719" s="39">
        <v>2018</v>
      </c>
      <c r="Y719" s="33" t="s">
        <v>274</v>
      </c>
      <c r="Z719" s="38" t="s">
        <v>2226</v>
      </c>
      <c r="AA719" s="38">
        <v>2018</v>
      </c>
      <c r="AB719" s="38" t="s">
        <v>274</v>
      </c>
      <c r="AC719" s="39">
        <v>2018</v>
      </c>
      <c r="AD719" s="39" t="s">
        <v>81</v>
      </c>
      <c r="AE719" s="39">
        <v>2018</v>
      </c>
      <c r="AF719" s="39" t="s">
        <v>81</v>
      </c>
      <c r="AG719" s="39" t="s">
        <v>2415</v>
      </c>
      <c r="AH719" s="41" t="s">
        <v>80</v>
      </c>
      <c r="AI719" s="40" t="s">
        <v>2416</v>
      </c>
      <c r="AJ719" s="41" t="s">
        <v>151</v>
      </c>
      <c r="AK719" s="40">
        <v>0</v>
      </c>
      <c r="AL719" s="40">
        <v>3363</v>
      </c>
      <c r="AM719" s="38" t="s">
        <v>84</v>
      </c>
      <c r="AN719" s="33">
        <v>0</v>
      </c>
      <c r="AO719" s="38">
        <v>11</v>
      </c>
      <c r="AP719" s="33" t="s">
        <v>2417</v>
      </c>
      <c r="AQ719" s="33"/>
      <c r="AR719" s="33" t="s">
        <v>87</v>
      </c>
      <c r="AS719" s="33" t="s">
        <v>88</v>
      </c>
      <c r="AT719" s="38"/>
      <c r="AU719" s="38"/>
      <c r="AV719" s="103"/>
    </row>
    <row r="720" spans="1:48" s="42" customFormat="1" ht="139.5" customHeight="1" x14ac:dyDescent="0.2">
      <c r="A720" s="33" t="s">
        <v>2960</v>
      </c>
      <c r="B720" s="33" t="s">
        <v>1674</v>
      </c>
      <c r="C720" s="33" t="s">
        <v>1033</v>
      </c>
      <c r="D720" s="33" t="s">
        <v>1663</v>
      </c>
      <c r="E720" s="33"/>
      <c r="F720" s="33" t="s">
        <v>617</v>
      </c>
      <c r="G720" s="33" t="s">
        <v>617</v>
      </c>
      <c r="H720" s="33" t="s">
        <v>71</v>
      </c>
      <c r="I720" s="33" t="s">
        <v>617</v>
      </c>
      <c r="J720" s="33" t="s">
        <v>2413</v>
      </c>
      <c r="K720" s="33" t="str">
        <f t="shared" ref="K720:K749" si="109">J720</f>
        <v>Аренда земельного участка под площадку ПС «Симферопольская»</v>
      </c>
      <c r="L720" s="34" t="s">
        <v>2414</v>
      </c>
      <c r="M720" s="34"/>
      <c r="N720" s="33">
        <v>642</v>
      </c>
      <c r="O720" s="35" t="s">
        <v>924</v>
      </c>
      <c r="P720" s="36">
        <v>1</v>
      </c>
      <c r="Q720" s="36" t="s">
        <v>234</v>
      </c>
      <c r="R720" s="37" t="s">
        <v>1944</v>
      </c>
      <c r="S720" s="36">
        <v>24</v>
      </c>
      <c r="T720" s="36">
        <v>0.8</v>
      </c>
      <c r="U720" s="93">
        <f t="shared" ref="U720:U749" si="110">S720*1000</f>
        <v>24000</v>
      </c>
      <c r="V720" s="33">
        <v>2018</v>
      </c>
      <c r="W720" s="53" t="s">
        <v>108</v>
      </c>
      <c r="X720" s="39">
        <v>2018</v>
      </c>
      <c r="Y720" s="33" t="s">
        <v>274</v>
      </c>
      <c r="Z720" s="38" t="s">
        <v>2226</v>
      </c>
      <c r="AA720" s="38">
        <v>2018</v>
      </c>
      <c r="AB720" s="38" t="s">
        <v>274</v>
      </c>
      <c r="AC720" s="39">
        <v>2018</v>
      </c>
      <c r="AD720" s="39" t="s">
        <v>81</v>
      </c>
      <c r="AE720" s="39">
        <v>2018</v>
      </c>
      <c r="AF720" s="39" t="s">
        <v>81</v>
      </c>
      <c r="AG720" s="39" t="s">
        <v>2415</v>
      </c>
      <c r="AH720" s="41" t="s">
        <v>80</v>
      </c>
      <c r="AI720" s="40" t="s">
        <v>2416</v>
      </c>
      <c r="AJ720" s="41" t="s">
        <v>151</v>
      </c>
      <c r="AK720" s="40">
        <v>0</v>
      </c>
      <c r="AL720" s="40">
        <v>3363</v>
      </c>
      <c r="AM720" s="38" t="s">
        <v>84</v>
      </c>
      <c r="AN720" s="33">
        <v>0</v>
      </c>
      <c r="AO720" s="38">
        <v>11</v>
      </c>
      <c r="AP720" s="33" t="s">
        <v>2961</v>
      </c>
      <c r="AQ720" s="33"/>
      <c r="AR720" s="33" t="s">
        <v>87</v>
      </c>
      <c r="AS720" s="33" t="s">
        <v>88</v>
      </c>
      <c r="AT720" s="38"/>
      <c r="AU720" s="38"/>
      <c r="AV720" s="103"/>
    </row>
    <row r="721" spans="1:48" s="42" customFormat="1" ht="83.25" customHeight="1" x14ac:dyDescent="0.2">
      <c r="A721" s="33" t="s">
        <v>2962</v>
      </c>
      <c r="B721" s="33" t="s">
        <v>1674</v>
      </c>
      <c r="C721" s="33" t="s">
        <v>1033</v>
      </c>
      <c r="D721" s="33" t="s">
        <v>1663</v>
      </c>
      <c r="E721" s="33"/>
      <c r="F721" s="33" t="s">
        <v>617</v>
      </c>
      <c r="G721" s="33" t="s">
        <v>617</v>
      </c>
      <c r="H721" s="33" t="s">
        <v>71</v>
      </c>
      <c r="I721" s="33" t="s">
        <v>617</v>
      </c>
      <c r="J721" s="33" t="s">
        <v>2963</v>
      </c>
      <c r="K721" s="33" t="str">
        <f t="shared" si="109"/>
        <v>Аренда земельного участка под площадку ПС «Западно-Крымская»</v>
      </c>
      <c r="L721" s="34" t="s">
        <v>2964</v>
      </c>
      <c r="M721" s="34"/>
      <c r="N721" s="33">
        <v>642</v>
      </c>
      <c r="O721" s="35" t="s">
        <v>924</v>
      </c>
      <c r="P721" s="36">
        <v>1</v>
      </c>
      <c r="Q721" s="36" t="s">
        <v>234</v>
      </c>
      <c r="R721" s="37" t="s">
        <v>1944</v>
      </c>
      <c r="S721" s="36">
        <v>25.2</v>
      </c>
      <c r="T721" s="36">
        <v>0.8</v>
      </c>
      <c r="U721" s="93">
        <f t="shared" si="110"/>
        <v>25200</v>
      </c>
      <c r="V721" s="33">
        <v>2018</v>
      </c>
      <c r="W721" s="53" t="s">
        <v>108</v>
      </c>
      <c r="X721" s="39">
        <v>2018</v>
      </c>
      <c r="Y721" s="33" t="s">
        <v>274</v>
      </c>
      <c r="Z721" s="38" t="s">
        <v>2226</v>
      </c>
      <c r="AA721" s="38">
        <v>2018</v>
      </c>
      <c r="AB721" s="38" t="s">
        <v>274</v>
      </c>
      <c r="AC721" s="39">
        <v>2018</v>
      </c>
      <c r="AD721" s="39" t="s">
        <v>81</v>
      </c>
      <c r="AE721" s="39">
        <v>2018</v>
      </c>
      <c r="AF721" s="39" t="s">
        <v>81</v>
      </c>
      <c r="AG721" s="39" t="s">
        <v>2415</v>
      </c>
      <c r="AH721" s="41" t="s">
        <v>80</v>
      </c>
      <c r="AI721" s="40" t="s">
        <v>2416</v>
      </c>
      <c r="AJ721" s="41" t="s">
        <v>151</v>
      </c>
      <c r="AK721" s="40">
        <v>0</v>
      </c>
      <c r="AL721" s="40">
        <v>3363</v>
      </c>
      <c r="AM721" s="38" t="s">
        <v>84</v>
      </c>
      <c r="AN721" s="33">
        <v>0</v>
      </c>
      <c r="AO721" s="38">
        <v>11</v>
      </c>
      <c r="AP721" s="33" t="s">
        <v>2965</v>
      </c>
      <c r="AQ721" s="33"/>
      <c r="AR721" s="33" t="s">
        <v>87</v>
      </c>
      <c r="AS721" s="33" t="s">
        <v>88</v>
      </c>
      <c r="AT721" s="38"/>
      <c r="AU721" s="38"/>
      <c r="AV721" s="103"/>
    </row>
    <row r="722" spans="1:48" s="42" customFormat="1" ht="83.25" customHeight="1" x14ac:dyDescent="0.2">
      <c r="A722" s="33" t="s">
        <v>2966</v>
      </c>
      <c r="B722" s="33" t="s">
        <v>1674</v>
      </c>
      <c r="C722" s="33" t="s">
        <v>1033</v>
      </c>
      <c r="D722" s="33" t="s">
        <v>1663</v>
      </c>
      <c r="E722" s="33"/>
      <c r="F722" s="33" t="s">
        <v>617</v>
      </c>
      <c r="G722" s="33" t="s">
        <v>617</v>
      </c>
      <c r="H722" s="33" t="s">
        <v>71</v>
      </c>
      <c r="I722" s="33" t="s">
        <v>617</v>
      </c>
      <c r="J722" s="33" t="s">
        <v>2963</v>
      </c>
      <c r="K722" s="33" t="str">
        <f t="shared" si="109"/>
        <v>Аренда земельного участка под площадку ПС «Западно-Крымская»</v>
      </c>
      <c r="L722" s="34" t="s">
        <v>2964</v>
      </c>
      <c r="M722" s="34"/>
      <c r="N722" s="33">
        <v>642</v>
      </c>
      <c r="O722" s="35" t="s">
        <v>924</v>
      </c>
      <c r="P722" s="36">
        <v>1</v>
      </c>
      <c r="Q722" s="36" t="s">
        <v>234</v>
      </c>
      <c r="R722" s="37" t="s">
        <v>1944</v>
      </c>
      <c r="S722" s="36">
        <v>224</v>
      </c>
      <c r="T722" s="36">
        <v>8</v>
      </c>
      <c r="U722" s="93">
        <f t="shared" si="110"/>
        <v>224000</v>
      </c>
      <c r="V722" s="33">
        <v>2018</v>
      </c>
      <c r="W722" s="53" t="s">
        <v>108</v>
      </c>
      <c r="X722" s="39">
        <v>2018</v>
      </c>
      <c r="Y722" s="33" t="s">
        <v>274</v>
      </c>
      <c r="Z722" s="38" t="s">
        <v>2226</v>
      </c>
      <c r="AA722" s="38">
        <v>2018</v>
      </c>
      <c r="AB722" s="38" t="s">
        <v>274</v>
      </c>
      <c r="AC722" s="39">
        <v>2018</v>
      </c>
      <c r="AD722" s="39" t="s">
        <v>81</v>
      </c>
      <c r="AE722" s="39">
        <v>2018</v>
      </c>
      <c r="AF722" s="39" t="s">
        <v>81</v>
      </c>
      <c r="AG722" s="39" t="s">
        <v>2415</v>
      </c>
      <c r="AH722" s="41" t="s">
        <v>80</v>
      </c>
      <c r="AI722" s="40" t="s">
        <v>2416</v>
      </c>
      <c r="AJ722" s="41" t="s">
        <v>151</v>
      </c>
      <c r="AK722" s="40">
        <v>0</v>
      </c>
      <c r="AL722" s="40">
        <v>3363</v>
      </c>
      <c r="AM722" s="38" t="s">
        <v>84</v>
      </c>
      <c r="AN722" s="33">
        <v>0</v>
      </c>
      <c r="AO722" s="38">
        <v>11</v>
      </c>
      <c r="AP722" s="33" t="s">
        <v>2967</v>
      </c>
      <c r="AQ722" s="33"/>
      <c r="AR722" s="33" t="s">
        <v>87</v>
      </c>
      <c r="AS722" s="33" t="s">
        <v>88</v>
      </c>
      <c r="AT722" s="38"/>
      <c r="AU722" s="38"/>
      <c r="AV722" s="103"/>
    </row>
    <row r="723" spans="1:48" s="31" customFormat="1" ht="77.25" customHeight="1" x14ac:dyDescent="0.2">
      <c r="A723" s="33" t="s">
        <v>2968</v>
      </c>
      <c r="B723" s="33" t="s">
        <v>1674</v>
      </c>
      <c r="C723" s="33" t="s">
        <v>1033</v>
      </c>
      <c r="D723" s="33" t="s">
        <v>1663</v>
      </c>
      <c r="E723" s="33"/>
      <c r="F723" s="33" t="s">
        <v>617</v>
      </c>
      <c r="G723" s="33" t="s">
        <v>617</v>
      </c>
      <c r="H723" s="33" t="s">
        <v>71</v>
      </c>
      <c r="I723" s="33" t="s">
        <v>617</v>
      </c>
      <c r="J723" s="33" t="s">
        <v>2963</v>
      </c>
      <c r="K723" s="33" t="str">
        <f t="shared" si="109"/>
        <v>Аренда земельного участка под площадку ПС «Западно-Крымская»</v>
      </c>
      <c r="L723" s="34" t="s">
        <v>2964</v>
      </c>
      <c r="M723" s="34"/>
      <c r="N723" s="33">
        <v>642</v>
      </c>
      <c r="O723" s="35" t="s">
        <v>924</v>
      </c>
      <c r="P723" s="36">
        <v>1</v>
      </c>
      <c r="Q723" s="36" t="s">
        <v>234</v>
      </c>
      <c r="R723" s="37" t="s">
        <v>1944</v>
      </c>
      <c r="S723" s="36">
        <v>90.7</v>
      </c>
      <c r="T723" s="36">
        <v>2.7</v>
      </c>
      <c r="U723" s="93">
        <f t="shared" si="110"/>
        <v>90700</v>
      </c>
      <c r="V723" s="33">
        <v>2018</v>
      </c>
      <c r="W723" s="53" t="s">
        <v>108</v>
      </c>
      <c r="X723" s="39">
        <v>2018</v>
      </c>
      <c r="Y723" s="33" t="s">
        <v>274</v>
      </c>
      <c r="Z723" s="38" t="s">
        <v>2226</v>
      </c>
      <c r="AA723" s="38">
        <v>2018</v>
      </c>
      <c r="AB723" s="38" t="s">
        <v>274</v>
      </c>
      <c r="AC723" s="39">
        <v>2018</v>
      </c>
      <c r="AD723" s="39" t="s">
        <v>81</v>
      </c>
      <c r="AE723" s="39">
        <v>2018</v>
      </c>
      <c r="AF723" s="39" t="s">
        <v>81</v>
      </c>
      <c r="AG723" s="39" t="s">
        <v>2415</v>
      </c>
      <c r="AH723" s="41" t="s">
        <v>80</v>
      </c>
      <c r="AI723" s="40" t="s">
        <v>2416</v>
      </c>
      <c r="AJ723" s="41" t="s">
        <v>151</v>
      </c>
      <c r="AK723" s="40">
        <v>0</v>
      </c>
      <c r="AL723" s="40">
        <v>3363</v>
      </c>
      <c r="AM723" s="38" t="s">
        <v>84</v>
      </c>
      <c r="AN723" s="33">
        <v>0</v>
      </c>
      <c r="AO723" s="38">
        <v>11</v>
      </c>
      <c r="AP723" s="33" t="s">
        <v>2969</v>
      </c>
      <c r="AQ723" s="33"/>
      <c r="AR723" s="33" t="s">
        <v>87</v>
      </c>
      <c r="AS723" s="33" t="s">
        <v>88</v>
      </c>
      <c r="AT723" s="38"/>
      <c r="AU723" s="38"/>
      <c r="AV723" s="103"/>
    </row>
    <row r="724" spans="1:48" s="42" customFormat="1" ht="83.25" customHeight="1" x14ac:dyDescent="0.2">
      <c r="A724" s="33" t="s">
        <v>2970</v>
      </c>
      <c r="B724" s="33" t="s">
        <v>1674</v>
      </c>
      <c r="C724" s="33" t="s">
        <v>2971</v>
      </c>
      <c r="D724" s="33" t="s">
        <v>2972</v>
      </c>
      <c r="E724" s="33"/>
      <c r="F724" s="33" t="s">
        <v>965</v>
      </c>
      <c r="G724" s="33" t="s">
        <v>610</v>
      </c>
      <c r="H724" s="33" t="s">
        <v>71</v>
      </c>
      <c r="I724" s="33" t="str">
        <f t="shared" ref="I724:I740" si="111">F724</f>
        <v>АХО</v>
      </c>
      <c r="J724" s="33" t="s">
        <v>2973</v>
      </c>
      <c r="K724" s="33" t="str">
        <f t="shared" si="109"/>
        <v>Поставка спецодежды и спецобуви</v>
      </c>
      <c r="L724" s="34" t="s">
        <v>2974</v>
      </c>
      <c r="M724" s="34" t="s">
        <v>320</v>
      </c>
      <c r="N724" s="33">
        <v>642</v>
      </c>
      <c r="O724" s="35" t="s">
        <v>924</v>
      </c>
      <c r="P724" s="36">
        <v>1</v>
      </c>
      <c r="Q724" s="36" t="s">
        <v>96</v>
      </c>
      <c r="R724" s="37" t="s">
        <v>97</v>
      </c>
      <c r="S724" s="36">
        <v>2027</v>
      </c>
      <c r="T724" s="36">
        <v>0</v>
      </c>
      <c r="U724" s="93">
        <f t="shared" si="110"/>
        <v>2027000</v>
      </c>
      <c r="V724" s="33">
        <v>2018</v>
      </c>
      <c r="W724" s="53" t="s">
        <v>108</v>
      </c>
      <c r="X724" s="39">
        <v>2018</v>
      </c>
      <c r="Y724" s="33" t="s">
        <v>274</v>
      </c>
      <c r="Z724" s="38" t="s">
        <v>2226</v>
      </c>
      <c r="AA724" s="38">
        <v>2018</v>
      </c>
      <c r="AB724" s="38" t="s">
        <v>274</v>
      </c>
      <c r="AC724" s="39">
        <v>2018</v>
      </c>
      <c r="AD724" s="39" t="s">
        <v>274</v>
      </c>
      <c r="AE724" s="39" t="s">
        <v>273</v>
      </c>
      <c r="AF724" s="39" t="s">
        <v>146</v>
      </c>
      <c r="AG724" s="39">
        <v>2019</v>
      </c>
      <c r="AH724" s="41" t="s">
        <v>148</v>
      </c>
      <c r="AI724" s="40" t="s">
        <v>228</v>
      </c>
      <c r="AJ724" s="41" t="s">
        <v>1335</v>
      </c>
      <c r="AK724" s="40">
        <v>1</v>
      </c>
      <c r="AL724" s="40">
        <v>31636</v>
      </c>
      <c r="AM724" s="38" t="s">
        <v>84</v>
      </c>
      <c r="AN724" s="33">
        <v>0</v>
      </c>
      <c r="AO724" s="38">
        <v>0</v>
      </c>
      <c r="AP724" s="33" t="s">
        <v>2975</v>
      </c>
      <c r="AQ724" s="33" t="s">
        <v>1917</v>
      </c>
      <c r="AR724" s="33" t="s">
        <v>87</v>
      </c>
      <c r="AS724" s="33" t="s">
        <v>1691</v>
      </c>
      <c r="AT724" s="38"/>
      <c r="AU724" s="38"/>
      <c r="AV724" s="103"/>
    </row>
    <row r="725" spans="1:48" s="42" customFormat="1" ht="83.25" customHeight="1" x14ac:dyDescent="0.2">
      <c r="A725" s="33" t="s">
        <v>2976</v>
      </c>
      <c r="B725" s="33" t="s">
        <v>1674</v>
      </c>
      <c r="C725" s="33" t="s">
        <v>123</v>
      </c>
      <c r="D725" s="33" t="s">
        <v>2977</v>
      </c>
      <c r="E725" s="33"/>
      <c r="F725" s="33" t="s">
        <v>69</v>
      </c>
      <c r="G725" s="33" t="s">
        <v>610</v>
      </c>
      <c r="H725" s="33" t="s">
        <v>71</v>
      </c>
      <c r="I725" s="33" t="str">
        <f t="shared" si="111"/>
        <v>ТМО</v>
      </c>
      <c r="J725" s="33" t="s">
        <v>2978</v>
      </c>
      <c r="K725" s="33" t="str">
        <f t="shared" si="109"/>
        <v xml:space="preserve">Поставка насосов Cascon для газотурбинной установки FT8 </v>
      </c>
      <c r="L725" s="34" t="s">
        <v>2979</v>
      </c>
      <c r="M725" s="34" t="s">
        <v>320</v>
      </c>
      <c r="N725" s="33">
        <v>642</v>
      </c>
      <c r="O725" s="35" t="s">
        <v>924</v>
      </c>
      <c r="P725" s="36">
        <v>1</v>
      </c>
      <c r="Q725" s="39">
        <v>46000000000</v>
      </c>
      <c r="R725" s="37" t="s">
        <v>619</v>
      </c>
      <c r="S725" s="36">
        <v>10500</v>
      </c>
      <c r="T725" s="36">
        <v>0</v>
      </c>
      <c r="U725" s="93">
        <f t="shared" si="110"/>
        <v>10500000</v>
      </c>
      <c r="V725" s="33">
        <v>2018</v>
      </c>
      <c r="W725" s="53" t="s">
        <v>274</v>
      </c>
      <c r="X725" s="39">
        <v>2018</v>
      </c>
      <c r="Y725" s="33" t="s">
        <v>274</v>
      </c>
      <c r="Z725" s="38" t="s">
        <v>2226</v>
      </c>
      <c r="AA725" s="38">
        <v>2018</v>
      </c>
      <c r="AB725" s="38" t="s">
        <v>274</v>
      </c>
      <c r="AC725" s="39">
        <v>2018</v>
      </c>
      <c r="AD725" s="39" t="s">
        <v>274</v>
      </c>
      <c r="AE725" s="39" t="s">
        <v>1945</v>
      </c>
      <c r="AF725" s="39" t="s">
        <v>274</v>
      </c>
      <c r="AG725" s="39">
        <v>2019</v>
      </c>
      <c r="AH725" s="41" t="s">
        <v>120</v>
      </c>
      <c r="AI725" s="40" t="s">
        <v>138</v>
      </c>
      <c r="AJ725" s="41" t="s">
        <v>2039</v>
      </c>
      <c r="AK725" s="40">
        <v>1</v>
      </c>
      <c r="AL725" s="40">
        <v>40796</v>
      </c>
      <c r="AM725" s="38" t="s">
        <v>84</v>
      </c>
      <c r="AN725" s="33">
        <v>0</v>
      </c>
      <c r="AO725" s="38" t="s">
        <v>1946</v>
      </c>
      <c r="AP725" s="33" t="s">
        <v>2980</v>
      </c>
      <c r="AQ725" s="33" t="s">
        <v>1917</v>
      </c>
      <c r="AR725" s="33" t="s">
        <v>87</v>
      </c>
      <c r="AS725" s="33" t="s">
        <v>1691</v>
      </c>
      <c r="AT725" s="38"/>
      <c r="AU725" s="38"/>
      <c r="AV725" s="103"/>
    </row>
    <row r="726" spans="1:48" s="42" customFormat="1" ht="83.25" customHeight="1" x14ac:dyDescent="0.2">
      <c r="A726" s="33" t="s">
        <v>2981</v>
      </c>
      <c r="B726" s="33" t="s">
        <v>1674</v>
      </c>
      <c r="C726" s="33" t="s">
        <v>1751</v>
      </c>
      <c r="D726" s="33" t="s">
        <v>1752</v>
      </c>
      <c r="E726" s="33"/>
      <c r="F726" s="33" t="s">
        <v>270</v>
      </c>
      <c r="G726" s="33" t="s">
        <v>610</v>
      </c>
      <c r="H726" s="33" t="s">
        <v>71</v>
      </c>
      <c r="I726" s="33" t="str">
        <f t="shared" si="111"/>
        <v>РИСЭ</v>
      </c>
      <c r="J726" s="33" t="s">
        <v>2982</v>
      </c>
      <c r="K726" s="33" t="str">
        <f t="shared" si="109"/>
        <v>Поставка средств пожаротушения и СИЗ</v>
      </c>
      <c r="L726" s="34" t="s">
        <v>2726</v>
      </c>
      <c r="M726" s="34" t="s">
        <v>89</v>
      </c>
      <c r="N726" s="33">
        <v>642</v>
      </c>
      <c r="O726" s="35" t="s">
        <v>924</v>
      </c>
      <c r="P726" s="36">
        <v>1</v>
      </c>
      <c r="Q726" s="36" t="s">
        <v>1689</v>
      </c>
      <c r="R726" s="37" t="s">
        <v>1690</v>
      </c>
      <c r="S726" s="36">
        <v>857.66</v>
      </c>
      <c r="T726" s="36">
        <f>S726</f>
        <v>857.66</v>
      </c>
      <c r="U726" s="93">
        <f t="shared" si="110"/>
        <v>857660</v>
      </c>
      <c r="V726" s="33">
        <v>2018</v>
      </c>
      <c r="W726" s="53" t="s">
        <v>274</v>
      </c>
      <c r="X726" s="39">
        <v>2018</v>
      </c>
      <c r="Y726" s="33" t="s">
        <v>274</v>
      </c>
      <c r="Z726" s="38" t="s">
        <v>2226</v>
      </c>
      <c r="AA726" s="38">
        <v>2018</v>
      </c>
      <c r="AB726" s="38" t="s">
        <v>274</v>
      </c>
      <c r="AC726" s="39">
        <v>2018</v>
      </c>
      <c r="AD726" s="39" t="s">
        <v>274</v>
      </c>
      <c r="AE726" s="39">
        <v>2018</v>
      </c>
      <c r="AF726" s="39" t="s">
        <v>274</v>
      </c>
      <c r="AG726" s="39">
        <v>2019</v>
      </c>
      <c r="AH726" s="41" t="s">
        <v>146</v>
      </c>
      <c r="AI726" s="40" t="s">
        <v>433</v>
      </c>
      <c r="AJ726" s="41" t="s">
        <v>1335</v>
      </c>
      <c r="AK726" s="40">
        <v>1</v>
      </c>
      <c r="AL726" s="40">
        <v>31636</v>
      </c>
      <c r="AM726" s="38" t="s">
        <v>84</v>
      </c>
      <c r="AN726" s="33">
        <v>0</v>
      </c>
      <c r="AO726" s="38">
        <v>0</v>
      </c>
      <c r="AP726" s="33" t="s">
        <v>2983</v>
      </c>
      <c r="AQ726" s="33" t="s">
        <v>1917</v>
      </c>
      <c r="AR726" s="33" t="s">
        <v>87</v>
      </c>
      <c r="AS726" s="33" t="s">
        <v>1691</v>
      </c>
      <c r="AT726" s="38"/>
      <c r="AU726" s="38"/>
      <c r="AV726" s="103"/>
    </row>
    <row r="727" spans="1:48" s="42" customFormat="1" ht="83.25" customHeight="1" x14ac:dyDescent="0.2">
      <c r="A727" s="33" t="s">
        <v>2984</v>
      </c>
      <c r="B727" s="33" t="s">
        <v>1674</v>
      </c>
      <c r="C727" s="33" t="s">
        <v>2985</v>
      </c>
      <c r="D727" s="33" t="s">
        <v>2986</v>
      </c>
      <c r="E727" s="33"/>
      <c r="F727" s="33" t="s">
        <v>1682</v>
      </c>
      <c r="G727" s="33" t="s">
        <v>610</v>
      </c>
      <c r="H727" s="33" t="s">
        <v>71</v>
      </c>
      <c r="I727" s="33" t="str">
        <f t="shared" si="111"/>
        <v>СТЗ</v>
      </c>
      <c r="J727" s="33" t="s">
        <v>2987</v>
      </c>
      <c r="K727" s="33" t="str">
        <f t="shared" si="109"/>
        <v>Оказание услуг по проверке сметной документации</v>
      </c>
      <c r="L727" s="34" t="s">
        <v>1983</v>
      </c>
      <c r="M727" s="34"/>
      <c r="N727" s="33">
        <v>642</v>
      </c>
      <c r="O727" s="35" t="s">
        <v>924</v>
      </c>
      <c r="P727" s="36">
        <v>1</v>
      </c>
      <c r="Q727" s="39">
        <v>67000000000</v>
      </c>
      <c r="R727" s="37" t="s">
        <v>411</v>
      </c>
      <c r="S727" s="36">
        <v>1368</v>
      </c>
      <c r="T727" s="36">
        <f>S727</f>
        <v>1368</v>
      </c>
      <c r="U727" s="93">
        <f t="shared" si="110"/>
        <v>1368000</v>
      </c>
      <c r="V727" s="33">
        <v>2018</v>
      </c>
      <c r="W727" s="53" t="s">
        <v>274</v>
      </c>
      <c r="X727" s="39">
        <v>2018</v>
      </c>
      <c r="Y727" s="33" t="s">
        <v>274</v>
      </c>
      <c r="Z727" s="38" t="s">
        <v>2226</v>
      </c>
      <c r="AA727" s="38">
        <v>2018</v>
      </c>
      <c r="AB727" s="38" t="s">
        <v>274</v>
      </c>
      <c r="AC727" s="39">
        <v>2018</v>
      </c>
      <c r="AD727" s="39" t="s">
        <v>108</v>
      </c>
      <c r="AE727" s="39">
        <v>2018</v>
      </c>
      <c r="AF727" s="39" t="s">
        <v>108</v>
      </c>
      <c r="AG727" s="39">
        <v>2019</v>
      </c>
      <c r="AH727" s="41" t="s">
        <v>146</v>
      </c>
      <c r="AI727" s="40" t="s">
        <v>433</v>
      </c>
      <c r="AJ727" s="41" t="s">
        <v>151</v>
      </c>
      <c r="AK727" s="40">
        <v>0</v>
      </c>
      <c r="AL727" s="40">
        <v>3363</v>
      </c>
      <c r="AM727" s="38" t="s">
        <v>84</v>
      </c>
      <c r="AN727" s="33">
        <v>0</v>
      </c>
      <c r="AO727" s="38">
        <v>0</v>
      </c>
      <c r="AP727" s="33" t="s">
        <v>2988</v>
      </c>
      <c r="AQ727" s="33"/>
      <c r="AR727" s="33" t="s">
        <v>87</v>
      </c>
      <c r="AS727" s="33" t="s">
        <v>88</v>
      </c>
      <c r="AT727" s="38"/>
      <c r="AU727" s="38"/>
      <c r="AV727" s="103"/>
    </row>
    <row r="728" spans="1:48" s="42" customFormat="1" ht="83.25" customHeight="1" x14ac:dyDescent="0.2">
      <c r="A728" s="33" t="s">
        <v>2989</v>
      </c>
      <c r="B728" s="33" t="s">
        <v>1674</v>
      </c>
      <c r="C728" s="33" t="s">
        <v>2990</v>
      </c>
      <c r="D728" s="33" t="s">
        <v>2991</v>
      </c>
      <c r="E728" s="33"/>
      <c r="F728" s="33" t="s">
        <v>69</v>
      </c>
      <c r="G728" s="33" t="s">
        <v>610</v>
      </c>
      <c r="H728" s="33" t="s">
        <v>71</v>
      </c>
      <c r="I728" s="33" t="str">
        <f t="shared" si="111"/>
        <v>ТМО</v>
      </c>
      <c r="J728" s="33" t="s">
        <v>2992</v>
      </c>
      <c r="K728" s="33" t="str">
        <f t="shared" si="109"/>
        <v>Поставка полимерных ёмкостей для хранения топлива</v>
      </c>
      <c r="L728" s="34" t="s">
        <v>2726</v>
      </c>
      <c r="M728" s="34" t="s">
        <v>89</v>
      </c>
      <c r="N728" s="33">
        <v>796</v>
      </c>
      <c r="O728" s="35" t="s">
        <v>220</v>
      </c>
      <c r="P728" s="36">
        <v>26</v>
      </c>
      <c r="Q728" s="36" t="s">
        <v>1689</v>
      </c>
      <c r="R728" s="37" t="s">
        <v>1690</v>
      </c>
      <c r="S728" s="36">
        <v>3410</v>
      </c>
      <c r="T728" s="36">
        <v>0</v>
      </c>
      <c r="U728" s="93">
        <f t="shared" si="110"/>
        <v>3410000</v>
      </c>
      <c r="V728" s="33">
        <v>2018</v>
      </c>
      <c r="W728" s="53" t="s">
        <v>274</v>
      </c>
      <c r="X728" s="39">
        <v>2018</v>
      </c>
      <c r="Y728" s="33" t="s">
        <v>274</v>
      </c>
      <c r="Z728" s="38" t="s">
        <v>2226</v>
      </c>
      <c r="AA728" s="38">
        <v>2018</v>
      </c>
      <c r="AB728" s="38" t="s">
        <v>274</v>
      </c>
      <c r="AC728" s="39">
        <v>2018</v>
      </c>
      <c r="AD728" s="39" t="s">
        <v>274</v>
      </c>
      <c r="AE728" s="39">
        <v>2018</v>
      </c>
      <c r="AF728" s="39" t="s">
        <v>274</v>
      </c>
      <c r="AG728" s="39">
        <v>2019</v>
      </c>
      <c r="AH728" s="41" t="s">
        <v>146</v>
      </c>
      <c r="AI728" s="40" t="s">
        <v>433</v>
      </c>
      <c r="AJ728" s="41" t="s">
        <v>1335</v>
      </c>
      <c r="AK728" s="40">
        <v>1</v>
      </c>
      <c r="AL728" s="40">
        <v>31636</v>
      </c>
      <c r="AM728" s="38" t="s">
        <v>84</v>
      </c>
      <c r="AN728" s="33">
        <v>0</v>
      </c>
      <c r="AO728" s="38">
        <v>0</v>
      </c>
      <c r="AP728" s="33" t="s">
        <v>2993</v>
      </c>
      <c r="AQ728" s="33" t="s">
        <v>1917</v>
      </c>
      <c r="AR728" s="33" t="s">
        <v>87</v>
      </c>
      <c r="AS728" s="33" t="s">
        <v>1691</v>
      </c>
      <c r="AT728" s="38"/>
      <c r="AU728" s="38"/>
      <c r="AV728" s="103"/>
    </row>
    <row r="729" spans="1:48" s="42" customFormat="1" ht="83.25" customHeight="1" x14ac:dyDescent="0.2">
      <c r="A729" s="33" t="s">
        <v>2994</v>
      </c>
      <c r="B729" s="33" t="s">
        <v>1674</v>
      </c>
      <c r="C729" s="33" t="s">
        <v>253</v>
      </c>
      <c r="D729" s="33" t="s">
        <v>2995</v>
      </c>
      <c r="E729" s="33"/>
      <c r="F729" s="33" t="s">
        <v>210</v>
      </c>
      <c r="G729" s="33" t="s">
        <v>610</v>
      </c>
      <c r="H729" s="33" t="s">
        <v>71</v>
      </c>
      <c r="I729" s="33" t="str">
        <f t="shared" si="111"/>
        <v>СЭЭТО</v>
      </c>
      <c r="J729" s="33" t="s">
        <v>2996</v>
      </c>
      <c r="K729" s="33" t="str">
        <f t="shared" si="109"/>
        <v>Поставка концевых муфт</v>
      </c>
      <c r="L729" s="34" t="s">
        <v>2997</v>
      </c>
      <c r="M729" s="34" t="s">
        <v>89</v>
      </c>
      <c r="N729" s="33">
        <v>642</v>
      </c>
      <c r="O729" s="35" t="s">
        <v>924</v>
      </c>
      <c r="P729" s="36">
        <v>1</v>
      </c>
      <c r="Q729" s="36" t="s">
        <v>1689</v>
      </c>
      <c r="R729" s="37" t="s">
        <v>1690</v>
      </c>
      <c r="S729" s="36">
        <v>479.3</v>
      </c>
      <c r="T729" s="36">
        <v>0</v>
      </c>
      <c r="U729" s="93">
        <f t="shared" si="110"/>
        <v>479300</v>
      </c>
      <c r="V729" s="33">
        <v>2018</v>
      </c>
      <c r="W729" s="53" t="s">
        <v>274</v>
      </c>
      <c r="X729" s="39">
        <v>2018</v>
      </c>
      <c r="Y729" s="33" t="s">
        <v>274</v>
      </c>
      <c r="Z729" s="38" t="s">
        <v>2226</v>
      </c>
      <c r="AA729" s="38">
        <v>2018</v>
      </c>
      <c r="AB729" s="38" t="s">
        <v>274</v>
      </c>
      <c r="AC729" s="39">
        <v>2018</v>
      </c>
      <c r="AD729" s="39" t="s">
        <v>274</v>
      </c>
      <c r="AE729" s="39" t="s">
        <v>273</v>
      </c>
      <c r="AF729" s="39" t="s">
        <v>146</v>
      </c>
      <c r="AG729" s="39">
        <v>2019</v>
      </c>
      <c r="AH729" s="41" t="s">
        <v>146</v>
      </c>
      <c r="AI729" s="40" t="s">
        <v>433</v>
      </c>
      <c r="AJ729" s="41" t="s">
        <v>1960</v>
      </c>
      <c r="AK729" s="40">
        <v>1</v>
      </c>
      <c r="AL729" s="40">
        <v>65355</v>
      </c>
      <c r="AM729" s="38" t="s">
        <v>84</v>
      </c>
      <c r="AN729" s="33">
        <v>0</v>
      </c>
      <c r="AO729" s="38">
        <v>0</v>
      </c>
      <c r="AP729" s="33" t="s">
        <v>2998</v>
      </c>
      <c r="AQ729" s="33" t="s">
        <v>1917</v>
      </c>
      <c r="AR729" s="33" t="s">
        <v>87</v>
      </c>
      <c r="AS729" s="33" t="s">
        <v>1691</v>
      </c>
      <c r="AT729" s="38"/>
      <c r="AU729" s="38"/>
      <c r="AV729" s="103"/>
    </row>
    <row r="730" spans="1:48" s="42" customFormat="1" ht="83.25" customHeight="1" x14ac:dyDescent="0.2">
      <c r="A730" s="33" t="s">
        <v>2999</v>
      </c>
      <c r="B730" s="33" t="s">
        <v>1674</v>
      </c>
      <c r="C730" s="33" t="s">
        <v>262</v>
      </c>
      <c r="D730" s="33" t="s">
        <v>3000</v>
      </c>
      <c r="E730" s="33"/>
      <c r="F730" s="33" t="s">
        <v>210</v>
      </c>
      <c r="G730" s="33" t="s">
        <v>610</v>
      </c>
      <c r="H730" s="33" t="s">
        <v>71</v>
      </c>
      <c r="I730" s="33" t="str">
        <f t="shared" si="111"/>
        <v>СЭЭТО</v>
      </c>
      <c r="J730" s="33" t="s">
        <v>3001</v>
      </c>
      <c r="K730" s="33" t="str">
        <f t="shared" si="109"/>
        <v>Выполнение работ по монтажу и пуско-наладке оборудования для автоматического ввода резерва (шкафов АВР) ДГУ 0,4 кВ</v>
      </c>
      <c r="L730" s="34" t="s">
        <v>3002</v>
      </c>
      <c r="M730" s="34" t="s">
        <v>89</v>
      </c>
      <c r="N730" s="33">
        <v>796</v>
      </c>
      <c r="O730" s="35" t="s">
        <v>220</v>
      </c>
      <c r="P730" s="36">
        <v>32</v>
      </c>
      <c r="Q730" s="36" t="s">
        <v>1689</v>
      </c>
      <c r="R730" s="37" t="s">
        <v>1690</v>
      </c>
      <c r="S730" s="36">
        <v>40920</v>
      </c>
      <c r="T730" s="36">
        <v>20000</v>
      </c>
      <c r="U730" s="93">
        <f t="shared" si="110"/>
        <v>40920000</v>
      </c>
      <c r="V730" s="33">
        <v>2018</v>
      </c>
      <c r="W730" s="53" t="s">
        <v>274</v>
      </c>
      <c r="X730" s="39">
        <v>2018</v>
      </c>
      <c r="Y730" s="33" t="s">
        <v>274</v>
      </c>
      <c r="Z730" s="38" t="s">
        <v>2226</v>
      </c>
      <c r="AA730" s="38">
        <v>2018</v>
      </c>
      <c r="AB730" s="38" t="s">
        <v>274</v>
      </c>
      <c r="AC730" s="39">
        <v>2018</v>
      </c>
      <c r="AD730" s="39" t="s">
        <v>274</v>
      </c>
      <c r="AE730" s="39">
        <v>2018</v>
      </c>
      <c r="AF730" s="39" t="s">
        <v>274</v>
      </c>
      <c r="AG730" s="39">
        <v>2019</v>
      </c>
      <c r="AH730" s="41" t="s">
        <v>146</v>
      </c>
      <c r="AI730" s="40" t="s">
        <v>433</v>
      </c>
      <c r="AJ730" s="41" t="s">
        <v>1335</v>
      </c>
      <c r="AK730" s="40">
        <v>1</v>
      </c>
      <c r="AL730" s="40">
        <v>31636</v>
      </c>
      <c r="AM730" s="38" t="s">
        <v>84</v>
      </c>
      <c r="AN730" s="33">
        <v>0</v>
      </c>
      <c r="AO730" s="38">
        <v>0</v>
      </c>
      <c r="AP730" s="33" t="s">
        <v>3003</v>
      </c>
      <c r="AQ730" s="33" t="s">
        <v>1917</v>
      </c>
      <c r="AR730" s="33" t="s">
        <v>87</v>
      </c>
      <c r="AS730" s="33" t="s">
        <v>1691</v>
      </c>
      <c r="AT730" s="38"/>
      <c r="AU730" s="38"/>
      <c r="AV730" s="103"/>
    </row>
    <row r="731" spans="1:48" s="42" customFormat="1" ht="83.25" customHeight="1" x14ac:dyDescent="0.2">
      <c r="A731" s="33" t="s">
        <v>3004</v>
      </c>
      <c r="B731" s="33" t="s">
        <v>1674</v>
      </c>
      <c r="C731" s="33" t="s">
        <v>2971</v>
      </c>
      <c r="D731" s="33" t="s">
        <v>2972</v>
      </c>
      <c r="E731" s="33"/>
      <c r="F731" s="33" t="s">
        <v>965</v>
      </c>
      <c r="G731" s="33" t="s">
        <v>610</v>
      </c>
      <c r="H731" s="33" t="s">
        <v>71</v>
      </c>
      <c r="I731" s="33" t="str">
        <f t="shared" si="111"/>
        <v>АХО</v>
      </c>
      <c r="J731" s="33" t="s">
        <v>2973</v>
      </c>
      <c r="K731" s="33" t="str">
        <f t="shared" si="109"/>
        <v>Поставка спецодежды и спецобуви</v>
      </c>
      <c r="L731" s="34" t="s">
        <v>2974</v>
      </c>
      <c r="M731" s="34" t="s">
        <v>89</v>
      </c>
      <c r="N731" s="33">
        <v>642</v>
      </c>
      <c r="O731" s="35" t="s">
        <v>924</v>
      </c>
      <c r="P731" s="36">
        <v>1</v>
      </c>
      <c r="Q731" s="36" t="s">
        <v>96</v>
      </c>
      <c r="R731" s="37" t="s">
        <v>97</v>
      </c>
      <c r="S731" s="36">
        <v>2050</v>
      </c>
      <c r="T731" s="36">
        <v>0</v>
      </c>
      <c r="U731" s="93">
        <f t="shared" si="110"/>
        <v>2050000</v>
      </c>
      <c r="V731" s="33">
        <v>2018</v>
      </c>
      <c r="W731" s="53" t="s">
        <v>274</v>
      </c>
      <c r="X731" s="39">
        <v>2018</v>
      </c>
      <c r="Y731" s="33" t="s">
        <v>274</v>
      </c>
      <c r="Z731" s="38" t="s">
        <v>2226</v>
      </c>
      <c r="AA731" s="38">
        <v>2018</v>
      </c>
      <c r="AB731" s="38" t="s">
        <v>274</v>
      </c>
      <c r="AC731" s="39">
        <v>2018</v>
      </c>
      <c r="AD731" s="39" t="s">
        <v>274</v>
      </c>
      <c r="AE731" s="39" t="s">
        <v>273</v>
      </c>
      <c r="AF731" s="39" t="s">
        <v>146</v>
      </c>
      <c r="AG731" s="39">
        <v>2019</v>
      </c>
      <c r="AH731" s="41" t="s">
        <v>148</v>
      </c>
      <c r="AI731" s="40" t="s">
        <v>228</v>
      </c>
      <c r="AJ731" s="41" t="s">
        <v>1335</v>
      </c>
      <c r="AK731" s="40">
        <v>1</v>
      </c>
      <c r="AL731" s="40">
        <v>31636</v>
      </c>
      <c r="AM731" s="38" t="s">
        <v>84</v>
      </c>
      <c r="AN731" s="33">
        <v>0</v>
      </c>
      <c r="AO731" s="38">
        <v>0</v>
      </c>
      <c r="AP731" s="33" t="s">
        <v>3005</v>
      </c>
      <c r="AQ731" s="33" t="s">
        <v>1917</v>
      </c>
      <c r="AR731" s="33" t="s">
        <v>87</v>
      </c>
      <c r="AS731" s="33" t="s">
        <v>1691</v>
      </c>
      <c r="AT731" s="38"/>
      <c r="AU731" s="38"/>
      <c r="AV731" s="103"/>
    </row>
    <row r="732" spans="1:48" s="42" customFormat="1" ht="90" customHeight="1" x14ac:dyDescent="0.2">
      <c r="A732" s="33" t="s">
        <v>3006</v>
      </c>
      <c r="B732" s="33" t="s">
        <v>1674</v>
      </c>
      <c r="C732" s="33" t="s">
        <v>253</v>
      </c>
      <c r="D732" s="33" t="s">
        <v>253</v>
      </c>
      <c r="E732" s="33"/>
      <c r="F732" s="33" t="s">
        <v>210</v>
      </c>
      <c r="G732" s="33" t="s">
        <v>610</v>
      </c>
      <c r="H732" s="33" t="s">
        <v>71</v>
      </c>
      <c r="I732" s="33" t="str">
        <f t="shared" si="111"/>
        <v>СЭЭТО</v>
      </c>
      <c r="J732" s="33" t="s">
        <v>1738</v>
      </c>
      <c r="K732" s="33" t="str">
        <f t="shared" si="109"/>
        <v>Поставка кабельной продукции</v>
      </c>
      <c r="L732" s="34" t="s">
        <v>3007</v>
      </c>
      <c r="M732" s="34" t="s">
        <v>89</v>
      </c>
      <c r="N732" s="33">
        <v>642</v>
      </c>
      <c r="O732" s="35" t="s">
        <v>924</v>
      </c>
      <c r="P732" s="36">
        <v>1</v>
      </c>
      <c r="Q732" s="36" t="s">
        <v>1689</v>
      </c>
      <c r="R732" s="37" t="s">
        <v>1690</v>
      </c>
      <c r="S732" s="36">
        <v>9583.6</v>
      </c>
      <c r="T732" s="36">
        <v>0</v>
      </c>
      <c r="U732" s="93">
        <f t="shared" si="110"/>
        <v>9583600</v>
      </c>
      <c r="V732" s="33">
        <v>2018</v>
      </c>
      <c r="W732" s="53" t="s">
        <v>274</v>
      </c>
      <c r="X732" s="39">
        <v>2018</v>
      </c>
      <c r="Y732" s="33" t="s">
        <v>274</v>
      </c>
      <c r="Z732" s="38" t="s">
        <v>2226</v>
      </c>
      <c r="AA732" s="38">
        <v>2018</v>
      </c>
      <c r="AB732" s="38" t="s">
        <v>274</v>
      </c>
      <c r="AC732" s="39">
        <v>2018</v>
      </c>
      <c r="AD732" s="39" t="s">
        <v>274</v>
      </c>
      <c r="AE732" s="39" t="s">
        <v>273</v>
      </c>
      <c r="AF732" s="39" t="s">
        <v>146</v>
      </c>
      <c r="AG732" s="39">
        <v>2019</v>
      </c>
      <c r="AH732" s="41" t="s">
        <v>146</v>
      </c>
      <c r="AI732" s="40" t="s">
        <v>433</v>
      </c>
      <c r="AJ732" s="41" t="s">
        <v>1335</v>
      </c>
      <c r="AK732" s="40">
        <v>1</v>
      </c>
      <c r="AL732" s="40">
        <v>31636</v>
      </c>
      <c r="AM732" s="38" t="s">
        <v>84</v>
      </c>
      <c r="AN732" s="33">
        <v>0</v>
      </c>
      <c r="AO732" s="38">
        <v>0</v>
      </c>
      <c r="AP732" s="33" t="s">
        <v>3008</v>
      </c>
      <c r="AQ732" s="33" t="s">
        <v>1917</v>
      </c>
      <c r="AR732" s="33" t="s">
        <v>87</v>
      </c>
      <c r="AS732" s="33" t="s">
        <v>1691</v>
      </c>
      <c r="AT732" s="38"/>
      <c r="AU732" s="38"/>
      <c r="AV732" s="103"/>
    </row>
    <row r="733" spans="1:48" s="42" customFormat="1" ht="90" customHeight="1" x14ac:dyDescent="0.2">
      <c r="A733" s="33" t="s">
        <v>3009</v>
      </c>
      <c r="B733" s="33" t="s">
        <v>1674</v>
      </c>
      <c r="C733" s="33" t="s">
        <v>3010</v>
      </c>
      <c r="D733" s="33" t="s">
        <v>3011</v>
      </c>
      <c r="E733" s="33"/>
      <c r="F733" s="33" t="s">
        <v>270</v>
      </c>
      <c r="G733" s="33" t="s">
        <v>610</v>
      </c>
      <c r="H733" s="33" t="s">
        <v>71</v>
      </c>
      <c r="I733" s="33" t="str">
        <f t="shared" si="111"/>
        <v>РИСЭ</v>
      </c>
      <c r="J733" s="33" t="s">
        <v>3012</v>
      </c>
      <c r="K733" s="33" t="str">
        <f t="shared" si="109"/>
        <v>Поставка материалов и инструментов</v>
      </c>
      <c r="L733" s="34" t="s">
        <v>2726</v>
      </c>
      <c r="M733" s="34" t="s">
        <v>89</v>
      </c>
      <c r="N733" s="33">
        <v>642</v>
      </c>
      <c r="O733" s="35" t="s">
        <v>924</v>
      </c>
      <c r="P733" s="36">
        <v>1</v>
      </c>
      <c r="Q733" s="36" t="s">
        <v>1689</v>
      </c>
      <c r="R733" s="37" t="s">
        <v>1690</v>
      </c>
      <c r="S733" s="36">
        <v>2718.2640000000001</v>
      </c>
      <c r="T733" s="36">
        <f>S733</f>
        <v>2718.2640000000001</v>
      </c>
      <c r="U733" s="93">
        <f t="shared" si="110"/>
        <v>2718264</v>
      </c>
      <c r="V733" s="33">
        <v>2018</v>
      </c>
      <c r="W733" s="53" t="s">
        <v>274</v>
      </c>
      <c r="X733" s="39">
        <v>2018</v>
      </c>
      <c r="Y733" s="33" t="s">
        <v>274</v>
      </c>
      <c r="Z733" s="38" t="s">
        <v>2226</v>
      </c>
      <c r="AA733" s="38">
        <v>2018</v>
      </c>
      <c r="AB733" s="38" t="s">
        <v>274</v>
      </c>
      <c r="AC733" s="39">
        <v>2018</v>
      </c>
      <c r="AD733" s="39" t="s">
        <v>274</v>
      </c>
      <c r="AE733" s="39" t="s">
        <v>1945</v>
      </c>
      <c r="AF733" s="39" t="s">
        <v>274</v>
      </c>
      <c r="AG733" s="39">
        <v>2019</v>
      </c>
      <c r="AH733" s="41" t="s">
        <v>146</v>
      </c>
      <c r="AI733" s="40" t="s">
        <v>433</v>
      </c>
      <c r="AJ733" s="41" t="s">
        <v>1335</v>
      </c>
      <c r="AK733" s="40">
        <v>1</v>
      </c>
      <c r="AL733" s="40">
        <v>31636</v>
      </c>
      <c r="AM733" s="38" t="s">
        <v>84</v>
      </c>
      <c r="AN733" s="33">
        <v>0</v>
      </c>
      <c r="AO733" s="38">
        <v>0</v>
      </c>
      <c r="AP733" s="33" t="s">
        <v>3013</v>
      </c>
      <c r="AQ733" s="33" t="s">
        <v>1917</v>
      </c>
      <c r="AR733" s="33" t="s">
        <v>87</v>
      </c>
      <c r="AS733" s="33" t="s">
        <v>1691</v>
      </c>
      <c r="AT733" s="38"/>
      <c r="AU733" s="38"/>
      <c r="AV733" s="103"/>
    </row>
    <row r="734" spans="1:48" s="42" customFormat="1" ht="90" customHeight="1" x14ac:dyDescent="0.2">
      <c r="A734" s="33" t="s">
        <v>3014</v>
      </c>
      <c r="B734" s="33" t="s">
        <v>1674</v>
      </c>
      <c r="C734" s="33" t="s">
        <v>615</v>
      </c>
      <c r="D734" s="33" t="s">
        <v>1034</v>
      </c>
      <c r="E734" s="33"/>
      <c r="F734" s="33" t="s">
        <v>965</v>
      </c>
      <c r="G734" s="33" t="s">
        <v>610</v>
      </c>
      <c r="H734" s="33" t="s">
        <v>71</v>
      </c>
      <c r="I734" s="33" t="str">
        <f t="shared" si="111"/>
        <v>АХО</v>
      </c>
      <c r="J734" s="33" t="s">
        <v>3015</v>
      </c>
      <c r="K734" s="33" t="str">
        <f t="shared" si="109"/>
        <v>Организация проживания персонала АО «Мобильные ГТЭС»</v>
      </c>
      <c r="L734" s="34" t="s">
        <v>2912</v>
      </c>
      <c r="M734" s="34" t="s">
        <v>89</v>
      </c>
      <c r="N734" s="33">
        <v>642</v>
      </c>
      <c r="O734" s="35" t="s">
        <v>924</v>
      </c>
      <c r="P734" s="36">
        <v>1</v>
      </c>
      <c r="Q734" s="36" t="s">
        <v>1689</v>
      </c>
      <c r="R734" s="37" t="s">
        <v>1690</v>
      </c>
      <c r="S734" s="36">
        <v>21808</v>
      </c>
      <c r="T734" s="36">
        <v>0</v>
      </c>
      <c r="U734" s="93">
        <f t="shared" si="110"/>
        <v>21808000</v>
      </c>
      <c r="V734" s="33">
        <v>2018</v>
      </c>
      <c r="W734" s="53" t="s">
        <v>274</v>
      </c>
      <c r="X734" s="39">
        <v>2018</v>
      </c>
      <c r="Y734" s="33" t="s">
        <v>274</v>
      </c>
      <c r="Z734" s="38" t="s">
        <v>2226</v>
      </c>
      <c r="AA734" s="38">
        <v>2018</v>
      </c>
      <c r="AB734" s="38" t="s">
        <v>274</v>
      </c>
      <c r="AC734" s="39">
        <v>2018</v>
      </c>
      <c r="AD734" s="39" t="s">
        <v>274</v>
      </c>
      <c r="AE734" s="39" t="s">
        <v>273</v>
      </c>
      <c r="AF734" s="39" t="s">
        <v>109</v>
      </c>
      <c r="AG734" s="39">
        <v>2019</v>
      </c>
      <c r="AH734" s="41" t="s">
        <v>148</v>
      </c>
      <c r="AI734" s="40" t="s">
        <v>228</v>
      </c>
      <c r="AJ734" s="41" t="s">
        <v>1335</v>
      </c>
      <c r="AK734" s="40">
        <v>1</v>
      </c>
      <c r="AL734" s="40">
        <v>31636</v>
      </c>
      <c r="AM734" s="38" t="s">
        <v>84</v>
      </c>
      <c r="AN734" s="33">
        <v>0</v>
      </c>
      <c r="AO734" s="38">
        <v>11</v>
      </c>
      <c r="AP734" s="33" t="s">
        <v>3016</v>
      </c>
      <c r="AQ734" s="33" t="s">
        <v>1917</v>
      </c>
      <c r="AR734" s="33" t="s">
        <v>87</v>
      </c>
      <c r="AS734" s="33" t="s">
        <v>1691</v>
      </c>
      <c r="AT734" s="38"/>
      <c r="AU734" s="38"/>
      <c r="AV734" s="103"/>
    </row>
    <row r="735" spans="1:48" s="42" customFormat="1" ht="90" customHeight="1" x14ac:dyDescent="0.2">
      <c r="A735" s="33" t="s">
        <v>3017</v>
      </c>
      <c r="B735" s="33" t="s">
        <v>1674</v>
      </c>
      <c r="C735" s="33" t="s">
        <v>2817</v>
      </c>
      <c r="D735" s="33" t="s">
        <v>2818</v>
      </c>
      <c r="E735" s="33"/>
      <c r="F735" s="33" t="s">
        <v>747</v>
      </c>
      <c r="G735" s="33" t="s">
        <v>610</v>
      </c>
      <c r="H735" s="33" t="s">
        <v>71</v>
      </c>
      <c r="I735" s="33" t="str">
        <f t="shared" si="111"/>
        <v>САСДТУ</v>
      </c>
      <c r="J735" s="33" t="s">
        <v>3018</v>
      </c>
      <c r="K735" s="33" t="str">
        <f t="shared" si="109"/>
        <v>Поставка GSM-модемов с антеннами</v>
      </c>
      <c r="L735" s="34" t="s">
        <v>2820</v>
      </c>
      <c r="M735" s="34" t="s">
        <v>89</v>
      </c>
      <c r="N735" s="33">
        <v>796</v>
      </c>
      <c r="O735" s="35" t="s">
        <v>220</v>
      </c>
      <c r="P735" s="36" t="s">
        <v>3019</v>
      </c>
      <c r="Q735" s="36" t="s">
        <v>96</v>
      </c>
      <c r="R735" s="37" t="s">
        <v>97</v>
      </c>
      <c r="S735" s="36">
        <v>354</v>
      </c>
      <c r="T735" s="36">
        <f>S735</f>
        <v>354</v>
      </c>
      <c r="U735" s="93">
        <f t="shared" si="110"/>
        <v>354000</v>
      </c>
      <c r="V735" s="33">
        <v>2018</v>
      </c>
      <c r="W735" s="53" t="s">
        <v>274</v>
      </c>
      <c r="X735" s="39">
        <v>2018</v>
      </c>
      <c r="Y735" s="33" t="s">
        <v>274</v>
      </c>
      <c r="Z735" s="38" t="s">
        <v>2226</v>
      </c>
      <c r="AA735" s="38">
        <v>2018</v>
      </c>
      <c r="AB735" s="38" t="s">
        <v>274</v>
      </c>
      <c r="AC735" s="39">
        <v>2018</v>
      </c>
      <c r="AD735" s="39" t="s">
        <v>274</v>
      </c>
      <c r="AE735" s="39" t="s">
        <v>1945</v>
      </c>
      <c r="AF735" s="39" t="s">
        <v>274</v>
      </c>
      <c r="AG735" s="39">
        <v>2019</v>
      </c>
      <c r="AH735" s="41" t="s">
        <v>146</v>
      </c>
      <c r="AI735" s="40" t="s">
        <v>433</v>
      </c>
      <c r="AJ735" s="41" t="s">
        <v>1960</v>
      </c>
      <c r="AK735" s="40">
        <v>0</v>
      </c>
      <c r="AL735" s="40">
        <v>138992</v>
      </c>
      <c r="AM735" s="38" t="s">
        <v>84</v>
      </c>
      <c r="AN735" s="33">
        <v>0</v>
      </c>
      <c r="AO735" s="38">
        <v>0</v>
      </c>
      <c r="AP735" s="33" t="s">
        <v>3020</v>
      </c>
      <c r="AQ735" s="33"/>
      <c r="AR735" s="33" t="s">
        <v>87</v>
      </c>
      <c r="AS735" s="33" t="s">
        <v>1691</v>
      </c>
      <c r="AT735" s="38"/>
      <c r="AU735" s="38"/>
      <c r="AV735" s="103"/>
    </row>
    <row r="736" spans="1:48" s="42" customFormat="1" ht="90" customHeight="1" x14ac:dyDescent="0.2">
      <c r="A736" s="33" t="s">
        <v>3021</v>
      </c>
      <c r="B736" s="33" t="s">
        <v>1674</v>
      </c>
      <c r="C736" s="33" t="s">
        <v>1791</v>
      </c>
      <c r="D736" s="33" t="s">
        <v>3022</v>
      </c>
      <c r="E736" s="33"/>
      <c r="F736" s="33" t="s">
        <v>365</v>
      </c>
      <c r="G736" s="33" t="s">
        <v>610</v>
      </c>
      <c r="H736" s="33" t="s">
        <v>71</v>
      </c>
      <c r="I736" s="33" t="str">
        <f t="shared" si="111"/>
        <v>СОУ</v>
      </c>
      <c r="J736" s="33" t="s">
        <v>3023</v>
      </c>
      <c r="K736" s="33" t="str">
        <f t="shared" si="109"/>
        <v>Блок-контейнеры, пригодные для размещения оперативного персонала</v>
      </c>
      <c r="L736" s="34" t="s">
        <v>3024</v>
      </c>
      <c r="M736" s="34" t="s">
        <v>89</v>
      </c>
      <c r="N736" s="33">
        <v>796</v>
      </c>
      <c r="O736" s="35" t="s">
        <v>220</v>
      </c>
      <c r="P736" s="36" t="s">
        <v>2325</v>
      </c>
      <c r="Q736" s="36" t="s">
        <v>1689</v>
      </c>
      <c r="R736" s="37" t="s">
        <v>1690</v>
      </c>
      <c r="S736" s="36">
        <v>7022.3</v>
      </c>
      <c r="T736" s="36">
        <v>0</v>
      </c>
      <c r="U736" s="93">
        <f t="shared" si="110"/>
        <v>7022300</v>
      </c>
      <c r="V736" s="33">
        <v>2018</v>
      </c>
      <c r="W736" s="53" t="s">
        <v>274</v>
      </c>
      <c r="X736" s="39">
        <v>2018</v>
      </c>
      <c r="Y736" s="33" t="s">
        <v>274</v>
      </c>
      <c r="Z736" s="38" t="s">
        <v>2226</v>
      </c>
      <c r="AA736" s="38">
        <v>2018</v>
      </c>
      <c r="AB736" s="38" t="s">
        <v>274</v>
      </c>
      <c r="AC736" s="39">
        <v>2018</v>
      </c>
      <c r="AD736" s="39" t="s">
        <v>274</v>
      </c>
      <c r="AE736" s="39" t="s">
        <v>273</v>
      </c>
      <c r="AF736" s="39" t="s">
        <v>146</v>
      </c>
      <c r="AG736" s="39">
        <v>2019</v>
      </c>
      <c r="AH736" s="41" t="s">
        <v>109</v>
      </c>
      <c r="AI736" s="40" t="s">
        <v>147</v>
      </c>
      <c r="AJ736" s="41" t="s">
        <v>1335</v>
      </c>
      <c r="AK736" s="40">
        <v>1</v>
      </c>
      <c r="AL736" s="40">
        <v>31636</v>
      </c>
      <c r="AM736" s="38" t="s">
        <v>84</v>
      </c>
      <c r="AN736" s="33">
        <v>0</v>
      </c>
      <c r="AO736" s="38">
        <v>0</v>
      </c>
      <c r="AP736" s="33" t="s">
        <v>3025</v>
      </c>
      <c r="AQ736" s="33" t="s">
        <v>1917</v>
      </c>
      <c r="AR736" s="33" t="s">
        <v>87</v>
      </c>
      <c r="AS736" s="33" t="s">
        <v>1691</v>
      </c>
      <c r="AT736" s="38"/>
      <c r="AU736" s="38"/>
      <c r="AV736" s="103"/>
    </row>
    <row r="737" spans="1:48" s="42" customFormat="1" ht="83.25" customHeight="1" x14ac:dyDescent="0.2">
      <c r="A737" s="33" t="s">
        <v>3026</v>
      </c>
      <c r="B737" s="33" t="s">
        <v>1674</v>
      </c>
      <c r="C737" s="33" t="s">
        <v>1791</v>
      </c>
      <c r="D737" s="33" t="s">
        <v>3022</v>
      </c>
      <c r="E737" s="33"/>
      <c r="F737" s="33" t="s">
        <v>365</v>
      </c>
      <c r="G737" s="33" t="s">
        <v>610</v>
      </c>
      <c r="H737" s="33" t="s">
        <v>71</v>
      </c>
      <c r="I737" s="33" t="str">
        <f t="shared" si="111"/>
        <v>СОУ</v>
      </c>
      <c r="J737" s="33" t="s">
        <v>3023</v>
      </c>
      <c r="K737" s="33" t="str">
        <f t="shared" si="109"/>
        <v>Блок-контейнеры, пригодные для размещения оперативного персонала</v>
      </c>
      <c r="L737" s="34" t="s">
        <v>3027</v>
      </c>
      <c r="M737" s="34" t="s">
        <v>89</v>
      </c>
      <c r="N737" s="33">
        <v>796</v>
      </c>
      <c r="O737" s="35" t="s">
        <v>220</v>
      </c>
      <c r="P737" s="36" t="s">
        <v>3028</v>
      </c>
      <c r="Q737" s="36" t="s">
        <v>1689</v>
      </c>
      <c r="R737" s="37" t="s">
        <v>1690</v>
      </c>
      <c r="S737" s="36">
        <v>3295.7</v>
      </c>
      <c r="T737" s="36">
        <v>0</v>
      </c>
      <c r="U737" s="93">
        <f t="shared" si="110"/>
        <v>3295700</v>
      </c>
      <c r="V737" s="33">
        <v>2018</v>
      </c>
      <c r="W737" s="53" t="s">
        <v>274</v>
      </c>
      <c r="X737" s="39">
        <v>2018</v>
      </c>
      <c r="Y737" s="33" t="s">
        <v>274</v>
      </c>
      <c r="Z737" s="38" t="s">
        <v>2226</v>
      </c>
      <c r="AA737" s="38">
        <v>2018</v>
      </c>
      <c r="AB737" s="38" t="s">
        <v>274</v>
      </c>
      <c r="AC737" s="39">
        <v>2018</v>
      </c>
      <c r="AD737" s="39" t="s">
        <v>274</v>
      </c>
      <c r="AE737" s="39" t="s">
        <v>273</v>
      </c>
      <c r="AF737" s="39" t="s">
        <v>146</v>
      </c>
      <c r="AG737" s="39">
        <v>2019</v>
      </c>
      <c r="AH737" s="41" t="s">
        <v>109</v>
      </c>
      <c r="AI737" s="40" t="s">
        <v>147</v>
      </c>
      <c r="AJ737" s="41" t="s">
        <v>1335</v>
      </c>
      <c r="AK737" s="40">
        <v>1</v>
      </c>
      <c r="AL737" s="40">
        <v>31636</v>
      </c>
      <c r="AM737" s="38" t="s">
        <v>84</v>
      </c>
      <c r="AN737" s="33">
        <v>0</v>
      </c>
      <c r="AO737" s="38">
        <v>0</v>
      </c>
      <c r="AP737" s="33" t="s">
        <v>3029</v>
      </c>
      <c r="AQ737" s="33" t="s">
        <v>1917</v>
      </c>
      <c r="AR737" s="33" t="s">
        <v>87</v>
      </c>
      <c r="AS737" s="33" t="s">
        <v>1691</v>
      </c>
      <c r="AT737" s="38"/>
      <c r="AU737" s="38"/>
      <c r="AV737" s="103"/>
    </row>
    <row r="738" spans="1:48" s="42" customFormat="1" ht="83.25" customHeight="1" x14ac:dyDescent="0.2">
      <c r="A738" s="33" t="s">
        <v>3030</v>
      </c>
      <c r="B738" s="33" t="s">
        <v>1674</v>
      </c>
      <c r="C738" s="33" t="s">
        <v>3031</v>
      </c>
      <c r="D738" s="33" t="s">
        <v>1701</v>
      </c>
      <c r="E738" s="33"/>
      <c r="F738" s="33" t="s">
        <v>1683</v>
      </c>
      <c r="G738" s="33" t="s">
        <v>1683</v>
      </c>
      <c r="H738" s="33" t="s">
        <v>71</v>
      </c>
      <c r="I738" s="33" t="str">
        <f t="shared" si="111"/>
        <v>ОППП</v>
      </c>
      <c r="J738" s="33" t="s">
        <v>1702</v>
      </c>
      <c r="K738" s="33" t="str">
        <f t="shared" si="109"/>
        <v>Аренда дизель-генераторных установок</v>
      </c>
      <c r="L738" s="34" t="s">
        <v>3032</v>
      </c>
      <c r="M738" s="34" t="s">
        <v>89</v>
      </c>
      <c r="N738" s="33">
        <v>796</v>
      </c>
      <c r="O738" s="35" t="s">
        <v>220</v>
      </c>
      <c r="P738" s="36" t="s">
        <v>3033</v>
      </c>
      <c r="Q738" s="36" t="s">
        <v>1689</v>
      </c>
      <c r="R738" s="37" t="s">
        <v>1690</v>
      </c>
      <c r="S738" s="36">
        <v>30000</v>
      </c>
      <c r="T738" s="36">
        <v>7000</v>
      </c>
      <c r="U738" s="93">
        <f t="shared" si="110"/>
        <v>30000000</v>
      </c>
      <c r="V738" s="33">
        <v>2018</v>
      </c>
      <c r="W738" s="53" t="s">
        <v>274</v>
      </c>
      <c r="X738" s="39">
        <v>2018</v>
      </c>
      <c r="Y738" s="33" t="s">
        <v>274</v>
      </c>
      <c r="Z738" s="38" t="s">
        <v>2226</v>
      </c>
      <c r="AA738" s="38">
        <v>2018</v>
      </c>
      <c r="AB738" s="38" t="s">
        <v>274</v>
      </c>
      <c r="AC738" s="39">
        <v>2018</v>
      </c>
      <c r="AD738" s="39" t="s">
        <v>274</v>
      </c>
      <c r="AE738" s="39" t="s">
        <v>1945</v>
      </c>
      <c r="AF738" s="39" t="s">
        <v>108</v>
      </c>
      <c r="AG738" s="39">
        <v>2019</v>
      </c>
      <c r="AH738" s="41" t="s">
        <v>119</v>
      </c>
      <c r="AI738" s="40" t="s">
        <v>223</v>
      </c>
      <c r="AJ738" s="41" t="s">
        <v>151</v>
      </c>
      <c r="AK738" s="40">
        <v>0</v>
      </c>
      <c r="AL738" s="40">
        <v>3363</v>
      </c>
      <c r="AM738" s="38" t="s">
        <v>84</v>
      </c>
      <c r="AN738" s="33">
        <v>0</v>
      </c>
      <c r="AO738" s="38">
        <v>0</v>
      </c>
      <c r="AP738" s="33" t="s">
        <v>3034</v>
      </c>
      <c r="AQ738" s="33"/>
      <c r="AR738" s="33" t="s">
        <v>87</v>
      </c>
      <c r="AS738" s="33" t="s">
        <v>1691</v>
      </c>
      <c r="AT738" s="38"/>
      <c r="AU738" s="38"/>
      <c r="AV738" s="103"/>
    </row>
    <row r="739" spans="1:48" s="42" customFormat="1" ht="83.25" customHeight="1" x14ac:dyDescent="0.2">
      <c r="A739" s="33" t="s">
        <v>3035</v>
      </c>
      <c r="B739" s="33" t="s">
        <v>1674</v>
      </c>
      <c r="C739" s="33" t="s">
        <v>3036</v>
      </c>
      <c r="D739" s="33" t="s">
        <v>3037</v>
      </c>
      <c r="E739" s="33"/>
      <c r="F739" s="33" t="s">
        <v>1683</v>
      </c>
      <c r="G739" s="33" t="s">
        <v>1683</v>
      </c>
      <c r="H739" s="33" t="s">
        <v>71</v>
      </c>
      <c r="I739" s="33" t="str">
        <f t="shared" si="111"/>
        <v>ОППП</v>
      </c>
      <c r="J739" s="33" t="s">
        <v>3038</v>
      </c>
      <c r="K739" s="33" t="str">
        <f t="shared" si="109"/>
        <v>Оказание услуг по аренде транспортных средств без экипажа</v>
      </c>
      <c r="L739" s="34" t="s">
        <v>3039</v>
      </c>
      <c r="M739" s="34" t="s">
        <v>89</v>
      </c>
      <c r="N739" s="33">
        <v>642</v>
      </c>
      <c r="O739" s="35" t="s">
        <v>924</v>
      </c>
      <c r="P739" s="36">
        <v>1</v>
      </c>
      <c r="Q739" s="36" t="s">
        <v>1689</v>
      </c>
      <c r="R739" s="37" t="s">
        <v>1690</v>
      </c>
      <c r="S739" s="36">
        <v>5700</v>
      </c>
      <c r="T739" s="36">
        <v>0</v>
      </c>
      <c r="U739" s="93">
        <f t="shared" si="110"/>
        <v>5700000</v>
      </c>
      <c r="V739" s="33">
        <v>2018</v>
      </c>
      <c r="W739" s="53" t="s">
        <v>274</v>
      </c>
      <c r="X739" s="39">
        <v>2018</v>
      </c>
      <c r="Y739" s="33" t="s">
        <v>274</v>
      </c>
      <c r="Z739" s="38" t="s">
        <v>2226</v>
      </c>
      <c r="AA739" s="38">
        <v>2018</v>
      </c>
      <c r="AB739" s="38" t="s">
        <v>274</v>
      </c>
      <c r="AC739" s="39">
        <v>2018</v>
      </c>
      <c r="AD739" s="39" t="s">
        <v>274</v>
      </c>
      <c r="AE739" s="39" t="s">
        <v>1945</v>
      </c>
      <c r="AF739" s="39" t="s">
        <v>108</v>
      </c>
      <c r="AG739" s="39">
        <v>2019</v>
      </c>
      <c r="AH739" s="41" t="s">
        <v>148</v>
      </c>
      <c r="AI739" s="40" t="s">
        <v>228</v>
      </c>
      <c r="AJ739" s="41" t="s">
        <v>151</v>
      </c>
      <c r="AK739" s="40">
        <v>0</v>
      </c>
      <c r="AL739" s="40">
        <v>3363</v>
      </c>
      <c r="AM739" s="38" t="s">
        <v>84</v>
      </c>
      <c r="AN739" s="33">
        <v>0</v>
      </c>
      <c r="AO739" s="38">
        <v>0</v>
      </c>
      <c r="AP739" s="33" t="s">
        <v>3040</v>
      </c>
      <c r="AQ739" s="33"/>
      <c r="AR739" s="33" t="s">
        <v>87</v>
      </c>
      <c r="AS739" s="33" t="s">
        <v>1691</v>
      </c>
      <c r="AT739" s="38"/>
      <c r="AU739" s="38"/>
      <c r="AV739" s="103"/>
    </row>
    <row r="740" spans="1:48" s="42" customFormat="1" ht="83.25" customHeight="1" x14ac:dyDescent="0.2">
      <c r="A740" s="33" t="s">
        <v>3041</v>
      </c>
      <c r="B740" s="33" t="s">
        <v>1674</v>
      </c>
      <c r="C740" s="33" t="s">
        <v>306</v>
      </c>
      <c r="D740" s="33" t="s">
        <v>3042</v>
      </c>
      <c r="E740" s="33"/>
      <c r="F740" s="33" t="s">
        <v>3043</v>
      </c>
      <c r="G740" s="33" t="s">
        <v>1683</v>
      </c>
      <c r="H740" s="33" t="s">
        <v>71</v>
      </c>
      <c r="I740" s="33" t="str">
        <f t="shared" si="111"/>
        <v>САСУТП</v>
      </c>
      <c r="J740" s="33" t="s">
        <v>3044</v>
      </c>
      <c r="K740" s="33" t="str">
        <f t="shared" si="109"/>
        <v>Выполнение работ по монтажу и пуско-наладке контроллеров для обеспечения параллельной работы ДГУ с комплектацией оборудованием и материалами</v>
      </c>
      <c r="L740" s="34" t="s">
        <v>73</v>
      </c>
      <c r="M740" s="34" t="s">
        <v>89</v>
      </c>
      <c r="N740" s="33">
        <v>642</v>
      </c>
      <c r="O740" s="35" t="s">
        <v>924</v>
      </c>
      <c r="P740" s="36">
        <v>1</v>
      </c>
      <c r="Q740" s="36" t="s">
        <v>1689</v>
      </c>
      <c r="R740" s="37" t="s">
        <v>1690</v>
      </c>
      <c r="S740" s="36">
        <v>4750</v>
      </c>
      <c r="T740" s="36">
        <v>0</v>
      </c>
      <c r="U740" s="93">
        <f t="shared" si="110"/>
        <v>4750000</v>
      </c>
      <c r="V740" s="33">
        <v>2018</v>
      </c>
      <c r="W740" s="53" t="s">
        <v>274</v>
      </c>
      <c r="X740" s="39">
        <v>2018</v>
      </c>
      <c r="Y740" s="33" t="s">
        <v>274</v>
      </c>
      <c r="Z740" s="38" t="s">
        <v>2226</v>
      </c>
      <c r="AA740" s="38">
        <v>2018</v>
      </c>
      <c r="AB740" s="38" t="s">
        <v>274</v>
      </c>
      <c r="AC740" s="39">
        <v>2018</v>
      </c>
      <c r="AD740" s="39" t="s">
        <v>274</v>
      </c>
      <c r="AE740" s="39" t="s">
        <v>273</v>
      </c>
      <c r="AF740" s="39" t="s">
        <v>146</v>
      </c>
      <c r="AG740" s="39">
        <v>2019</v>
      </c>
      <c r="AH740" s="41" t="s">
        <v>109</v>
      </c>
      <c r="AI740" s="40" t="s">
        <v>147</v>
      </c>
      <c r="AJ740" s="41" t="s">
        <v>1335</v>
      </c>
      <c r="AK740" s="40">
        <v>1</v>
      </c>
      <c r="AL740" s="40">
        <v>31636</v>
      </c>
      <c r="AM740" s="38" t="s">
        <v>84</v>
      </c>
      <c r="AN740" s="33">
        <v>0</v>
      </c>
      <c r="AO740" s="38">
        <v>0</v>
      </c>
      <c r="AP740" s="33" t="s">
        <v>3045</v>
      </c>
      <c r="AQ740" s="33" t="s">
        <v>1917</v>
      </c>
      <c r="AR740" s="33" t="s">
        <v>87</v>
      </c>
      <c r="AS740" s="33" t="s">
        <v>1691</v>
      </c>
      <c r="AT740" s="38"/>
      <c r="AU740" s="38"/>
      <c r="AV740" s="103"/>
    </row>
    <row r="741" spans="1:48" s="42" customFormat="1" ht="76.5" customHeight="1" x14ac:dyDescent="0.2">
      <c r="A741" s="33" t="s">
        <v>3046</v>
      </c>
      <c r="B741" s="33" t="s">
        <v>1674</v>
      </c>
      <c r="C741" s="33" t="s">
        <v>1096</v>
      </c>
      <c r="D741" s="33" t="s">
        <v>1096</v>
      </c>
      <c r="E741" s="33"/>
      <c r="F741" s="33" t="s">
        <v>617</v>
      </c>
      <c r="G741" s="33" t="s">
        <v>617</v>
      </c>
      <c r="H741" s="33" t="s">
        <v>71</v>
      </c>
      <c r="I741" s="33" t="s">
        <v>617</v>
      </c>
      <c r="J741" s="33" t="s">
        <v>3047</v>
      </c>
      <c r="K741" s="33" t="str">
        <f t="shared" si="109"/>
        <v>Выполнение землеустроительных работ</v>
      </c>
      <c r="L741" s="34" t="s">
        <v>3048</v>
      </c>
      <c r="M741" s="34" t="s">
        <v>89</v>
      </c>
      <c r="N741" s="33">
        <v>642</v>
      </c>
      <c r="O741" s="35" t="s">
        <v>924</v>
      </c>
      <c r="P741" s="36" t="s">
        <v>3049</v>
      </c>
      <c r="Q741" s="57" t="s">
        <v>1743</v>
      </c>
      <c r="R741" s="33" t="s">
        <v>1685</v>
      </c>
      <c r="S741" s="36">
        <v>2114</v>
      </c>
      <c r="T741" s="36">
        <v>514</v>
      </c>
      <c r="U741" s="93">
        <f t="shared" si="110"/>
        <v>2114000</v>
      </c>
      <c r="V741" s="33">
        <v>2018</v>
      </c>
      <c r="W741" s="53" t="s">
        <v>274</v>
      </c>
      <c r="X741" s="39">
        <v>2018</v>
      </c>
      <c r="Y741" s="33" t="s">
        <v>274</v>
      </c>
      <c r="Z741" s="38" t="s">
        <v>2226</v>
      </c>
      <c r="AA741" s="38">
        <v>2018</v>
      </c>
      <c r="AB741" s="38" t="s">
        <v>274</v>
      </c>
      <c r="AC741" s="39">
        <v>2018</v>
      </c>
      <c r="AD741" s="39" t="s">
        <v>274</v>
      </c>
      <c r="AE741" s="39" t="s">
        <v>1945</v>
      </c>
      <c r="AF741" s="39" t="s">
        <v>274</v>
      </c>
      <c r="AG741" s="39">
        <v>2019</v>
      </c>
      <c r="AH741" s="41" t="s">
        <v>78</v>
      </c>
      <c r="AI741" s="40" t="s">
        <v>79</v>
      </c>
      <c r="AJ741" s="41" t="s">
        <v>1335</v>
      </c>
      <c r="AK741" s="40">
        <v>1</v>
      </c>
      <c r="AL741" s="40">
        <v>31636</v>
      </c>
      <c r="AM741" s="38" t="s">
        <v>84</v>
      </c>
      <c r="AN741" s="33">
        <v>0</v>
      </c>
      <c r="AO741" s="38">
        <v>0</v>
      </c>
      <c r="AP741" s="33"/>
      <c r="AQ741" s="33" t="s">
        <v>1917</v>
      </c>
      <c r="AR741" s="33" t="s">
        <v>87</v>
      </c>
      <c r="AS741" s="33" t="s">
        <v>1691</v>
      </c>
      <c r="AT741" s="38"/>
      <c r="AU741" s="38"/>
      <c r="AV741" s="103"/>
    </row>
    <row r="742" spans="1:48" s="42" customFormat="1" ht="76.5" customHeight="1" x14ac:dyDescent="0.2">
      <c r="A742" s="33" t="s">
        <v>3050</v>
      </c>
      <c r="B742" s="33" t="s">
        <v>1674</v>
      </c>
      <c r="C742" s="33" t="s">
        <v>3051</v>
      </c>
      <c r="D742" s="33" t="s">
        <v>3052</v>
      </c>
      <c r="E742" s="33"/>
      <c r="F742" s="33" t="s">
        <v>1231</v>
      </c>
      <c r="G742" s="33" t="s">
        <v>610</v>
      </c>
      <c r="H742" s="33" t="s">
        <v>71</v>
      </c>
      <c r="I742" s="33" t="str">
        <f t="shared" ref="I742:I749" si="112">F742</f>
        <v>ОП Крым</v>
      </c>
      <c r="J742" s="33" t="s">
        <v>3053</v>
      </c>
      <c r="K742" s="33" t="str">
        <f t="shared" si="109"/>
        <v>Поставка автомобилей УАЗ Патриот или аналог</v>
      </c>
      <c r="L742" s="34" t="s">
        <v>3054</v>
      </c>
      <c r="M742" s="34" t="s">
        <v>89</v>
      </c>
      <c r="N742" s="33">
        <v>796</v>
      </c>
      <c r="O742" s="35" t="s">
        <v>220</v>
      </c>
      <c r="P742" s="36" t="s">
        <v>3049</v>
      </c>
      <c r="Q742" s="36" t="s">
        <v>234</v>
      </c>
      <c r="R742" s="37" t="s">
        <v>1944</v>
      </c>
      <c r="S742" s="36">
        <v>2661.1019999999999</v>
      </c>
      <c r="T742" s="36">
        <v>0</v>
      </c>
      <c r="U742" s="93">
        <f t="shared" si="110"/>
        <v>2661102</v>
      </c>
      <c r="V742" s="33">
        <v>2018</v>
      </c>
      <c r="W742" s="53" t="s">
        <v>274</v>
      </c>
      <c r="X742" s="39">
        <v>2018</v>
      </c>
      <c r="Y742" s="33" t="s">
        <v>274</v>
      </c>
      <c r="Z742" s="38" t="s">
        <v>2226</v>
      </c>
      <c r="AA742" s="38">
        <v>2018</v>
      </c>
      <c r="AB742" s="38" t="s">
        <v>274</v>
      </c>
      <c r="AC742" s="39">
        <v>2018</v>
      </c>
      <c r="AD742" s="39" t="s">
        <v>274</v>
      </c>
      <c r="AE742" s="39" t="s">
        <v>1945</v>
      </c>
      <c r="AF742" s="39" t="s">
        <v>274</v>
      </c>
      <c r="AG742" s="39">
        <v>2019</v>
      </c>
      <c r="AH742" s="41" t="s">
        <v>109</v>
      </c>
      <c r="AI742" s="40" t="s">
        <v>147</v>
      </c>
      <c r="AJ742" s="41" t="s">
        <v>1335</v>
      </c>
      <c r="AK742" s="40">
        <v>1</v>
      </c>
      <c r="AL742" s="40">
        <v>31636</v>
      </c>
      <c r="AM742" s="38" t="s">
        <v>84</v>
      </c>
      <c r="AN742" s="33">
        <v>0</v>
      </c>
      <c r="AO742" s="38">
        <v>0</v>
      </c>
      <c r="AP742" s="33"/>
      <c r="AQ742" s="33" t="s">
        <v>1917</v>
      </c>
      <c r="AR742" s="33" t="s">
        <v>87</v>
      </c>
      <c r="AS742" s="33" t="s">
        <v>1691</v>
      </c>
      <c r="AT742" s="38"/>
      <c r="AU742" s="38"/>
      <c r="AV742" s="103"/>
    </row>
    <row r="743" spans="1:48" s="42" customFormat="1" ht="76.5" customHeight="1" x14ac:dyDescent="0.2">
      <c r="A743" s="33" t="s">
        <v>3055</v>
      </c>
      <c r="B743" s="33" t="s">
        <v>1674</v>
      </c>
      <c r="C743" s="33" t="s">
        <v>358</v>
      </c>
      <c r="D743" s="33" t="s">
        <v>782</v>
      </c>
      <c r="E743" s="33"/>
      <c r="F743" s="33" t="s">
        <v>747</v>
      </c>
      <c r="G743" s="33" t="s">
        <v>610</v>
      </c>
      <c r="H743" s="33" t="s">
        <v>71</v>
      </c>
      <c r="I743" s="33" t="str">
        <f t="shared" si="112"/>
        <v>САСДТУ</v>
      </c>
      <c r="J743" s="33" t="s">
        <v>3056</v>
      </c>
      <c r="K743" s="33" t="str">
        <f t="shared" si="109"/>
        <v>Создание программного обеспечения верхнего уровня системы сбора технологической информации о состоянии дизельных электростанций</v>
      </c>
      <c r="L743" s="34" t="s">
        <v>3057</v>
      </c>
      <c r="M743" s="34" t="s">
        <v>89</v>
      </c>
      <c r="N743" s="33">
        <v>642</v>
      </c>
      <c r="O743" s="35" t="s">
        <v>924</v>
      </c>
      <c r="P743" s="36">
        <v>1</v>
      </c>
      <c r="Q743" s="36" t="s">
        <v>96</v>
      </c>
      <c r="R743" s="37" t="s">
        <v>97</v>
      </c>
      <c r="S743" s="36">
        <v>2000</v>
      </c>
      <c r="T743" s="36">
        <v>0</v>
      </c>
      <c r="U743" s="93">
        <f t="shared" si="110"/>
        <v>2000000</v>
      </c>
      <c r="V743" s="33">
        <v>2018</v>
      </c>
      <c r="W743" s="53" t="s">
        <v>274</v>
      </c>
      <c r="X743" s="39">
        <v>2018</v>
      </c>
      <c r="Y743" s="33" t="s">
        <v>274</v>
      </c>
      <c r="Z743" s="38" t="s">
        <v>2226</v>
      </c>
      <c r="AA743" s="38">
        <v>2018</v>
      </c>
      <c r="AB743" s="38" t="s">
        <v>274</v>
      </c>
      <c r="AC743" s="39">
        <v>2018</v>
      </c>
      <c r="AD743" s="39" t="s">
        <v>274</v>
      </c>
      <c r="AE743" s="39" t="s">
        <v>1945</v>
      </c>
      <c r="AF743" s="39" t="s">
        <v>274</v>
      </c>
      <c r="AG743" s="39">
        <v>2019</v>
      </c>
      <c r="AH743" s="41" t="s">
        <v>109</v>
      </c>
      <c r="AI743" s="40" t="s">
        <v>147</v>
      </c>
      <c r="AJ743" s="41" t="s">
        <v>1335</v>
      </c>
      <c r="AK743" s="40">
        <v>1</v>
      </c>
      <c r="AL743" s="40">
        <v>31636</v>
      </c>
      <c r="AM743" s="38" t="s">
        <v>84</v>
      </c>
      <c r="AN743" s="33">
        <v>0</v>
      </c>
      <c r="AO743" s="38">
        <v>0</v>
      </c>
      <c r="AP743" s="33" t="s">
        <v>3058</v>
      </c>
      <c r="AQ743" s="33" t="s">
        <v>1917</v>
      </c>
      <c r="AR743" s="33" t="s">
        <v>87</v>
      </c>
      <c r="AS743" s="33" t="s">
        <v>1691</v>
      </c>
      <c r="AT743" s="38"/>
      <c r="AU743" s="38"/>
      <c r="AV743" s="103"/>
    </row>
    <row r="744" spans="1:48" s="42" customFormat="1" ht="123.75" customHeight="1" x14ac:dyDescent="0.2">
      <c r="A744" s="33" t="s">
        <v>3059</v>
      </c>
      <c r="B744" s="33" t="s">
        <v>1674</v>
      </c>
      <c r="C744" s="33" t="s">
        <v>3060</v>
      </c>
      <c r="D744" s="33" t="s">
        <v>3061</v>
      </c>
      <c r="E744" s="33"/>
      <c r="F744" s="33" t="s">
        <v>747</v>
      </c>
      <c r="G744" s="33" t="s">
        <v>610</v>
      </c>
      <c r="H744" s="33" t="s">
        <v>71</v>
      </c>
      <c r="I744" s="33" t="str">
        <f t="shared" si="112"/>
        <v>САСДТУ</v>
      </c>
      <c r="J744" s="33" t="s">
        <v>3062</v>
      </c>
      <c r="K744" s="33" t="str">
        <f t="shared" si="109"/>
        <v>Выполнение работ по срезке и вывозу плодородного растительного слоя почвы</v>
      </c>
      <c r="L744" s="34" t="s">
        <v>3063</v>
      </c>
      <c r="M744" s="34" t="s">
        <v>89</v>
      </c>
      <c r="N744" s="33">
        <v>642</v>
      </c>
      <c r="O744" s="35" t="s">
        <v>924</v>
      </c>
      <c r="P744" s="36">
        <v>1</v>
      </c>
      <c r="Q744" s="57" t="s">
        <v>1743</v>
      </c>
      <c r="R744" s="33" t="s">
        <v>1685</v>
      </c>
      <c r="S744" s="36">
        <v>485.12</v>
      </c>
      <c r="T744" s="36">
        <v>145.536</v>
      </c>
      <c r="U744" s="93">
        <f t="shared" si="110"/>
        <v>485120</v>
      </c>
      <c r="V744" s="33">
        <v>2018</v>
      </c>
      <c r="W744" s="53" t="s">
        <v>274</v>
      </c>
      <c r="X744" s="39">
        <v>2018</v>
      </c>
      <c r="Y744" s="33" t="s">
        <v>274</v>
      </c>
      <c r="Z744" s="38" t="s">
        <v>2226</v>
      </c>
      <c r="AA744" s="38">
        <v>2018</v>
      </c>
      <c r="AB744" s="38" t="s">
        <v>274</v>
      </c>
      <c r="AC744" s="39">
        <v>2018</v>
      </c>
      <c r="AD744" s="39" t="s">
        <v>274</v>
      </c>
      <c r="AE744" s="39">
        <v>2019</v>
      </c>
      <c r="AF744" s="39" t="s">
        <v>146</v>
      </c>
      <c r="AG744" s="39">
        <v>2019</v>
      </c>
      <c r="AH744" s="41" t="s">
        <v>109</v>
      </c>
      <c r="AI744" s="40" t="s">
        <v>3064</v>
      </c>
      <c r="AJ744" s="41" t="s">
        <v>1960</v>
      </c>
      <c r="AK744" s="40">
        <v>0</v>
      </c>
      <c r="AL744" s="40">
        <v>138992</v>
      </c>
      <c r="AM744" s="38" t="s">
        <v>84</v>
      </c>
      <c r="AN744" s="33">
        <v>0</v>
      </c>
      <c r="AO744" s="38">
        <v>0</v>
      </c>
      <c r="AP744" s="33" t="s">
        <v>3065</v>
      </c>
      <c r="AQ744" s="33"/>
      <c r="AR744" s="33" t="s">
        <v>87</v>
      </c>
      <c r="AS744" s="33" t="s">
        <v>1691</v>
      </c>
      <c r="AT744" s="38"/>
      <c r="AU744" s="38"/>
      <c r="AV744" s="103"/>
    </row>
    <row r="745" spans="1:48" s="42" customFormat="1" ht="83.25" customHeight="1" x14ac:dyDescent="0.2">
      <c r="A745" s="33" t="s">
        <v>3066</v>
      </c>
      <c r="B745" s="33" t="s">
        <v>1674</v>
      </c>
      <c r="C745" s="33" t="s">
        <v>1268</v>
      </c>
      <c r="D745" s="33" t="s">
        <v>1269</v>
      </c>
      <c r="E745" s="33"/>
      <c r="F745" s="33" t="s">
        <v>1231</v>
      </c>
      <c r="G745" s="33" t="s">
        <v>610</v>
      </c>
      <c r="H745" s="33" t="s">
        <v>71</v>
      </c>
      <c r="I745" s="33" t="str">
        <f t="shared" si="112"/>
        <v>ОП Крым</v>
      </c>
      <c r="J745" s="33" t="s">
        <v>1270</v>
      </c>
      <c r="K745" s="33" t="str">
        <f t="shared" si="109"/>
        <v>Оказание услуг по заправке топливом автомобилей с помощью топливных карт</v>
      </c>
      <c r="L745" s="34" t="s">
        <v>73</v>
      </c>
      <c r="M745" s="34" t="s">
        <v>89</v>
      </c>
      <c r="N745" s="33">
        <v>642</v>
      </c>
      <c r="O745" s="35" t="s">
        <v>924</v>
      </c>
      <c r="P745" s="36">
        <v>1</v>
      </c>
      <c r="Q745" s="36" t="s">
        <v>234</v>
      </c>
      <c r="R745" s="37" t="s">
        <v>1944</v>
      </c>
      <c r="S745" s="36">
        <v>11999</v>
      </c>
      <c r="T745" s="36">
        <v>0</v>
      </c>
      <c r="U745" s="93">
        <f t="shared" si="110"/>
        <v>11999000</v>
      </c>
      <c r="V745" s="33">
        <v>2018</v>
      </c>
      <c r="W745" s="53" t="s">
        <v>274</v>
      </c>
      <c r="X745" s="39">
        <v>2018</v>
      </c>
      <c r="Y745" s="33" t="s">
        <v>274</v>
      </c>
      <c r="Z745" s="38" t="s">
        <v>2226</v>
      </c>
      <c r="AA745" s="38">
        <v>2018</v>
      </c>
      <c r="AB745" s="38" t="s">
        <v>274</v>
      </c>
      <c r="AC745" s="39">
        <v>2018</v>
      </c>
      <c r="AD745" s="39" t="s">
        <v>274</v>
      </c>
      <c r="AE745" s="39" t="s">
        <v>1945</v>
      </c>
      <c r="AF745" s="39" t="s">
        <v>274</v>
      </c>
      <c r="AG745" s="39">
        <v>2019</v>
      </c>
      <c r="AH745" s="41" t="s">
        <v>77</v>
      </c>
      <c r="AI745" s="40" t="s">
        <v>247</v>
      </c>
      <c r="AJ745" s="41" t="s">
        <v>151</v>
      </c>
      <c r="AK745" s="40">
        <v>0</v>
      </c>
      <c r="AL745" s="40">
        <v>3363</v>
      </c>
      <c r="AM745" s="38" t="s">
        <v>84</v>
      </c>
      <c r="AN745" s="33">
        <v>0</v>
      </c>
      <c r="AO745" s="38">
        <v>0</v>
      </c>
      <c r="AP745" s="33" t="s">
        <v>3067</v>
      </c>
      <c r="AQ745" s="33"/>
      <c r="AR745" s="33" t="s">
        <v>87</v>
      </c>
      <c r="AS745" s="33" t="s">
        <v>1691</v>
      </c>
      <c r="AT745" s="38"/>
      <c r="AU745" s="38"/>
      <c r="AV745" s="103"/>
    </row>
    <row r="746" spans="1:48" s="42" customFormat="1" ht="83.25" customHeight="1" x14ac:dyDescent="0.2">
      <c r="A746" s="33" t="s">
        <v>3068</v>
      </c>
      <c r="B746" s="33" t="s">
        <v>1674</v>
      </c>
      <c r="C746" s="33" t="s">
        <v>3069</v>
      </c>
      <c r="D746" s="33" t="s">
        <v>2986</v>
      </c>
      <c r="E746" s="33"/>
      <c r="F746" s="33" t="s">
        <v>515</v>
      </c>
      <c r="G746" s="33" t="s">
        <v>1683</v>
      </c>
      <c r="H746" s="33" t="s">
        <v>71</v>
      </c>
      <c r="I746" s="33" t="str">
        <f t="shared" si="112"/>
        <v>Служба по ОТиПБ</v>
      </c>
      <c r="J746" s="33" t="s">
        <v>3070</v>
      </c>
      <c r="K746" s="33" t="str">
        <f t="shared" si="109"/>
        <v>Выполнение работ по разработке проектной документации по техническому перевооружению и экспертизе промышленной безопасности</v>
      </c>
      <c r="L746" s="34" t="s">
        <v>3071</v>
      </c>
      <c r="M746" s="34" t="s">
        <v>89</v>
      </c>
      <c r="N746" s="33">
        <v>796</v>
      </c>
      <c r="O746" s="35" t="s">
        <v>220</v>
      </c>
      <c r="P746" s="36" t="s">
        <v>3072</v>
      </c>
      <c r="Q746" s="36" t="s">
        <v>2813</v>
      </c>
      <c r="R746" s="37" t="s">
        <v>2814</v>
      </c>
      <c r="S746" s="36">
        <v>499.9</v>
      </c>
      <c r="T746" s="36">
        <f>S746</f>
        <v>499.9</v>
      </c>
      <c r="U746" s="93">
        <f t="shared" si="110"/>
        <v>499900</v>
      </c>
      <c r="V746" s="33">
        <v>2018</v>
      </c>
      <c r="W746" s="53" t="s">
        <v>274</v>
      </c>
      <c r="X746" s="39">
        <v>2018</v>
      </c>
      <c r="Y746" s="33" t="s">
        <v>274</v>
      </c>
      <c r="Z746" s="38" t="s">
        <v>2226</v>
      </c>
      <c r="AA746" s="38">
        <v>2018</v>
      </c>
      <c r="AB746" s="38" t="s">
        <v>274</v>
      </c>
      <c r="AC746" s="39">
        <v>2018</v>
      </c>
      <c r="AD746" s="39" t="s">
        <v>274</v>
      </c>
      <c r="AE746" s="39" t="s">
        <v>1945</v>
      </c>
      <c r="AF746" s="39" t="s">
        <v>274</v>
      </c>
      <c r="AG746" s="39">
        <v>2019</v>
      </c>
      <c r="AH746" s="41" t="s">
        <v>146</v>
      </c>
      <c r="AI746" s="40" t="s">
        <v>433</v>
      </c>
      <c r="AJ746" s="41" t="s">
        <v>1960</v>
      </c>
      <c r="AK746" s="40">
        <v>0</v>
      </c>
      <c r="AL746" s="40">
        <v>138992</v>
      </c>
      <c r="AM746" s="38" t="s">
        <v>84</v>
      </c>
      <c r="AN746" s="33">
        <v>0</v>
      </c>
      <c r="AO746" s="38">
        <v>0</v>
      </c>
      <c r="AP746" s="33" t="s">
        <v>3073</v>
      </c>
      <c r="AQ746" s="33"/>
      <c r="AR746" s="33" t="s">
        <v>87</v>
      </c>
      <c r="AS746" s="33" t="s">
        <v>1691</v>
      </c>
      <c r="AT746" s="38"/>
      <c r="AU746" s="38"/>
      <c r="AV746" s="103"/>
    </row>
    <row r="747" spans="1:48" s="42" customFormat="1" ht="119.25" customHeight="1" x14ac:dyDescent="0.2">
      <c r="A747" s="33" t="s">
        <v>3074</v>
      </c>
      <c r="B747" s="33" t="s">
        <v>1674</v>
      </c>
      <c r="C747" s="33" t="s">
        <v>447</v>
      </c>
      <c r="D747" s="33" t="s">
        <v>2790</v>
      </c>
      <c r="E747" s="33"/>
      <c r="F747" s="33" t="s">
        <v>383</v>
      </c>
      <c r="G747" s="33" t="s">
        <v>610</v>
      </c>
      <c r="H747" s="33" t="s">
        <v>71</v>
      </c>
      <c r="I747" s="33" t="str">
        <f t="shared" si="112"/>
        <v>СТО</v>
      </c>
      <c r="J747" s="33" t="s">
        <v>3075</v>
      </c>
      <c r="K747" s="33" t="str">
        <f t="shared" si="109"/>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v>
      </c>
      <c r="L747" s="34" t="s">
        <v>73</v>
      </c>
      <c r="M747" s="34" t="s">
        <v>89</v>
      </c>
      <c r="N747" s="33">
        <v>642</v>
      </c>
      <c r="O747" s="35" t="s">
        <v>924</v>
      </c>
      <c r="P747" s="36">
        <v>1</v>
      </c>
      <c r="Q747" s="36" t="s">
        <v>96</v>
      </c>
      <c r="R747" s="37" t="s">
        <v>97</v>
      </c>
      <c r="S747" s="36">
        <v>10500</v>
      </c>
      <c r="T747" s="36">
        <v>0</v>
      </c>
      <c r="U747" s="93">
        <f t="shared" si="110"/>
        <v>10500000</v>
      </c>
      <c r="V747" s="33">
        <v>2018</v>
      </c>
      <c r="W747" s="53" t="s">
        <v>274</v>
      </c>
      <c r="X747" s="39">
        <v>2018</v>
      </c>
      <c r="Y747" s="33" t="s">
        <v>274</v>
      </c>
      <c r="Z747" s="38" t="s">
        <v>2226</v>
      </c>
      <c r="AA747" s="38">
        <v>2018</v>
      </c>
      <c r="AB747" s="38" t="s">
        <v>274</v>
      </c>
      <c r="AC747" s="39">
        <v>2018</v>
      </c>
      <c r="AD747" s="39" t="s">
        <v>274</v>
      </c>
      <c r="AE747" s="39" t="s">
        <v>273</v>
      </c>
      <c r="AF747" s="39" t="s">
        <v>146</v>
      </c>
      <c r="AG747" s="39">
        <v>2019</v>
      </c>
      <c r="AH747" s="41" t="s">
        <v>274</v>
      </c>
      <c r="AI747" s="40" t="s">
        <v>275</v>
      </c>
      <c r="AJ747" s="41" t="s">
        <v>151</v>
      </c>
      <c r="AK747" s="40">
        <v>0</v>
      </c>
      <c r="AL747" s="40">
        <v>3363</v>
      </c>
      <c r="AM747" s="38" t="s">
        <v>84</v>
      </c>
      <c r="AN747" s="33">
        <v>0</v>
      </c>
      <c r="AO747" s="38">
        <v>0</v>
      </c>
      <c r="AP747" s="33" t="s">
        <v>2980</v>
      </c>
      <c r="AQ747" s="33"/>
      <c r="AR747" s="33" t="s">
        <v>87</v>
      </c>
      <c r="AS747" s="33" t="s">
        <v>1691</v>
      </c>
      <c r="AT747" s="38"/>
      <c r="AU747" s="38"/>
      <c r="AV747" s="103"/>
    </row>
    <row r="748" spans="1:48" s="42" customFormat="1" ht="83.25" customHeight="1" x14ac:dyDescent="0.2">
      <c r="A748" s="33" t="s">
        <v>3076</v>
      </c>
      <c r="B748" s="33" t="s">
        <v>1674</v>
      </c>
      <c r="C748" s="33" t="s">
        <v>615</v>
      </c>
      <c r="D748" s="33" t="s">
        <v>1034</v>
      </c>
      <c r="E748" s="33"/>
      <c r="F748" s="33" t="s">
        <v>965</v>
      </c>
      <c r="G748" s="33" t="s">
        <v>610</v>
      </c>
      <c r="H748" s="33" t="s">
        <v>71</v>
      </c>
      <c r="I748" s="33" t="str">
        <f t="shared" si="112"/>
        <v>АХО</v>
      </c>
      <c r="J748" s="33" t="s">
        <v>3015</v>
      </c>
      <c r="K748" s="33" t="str">
        <f t="shared" si="109"/>
        <v>Организация проживания персонала АО «Мобильные ГТЭС»</v>
      </c>
      <c r="L748" s="34" t="s">
        <v>2912</v>
      </c>
      <c r="M748" s="34" t="s">
        <v>89</v>
      </c>
      <c r="N748" s="33">
        <v>642</v>
      </c>
      <c r="O748" s="35" t="s">
        <v>924</v>
      </c>
      <c r="P748" s="36">
        <v>1</v>
      </c>
      <c r="Q748" s="36" t="s">
        <v>1689</v>
      </c>
      <c r="R748" s="37" t="s">
        <v>1690</v>
      </c>
      <c r="S748" s="36">
        <v>21808</v>
      </c>
      <c r="T748" s="36">
        <v>0</v>
      </c>
      <c r="U748" s="93">
        <f t="shared" si="110"/>
        <v>21808000</v>
      </c>
      <c r="V748" s="33">
        <v>2018</v>
      </c>
      <c r="W748" s="53" t="s">
        <v>274</v>
      </c>
      <c r="X748" s="39">
        <v>2018</v>
      </c>
      <c r="Y748" s="33" t="s">
        <v>274</v>
      </c>
      <c r="Z748" s="38" t="s">
        <v>2226</v>
      </c>
      <c r="AA748" s="38">
        <v>2018</v>
      </c>
      <c r="AB748" s="38" t="s">
        <v>274</v>
      </c>
      <c r="AC748" s="39">
        <v>2018</v>
      </c>
      <c r="AD748" s="39" t="s">
        <v>274</v>
      </c>
      <c r="AE748" s="39" t="s">
        <v>273</v>
      </c>
      <c r="AF748" s="39" t="s">
        <v>109</v>
      </c>
      <c r="AG748" s="39">
        <v>2019</v>
      </c>
      <c r="AH748" s="41" t="s">
        <v>148</v>
      </c>
      <c r="AI748" s="40" t="s">
        <v>228</v>
      </c>
      <c r="AJ748" s="41" t="s">
        <v>1335</v>
      </c>
      <c r="AK748" s="40">
        <v>1</v>
      </c>
      <c r="AL748" s="40">
        <v>31636</v>
      </c>
      <c r="AM748" s="38" t="s">
        <v>84</v>
      </c>
      <c r="AN748" s="33">
        <v>0</v>
      </c>
      <c r="AO748" s="38">
        <v>11</v>
      </c>
      <c r="AP748" s="33" t="s">
        <v>3016</v>
      </c>
      <c r="AQ748" s="33" t="s">
        <v>1917</v>
      </c>
      <c r="AR748" s="33" t="s">
        <v>87</v>
      </c>
      <c r="AS748" s="33" t="s">
        <v>1691</v>
      </c>
      <c r="AT748" s="38"/>
      <c r="AU748" s="38"/>
      <c r="AV748" s="103"/>
    </row>
    <row r="749" spans="1:48" s="42" customFormat="1" ht="83.25" customHeight="1" x14ac:dyDescent="0.2">
      <c r="A749" s="33" t="s">
        <v>3077</v>
      </c>
      <c r="B749" s="33" t="s">
        <v>1674</v>
      </c>
      <c r="C749" s="33" t="s">
        <v>3078</v>
      </c>
      <c r="D749" s="33" t="s">
        <v>3079</v>
      </c>
      <c r="E749" s="33"/>
      <c r="F749" s="33" t="s">
        <v>1682</v>
      </c>
      <c r="G749" s="33" t="s">
        <v>1683</v>
      </c>
      <c r="H749" s="33" t="s">
        <v>71</v>
      </c>
      <c r="I749" s="33" t="str">
        <f t="shared" si="112"/>
        <v>СТЗ</v>
      </c>
      <c r="J749" s="33" t="s">
        <v>3080</v>
      </c>
      <c r="K749" s="33" t="str">
        <f t="shared" si="109"/>
        <v>Выполнение работ по вырубке и вывозу деревьев с площадки строительства</v>
      </c>
      <c r="L749" s="34" t="s">
        <v>3063</v>
      </c>
      <c r="M749" s="34" t="s">
        <v>89</v>
      </c>
      <c r="N749" s="33">
        <v>642</v>
      </c>
      <c r="O749" s="35" t="s">
        <v>924</v>
      </c>
      <c r="P749" s="36">
        <v>1</v>
      </c>
      <c r="Q749" s="57" t="s">
        <v>1743</v>
      </c>
      <c r="R749" s="33" t="s">
        <v>1685</v>
      </c>
      <c r="S749" s="36">
        <v>478.03</v>
      </c>
      <c r="T749" s="36">
        <v>143.40899999999999</v>
      </c>
      <c r="U749" s="93">
        <f t="shared" si="110"/>
        <v>478030</v>
      </c>
      <c r="V749" s="33">
        <v>2018</v>
      </c>
      <c r="W749" s="53" t="s">
        <v>274</v>
      </c>
      <c r="X749" s="39">
        <v>2018</v>
      </c>
      <c r="Y749" s="33" t="s">
        <v>274</v>
      </c>
      <c r="Z749" s="38" t="s">
        <v>2226</v>
      </c>
      <c r="AA749" s="38">
        <v>2018</v>
      </c>
      <c r="AB749" s="38" t="s">
        <v>274</v>
      </c>
      <c r="AC749" s="39">
        <v>2018</v>
      </c>
      <c r="AD749" s="39" t="s">
        <v>274</v>
      </c>
      <c r="AE749" s="39" t="s">
        <v>273</v>
      </c>
      <c r="AF749" s="39" t="s">
        <v>146</v>
      </c>
      <c r="AG749" s="39">
        <v>2019</v>
      </c>
      <c r="AH749" s="41" t="s">
        <v>109</v>
      </c>
      <c r="AI749" s="40" t="s">
        <v>147</v>
      </c>
      <c r="AJ749" s="41" t="s">
        <v>1960</v>
      </c>
      <c r="AK749" s="40">
        <v>0</v>
      </c>
      <c r="AL749" s="40">
        <v>138992</v>
      </c>
      <c r="AM749" s="38" t="s">
        <v>84</v>
      </c>
      <c r="AN749" s="33">
        <v>0</v>
      </c>
      <c r="AO749" s="38">
        <v>0</v>
      </c>
      <c r="AP749" s="33" t="s">
        <v>3081</v>
      </c>
      <c r="AQ749" s="33"/>
      <c r="AR749" s="33" t="s">
        <v>87</v>
      </c>
      <c r="AS749" s="33" t="s">
        <v>1691</v>
      </c>
      <c r="AT749" s="38"/>
      <c r="AU749" s="38"/>
      <c r="AV749" s="103"/>
    </row>
    <row r="750" spans="1:48" s="31" customFormat="1" ht="81.75" customHeight="1" x14ac:dyDescent="0.2">
      <c r="A750" s="33" t="s">
        <v>3082</v>
      </c>
      <c r="B750" s="38" t="s">
        <v>1674</v>
      </c>
      <c r="C750" s="33" t="s">
        <v>363</v>
      </c>
      <c r="D750" s="33" t="s">
        <v>364</v>
      </c>
      <c r="E750" s="33"/>
      <c r="F750" s="33" t="s">
        <v>365</v>
      </c>
      <c r="G750" s="33" t="s">
        <v>70</v>
      </c>
      <c r="H750" s="33" t="s">
        <v>71</v>
      </c>
      <c r="I750" s="33" t="s">
        <v>365</v>
      </c>
      <c r="J750" s="33" t="s">
        <v>3083</v>
      </c>
      <c r="K750" s="33" t="str">
        <f t="shared" ref="K750:K752" si="113">J750</f>
        <v>Оказание услуг по проведению предсменных медицинских осмотров диспетчерского персонала (Доп.соглашение)</v>
      </c>
      <c r="L750" s="33" t="s">
        <v>73</v>
      </c>
      <c r="M750" s="33"/>
      <c r="N750" s="33">
        <v>642</v>
      </c>
      <c r="O750" s="34" t="s">
        <v>74</v>
      </c>
      <c r="P750" s="34" t="s">
        <v>272</v>
      </c>
      <c r="Q750" s="33">
        <v>45000000000</v>
      </c>
      <c r="R750" s="33" t="s">
        <v>97</v>
      </c>
      <c r="S750" s="36">
        <v>76.128</v>
      </c>
      <c r="T750" s="36">
        <f>S750</f>
        <v>76.128</v>
      </c>
      <c r="U750" s="37">
        <f t="shared" ref="U750:U752" si="114">S750*1000</f>
        <v>76128</v>
      </c>
      <c r="V750" s="33">
        <v>2019</v>
      </c>
      <c r="W750" s="33" t="s">
        <v>119</v>
      </c>
      <c r="X750" s="33">
        <v>2019</v>
      </c>
      <c r="Y750" s="33" t="s">
        <v>120</v>
      </c>
      <c r="Z750" s="53" t="s">
        <v>138</v>
      </c>
      <c r="AA750" s="39">
        <v>2019</v>
      </c>
      <c r="AB750" s="33" t="s">
        <v>120</v>
      </c>
      <c r="AC750" s="38">
        <v>2019</v>
      </c>
      <c r="AD750" s="33" t="s">
        <v>120</v>
      </c>
      <c r="AE750" s="38" t="s">
        <v>273</v>
      </c>
      <c r="AF750" s="33" t="s">
        <v>120</v>
      </c>
      <c r="AG750" s="39" t="s">
        <v>273</v>
      </c>
      <c r="AH750" s="39" t="s">
        <v>81</v>
      </c>
      <c r="AI750" s="39" t="s">
        <v>127</v>
      </c>
      <c r="AJ750" s="39" t="s">
        <v>151</v>
      </c>
      <c r="AK750" s="41">
        <v>0</v>
      </c>
      <c r="AL750" s="40">
        <v>348346</v>
      </c>
      <c r="AM750" s="60" t="s">
        <v>84</v>
      </c>
      <c r="AN750" s="40">
        <v>1</v>
      </c>
      <c r="AO750" s="40">
        <v>0</v>
      </c>
      <c r="AP750" s="33"/>
      <c r="AQ750" s="38"/>
      <c r="AR750" s="33" t="s">
        <v>87</v>
      </c>
      <c r="AS750" s="33" t="s">
        <v>88</v>
      </c>
      <c r="AT750" s="33" t="s">
        <v>316</v>
      </c>
      <c r="AU750" s="33"/>
      <c r="AV750" s="33" t="s">
        <v>3084</v>
      </c>
    </row>
    <row r="751" spans="1:48" s="31" customFormat="1" ht="81.75" customHeight="1" x14ac:dyDescent="0.2">
      <c r="A751" s="33" t="s">
        <v>3085</v>
      </c>
      <c r="B751" s="38" t="s">
        <v>1674</v>
      </c>
      <c r="C751" s="33" t="s">
        <v>3086</v>
      </c>
      <c r="D751" s="33" t="s">
        <v>3087</v>
      </c>
      <c r="E751" s="33"/>
      <c r="F751" s="33" t="s">
        <v>1682</v>
      </c>
      <c r="G751" s="33" t="s">
        <v>1683</v>
      </c>
      <c r="H751" s="33" t="s">
        <v>71</v>
      </c>
      <c r="I751" s="33" t="str">
        <f>F751</f>
        <v>СТЗ</v>
      </c>
      <c r="J751" s="33" t="s">
        <v>3088</v>
      </c>
      <c r="K751" s="33" t="str">
        <f t="shared" si="113"/>
        <v>Поставка бетона</v>
      </c>
      <c r="L751" s="33" t="s">
        <v>73</v>
      </c>
      <c r="M751" s="33"/>
      <c r="N751" s="33">
        <v>113</v>
      </c>
      <c r="O751" s="34" t="s">
        <v>3089</v>
      </c>
      <c r="P751" s="34">
        <v>1607</v>
      </c>
      <c r="Q751" s="33" t="s">
        <v>1743</v>
      </c>
      <c r="R751" s="33" t="s">
        <v>1685</v>
      </c>
      <c r="S751" s="36">
        <v>14795.85</v>
      </c>
      <c r="T751" s="36">
        <f>S751</f>
        <v>14795.85</v>
      </c>
      <c r="U751" s="37">
        <f t="shared" si="114"/>
        <v>14795850</v>
      </c>
      <c r="V751" s="33">
        <v>2019</v>
      </c>
      <c r="W751" s="33" t="s">
        <v>120</v>
      </c>
      <c r="X751" s="33">
        <v>2019</v>
      </c>
      <c r="Y751" s="33" t="s">
        <v>77</v>
      </c>
      <c r="Z751" s="53" t="s">
        <v>247</v>
      </c>
      <c r="AA751" s="39">
        <v>2019</v>
      </c>
      <c r="AB751" s="33" t="s">
        <v>77</v>
      </c>
      <c r="AC751" s="38">
        <v>2019</v>
      </c>
      <c r="AD751" s="33" t="s">
        <v>77</v>
      </c>
      <c r="AE751" s="38" t="s">
        <v>273</v>
      </c>
      <c r="AF751" s="33" t="s">
        <v>77</v>
      </c>
      <c r="AG751" s="39" t="s">
        <v>273</v>
      </c>
      <c r="AH751" s="39" t="s">
        <v>81</v>
      </c>
      <c r="AI751" s="39" t="s">
        <v>127</v>
      </c>
      <c r="AJ751" s="41" t="s">
        <v>83</v>
      </c>
      <c r="AK751" s="40">
        <v>1</v>
      </c>
      <c r="AL751" s="40">
        <v>348277</v>
      </c>
      <c r="AM751" s="60" t="s">
        <v>84</v>
      </c>
      <c r="AN751" s="40">
        <v>0</v>
      </c>
      <c r="AO751" s="40">
        <v>0</v>
      </c>
      <c r="AP751" s="33"/>
      <c r="AQ751" s="38" t="s">
        <v>86</v>
      </c>
      <c r="AR751" s="33" t="s">
        <v>87</v>
      </c>
      <c r="AS751" s="33" t="s">
        <v>88</v>
      </c>
      <c r="AT751" s="33"/>
      <c r="AU751" s="33"/>
      <c r="AV751" s="33"/>
    </row>
    <row r="752" spans="1:48" s="31" customFormat="1" ht="81.75" customHeight="1" x14ac:dyDescent="0.2">
      <c r="A752" s="33" t="s">
        <v>3090</v>
      </c>
      <c r="B752" s="38" t="s">
        <v>1674</v>
      </c>
      <c r="C752" s="39" t="s">
        <v>3091</v>
      </c>
      <c r="D752" s="39" t="s">
        <v>3091</v>
      </c>
      <c r="E752" s="33"/>
      <c r="F752" s="33" t="s">
        <v>69</v>
      </c>
      <c r="G752" s="33" t="s">
        <v>70</v>
      </c>
      <c r="H752" s="33" t="s">
        <v>71</v>
      </c>
      <c r="I752" s="33" t="str">
        <f>F752</f>
        <v>ТМО</v>
      </c>
      <c r="J752" s="33" t="s">
        <v>3092</v>
      </c>
      <c r="K752" s="33" t="str">
        <f t="shared" si="113"/>
        <v>Поставка контейнеров хранения топлива КХТ - 5 м3</v>
      </c>
      <c r="L752" s="33" t="s">
        <v>73</v>
      </c>
      <c r="M752" s="33"/>
      <c r="N752" s="33">
        <v>796</v>
      </c>
      <c r="O752" s="34" t="s">
        <v>220</v>
      </c>
      <c r="P752" s="34">
        <v>5</v>
      </c>
      <c r="Q752" s="33" t="s">
        <v>3093</v>
      </c>
      <c r="R752" s="33" t="s">
        <v>3094</v>
      </c>
      <c r="S752" s="36">
        <v>8755</v>
      </c>
      <c r="T752" s="36">
        <f>S752</f>
        <v>8755</v>
      </c>
      <c r="U752" s="37">
        <f t="shared" si="114"/>
        <v>8755000</v>
      </c>
      <c r="V752" s="33">
        <v>2019</v>
      </c>
      <c r="W752" s="33" t="s">
        <v>120</v>
      </c>
      <c r="X752" s="33">
        <v>2019</v>
      </c>
      <c r="Y752" s="33" t="s">
        <v>120</v>
      </c>
      <c r="Z752" s="53" t="s">
        <v>138</v>
      </c>
      <c r="AA752" s="39">
        <v>2019</v>
      </c>
      <c r="AB752" s="33" t="s">
        <v>77</v>
      </c>
      <c r="AC752" s="38">
        <v>2019</v>
      </c>
      <c r="AD752" s="33" t="s">
        <v>77</v>
      </c>
      <c r="AE752" s="38" t="s">
        <v>273</v>
      </c>
      <c r="AF752" s="33" t="s">
        <v>77</v>
      </c>
      <c r="AG752" s="39" t="s">
        <v>273</v>
      </c>
      <c r="AH752" s="39" t="s">
        <v>77</v>
      </c>
      <c r="AI752" s="53" t="s">
        <v>247</v>
      </c>
      <c r="AJ752" s="41" t="s">
        <v>83</v>
      </c>
      <c r="AK752" s="40">
        <v>1</v>
      </c>
      <c r="AL752" s="40">
        <v>348277</v>
      </c>
      <c r="AM752" s="60" t="s">
        <v>84</v>
      </c>
      <c r="AN752" s="40">
        <v>0</v>
      </c>
      <c r="AO752" s="40">
        <v>0</v>
      </c>
      <c r="AP752" s="33"/>
      <c r="AQ752" s="38" t="s">
        <v>86</v>
      </c>
      <c r="AR752" s="33" t="s">
        <v>87</v>
      </c>
      <c r="AS752" s="33" t="s">
        <v>88</v>
      </c>
      <c r="AT752" s="33"/>
      <c r="AU752" s="33"/>
      <c r="AV752" s="33"/>
    </row>
    <row r="753" spans="1:47" s="31" customFormat="1" x14ac:dyDescent="0.2">
      <c r="A753" s="70"/>
      <c r="B753" s="70"/>
      <c r="C753" s="70"/>
      <c r="D753" s="70"/>
      <c r="E753" s="70"/>
      <c r="F753" s="70"/>
      <c r="G753" s="70"/>
      <c r="H753" s="70"/>
      <c r="I753" s="70"/>
      <c r="J753" s="70"/>
      <c r="K753" s="76"/>
      <c r="L753" s="70"/>
      <c r="M753" s="70"/>
      <c r="N753" s="70"/>
      <c r="O753" s="77"/>
      <c r="P753" s="70"/>
      <c r="Q753" s="78"/>
      <c r="R753" s="70"/>
      <c r="S753" s="79"/>
      <c r="T753" s="79"/>
      <c r="U753" s="80"/>
      <c r="V753" s="70"/>
      <c r="W753" s="70"/>
      <c r="X753" s="70"/>
      <c r="Y753" s="81"/>
      <c r="Z753" s="82"/>
      <c r="AA753" s="70"/>
      <c r="AB753" s="81"/>
      <c r="AC753" s="81"/>
      <c r="AD753" s="81"/>
      <c r="AE753" s="82"/>
      <c r="AF753" s="82"/>
      <c r="AG753" s="82"/>
      <c r="AH753" s="82"/>
      <c r="AI753" s="82"/>
      <c r="AJ753" s="70"/>
      <c r="AK753" s="83"/>
      <c r="AL753" s="83"/>
      <c r="AM753" s="83"/>
      <c r="AN753" s="83"/>
      <c r="AO753" s="83"/>
      <c r="AP753" s="70"/>
      <c r="AQ753" s="81"/>
      <c r="AR753" s="70"/>
      <c r="AS753" s="70"/>
      <c r="AT753" s="70"/>
      <c r="AU753" s="81"/>
    </row>
  </sheetData>
  <autoFilter ref="A22:XEM752"/>
  <mergeCells count="31">
    <mergeCell ref="X20:Y20"/>
    <mergeCell ref="AG20:AH20"/>
    <mergeCell ref="Q18:AJ18"/>
    <mergeCell ref="J19:J20"/>
    <mergeCell ref="K19:K20"/>
    <mergeCell ref="L19:L20"/>
    <mergeCell ref="M19:M20"/>
    <mergeCell ref="N19:O19"/>
    <mergeCell ref="P19:P20"/>
    <mergeCell ref="Q19:R19"/>
    <mergeCell ref="S19:U19"/>
    <mergeCell ref="V19:AJ19"/>
    <mergeCell ref="G18:G20"/>
    <mergeCell ref="H18:H20"/>
    <mergeCell ref="I18:I20"/>
    <mergeCell ref="A10:D10"/>
    <mergeCell ref="A11:D11"/>
    <mergeCell ref="A13:D13"/>
    <mergeCell ref="A14:D14"/>
    <mergeCell ref="A15:D15"/>
    <mergeCell ref="A18:A20"/>
    <mergeCell ref="C18:C20"/>
    <mergeCell ref="D18:D20"/>
    <mergeCell ref="E18:E20"/>
    <mergeCell ref="F18:F20"/>
    <mergeCell ref="A9:D9"/>
    <mergeCell ref="A1:AK1"/>
    <mergeCell ref="A2:AK2"/>
    <mergeCell ref="A5:AM5"/>
    <mergeCell ref="A7:AM7"/>
    <mergeCell ref="A8:AM8"/>
  </mergeCells>
  <hyperlinks>
    <hyperlink ref="J136" r:id="rId1" display="http://ec-mc.ru/schedule/20174.html"/>
    <hyperlink ref="K136" r:id="rId2" display="http://ec-mc.ru/schedule/20174.html"/>
  </hyperlinks>
  <pageMargins left="0.23622047244094491" right="0.23622047244094491" top="0.74803149606299213" bottom="0.74803149606299213" header="0.31496062992125984" footer="0.31496062992125984"/>
  <pageSetup paperSize="9" scale="23" fitToHeight="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кор-ки_2019 (2)</vt:lpstr>
      <vt:lpstr>'кор-ки_2019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Павловна Сокуцкая</dc:creator>
  <cp:lastModifiedBy>Ольга Алексеевна Виноградова</cp:lastModifiedBy>
  <dcterms:created xsi:type="dcterms:W3CDTF">2019-05-31T08:31:39Z</dcterms:created>
  <dcterms:modified xsi:type="dcterms:W3CDTF">2019-06-19T11:16:34Z</dcterms:modified>
</cp:coreProperties>
</file>