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апрель 2022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1" i="2" l="1"/>
  <c r="H11" i="2"/>
  <c r="H23" i="2" l="1"/>
  <c r="F11" i="2"/>
  <c r="H15" i="2"/>
  <c r="F21" i="2" l="1"/>
  <c r="D11" i="2"/>
  <c r="D43" i="2" l="1"/>
  <c r="D23" i="2"/>
  <c r="D12" i="2"/>
  <c r="M57" i="2" l="1"/>
  <c r="Y56" i="2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L42" i="2"/>
  <c r="K57" i="2" s="1"/>
  <c r="J42" i="2"/>
  <c r="I57" i="2" s="1"/>
  <c r="H42" i="2"/>
  <c r="G57" i="2" s="1"/>
  <c r="F42" i="2"/>
  <c r="E57" i="2" s="1"/>
  <c r="D42" i="2"/>
  <c r="AA39" i="2"/>
  <c r="O26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N11" i="2"/>
  <c r="M26" i="2" s="1"/>
  <c r="L11" i="2"/>
  <c r="K26" i="2" s="1"/>
  <c r="J11" i="2"/>
  <c r="AA8" i="2"/>
  <c r="I26" i="2" l="1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K24" i="2"/>
  <c r="W24" i="2"/>
  <c r="M24" i="2"/>
  <c r="O24" i="2"/>
  <c r="U26" i="2"/>
  <c r="U24" i="2" s="1"/>
  <c r="Q24" i="2"/>
  <c r="AA15" i="2"/>
  <c r="AA25" i="2"/>
  <c r="Y26" i="2"/>
  <c r="Y24" i="2" s="1"/>
  <c r="G55" i="2"/>
  <c r="K55" i="2"/>
  <c r="W55" i="2"/>
  <c r="AA12" i="2"/>
  <c r="G24" i="2" l="1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<sst xmlns="http://schemas.openxmlformats.org/spreadsheetml/2006/main" count="142" uniqueCount="41">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</sst>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59</xdr:row>
      <xdr:rowOff>262368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59" sqref="A59:D62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32" ht="20.25" x14ac:dyDescent="0.25">
      <c r="A2" s="163" t="s">
        <v>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32" ht="20.25" x14ac:dyDescent="0.25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32" ht="20.25" x14ac:dyDescent="0.25">
      <c r="A4" s="164" t="s">
        <v>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66" t="s">
        <v>13</v>
      </c>
      <c r="B6" s="168" t="s">
        <v>15</v>
      </c>
      <c r="C6" s="170" t="s">
        <v>0</v>
      </c>
      <c r="D6" s="171"/>
      <c r="E6" s="170" t="s">
        <v>1</v>
      </c>
      <c r="F6" s="171"/>
      <c r="G6" s="170" t="s">
        <v>2</v>
      </c>
      <c r="H6" s="171"/>
      <c r="I6" s="170" t="s">
        <v>3</v>
      </c>
      <c r="J6" s="171"/>
      <c r="K6" s="170" t="s">
        <v>4</v>
      </c>
      <c r="L6" s="171"/>
      <c r="M6" s="170" t="s">
        <v>5</v>
      </c>
      <c r="N6" s="171"/>
      <c r="O6" s="170" t="s">
        <v>6</v>
      </c>
      <c r="P6" s="171"/>
      <c r="Q6" s="170" t="s">
        <v>7</v>
      </c>
      <c r="R6" s="171"/>
      <c r="S6" s="170" t="s">
        <v>8</v>
      </c>
      <c r="T6" s="171"/>
      <c r="U6" s="170" t="s">
        <v>9</v>
      </c>
      <c r="V6" s="171"/>
      <c r="W6" s="170" t="s">
        <v>10</v>
      </c>
      <c r="X6" s="171"/>
      <c r="Y6" s="170" t="s">
        <v>11</v>
      </c>
      <c r="Z6" s="171"/>
      <c r="AA6" s="172" t="s">
        <v>12</v>
      </c>
    </row>
    <row r="7" spans="1:32" ht="81.95" customHeight="1" thickBot="1" x14ac:dyDescent="0.3">
      <c r="A7" s="167"/>
      <c r="B7" s="169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73"/>
      <c r="AB7" s="4"/>
      <c r="AC7" s="4"/>
      <c r="AD7" s="4"/>
      <c r="AE7" s="14"/>
    </row>
    <row r="8" spans="1:32" ht="15.75" x14ac:dyDescent="0.25">
      <c r="A8" s="172" t="s">
        <v>16</v>
      </c>
      <c r="B8" s="175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/>
      <c r="L8" s="67"/>
      <c r="M8" s="68"/>
      <c r="N8" s="67"/>
      <c r="O8" s="68"/>
      <c r="P8" s="67"/>
      <c r="Q8" s="68"/>
      <c r="R8" s="67"/>
      <c r="S8" s="121"/>
      <c r="T8" s="87"/>
      <c r="U8" s="121"/>
      <c r="V8" s="87"/>
      <c r="W8" s="68"/>
      <c r="X8" s="87"/>
      <c r="Y8" s="68"/>
      <c r="Z8" s="121"/>
      <c r="AA8" s="178">
        <f>SUM(D8:D10,F8:F10,H8:H10,J8:J10,L8:L10,N8:N10,P8:P10,R8:R10,T8:T10,V8:V10,X8:X10,Z8:Z10)</f>
        <v>4755.45093</v>
      </c>
      <c r="AC8" s="4"/>
      <c r="AF8" s="14"/>
    </row>
    <row r="9" spans="1:32" ht="16.5" customHeight="1" x14ac:dyDescent="0.25">
      <c r="A9" s="174"/>
      <c r="B9" s="176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/>
      <c r="L9" s="64"/>
      <c r="M9" s="63"/>
      <c r="N9" s="64"/>
      <c r="O9" s="63"/>
      <c r="P9" s="64"/>
      <c r="Q9" s="63"/>
      <c r="R9" s="64"/>
      <c r="S9" s="65"/>
      <c r="T9" s="115"/>
      <c r="U9" s="65"/>
      <c r="V9" s="115"/>
      <c r="W9" s="63"/>
      <c r="X9" s="115"/>
      <c r="Y9" s="63"/>
      <c r="Z9" s="65"/>
      <c r="AA9" s="179"/>
      <c r="AC9" s="4"/>
      <c r="AF9" s="14"/>
    </row>
    <row r="10" spans="1:32" ht="16.5" thickBot="1" x14ac:dyDescent="0.3">
      <c r="A10" s="174"/>
      <c r="B10" s="176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/>
      <c r="L10" s="64"/>
      <c r="M10" s="63"/>
      <c r="N10" s="64"/>
      <c r="O10" s="63"/>
      <c r="P10" s="64"/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179"/>
      <c r="AC10" s="4"/>
      <c r="AD10" s="4"/>
    </row>
    <row r="11" spans="1:32" ht="16.5" thickBot="1" x14ac:dyDescent="0.3">
      <c r="A11" s="58" t="s">
        <v>26</v>
      </c>
      <c r="B11" s="177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 t="shared" ref="J11:Z11" si="0">J8+J9+J10</f>
        <v>1128.9339400000001</v>
      </c>
      <c r="K11" s="76"/>
      <c r="L11" s="76">
        <f t="shared" si="0"/>
        <v>0</v>
      </c>
      <c r="M11" s="76"/>
      <c r="N11" s="76">
        <f t="shared" si="0"/>
        <v>0</v>
      </c>
      <c r="O11" s="76"/>
      <c r="P11" s="76">
        <f t="shared" si="0"/>
        <v>0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4755.45093</v>
      </c>
      <c r="AB11" s="161"/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/>
      <c r="L12" s="81"/>
      <c r="M12" s="82"/>
      <c r="N12" s="81"/>
      <c r="O12" s="82"/>
      <c r="P12" s="81"/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710.28199999999993</v>
      </c>
      <c r="AB12" s="4"/>
      <c r="AC12" s="14"/>
      <c r="AD12" s="19"/>
    </row>
    <row r="13" spans="1:32" ht="24.75" customHeight="1" x14ac:dyDescent="0.25">
      <c r="A13" s="194" t="s">
        <v>31</v>
      </c>
      <c r="B13" s="86" t="s">
        <v>17</v>
      </c>
      <c r="C13" s="196" t="s">
        <v>37</v>
      </c>
      <c r="D13" s="67">
        <v>34.746499999999997</v>
      </c>
      <c r="E13" s="196" t="s">
        <v>37</v>
      </c>
      <c r="F13" s="67">
        <v>38.625900000000001</v>
      </c>
      <c r="G13" s="196" t="s">
        <v>37</v>
      </c>
      <c r="H13" s="67">
        <v>39.542000000000002</v>
      </c>
      <c r="I13" s="198" t="s">
        <v>37</v>
      </c>
      <c r="J13" s="67">
        <v>35.020600000000002</v>
      </c>
      <c r="K13" s="188"/>
      <c r="L13" s="67"/>
      <c r="M13" s="188"/>
      <c r="N13" s="67"/>
      <c r="O13" s="190"/>
      <c r="P13" s="67"/>
      <c r="Q13" s="188"/>
      <c r="R13" s="67"/>
      <c r="S13" s="192"/>
      <c r="T13" s="87"/>
      <c r="U13" s="188"/>
      <c r="V13" s="87"/>
      <c r="W13" s="192"/>
      <c r="X13" s="87"/>
      <c r="Y13" s="180"/>
      <c r="Z13" s="87"/>
      <c r="AA13" s="128">
        <f>D13+F13+H13+J13+L13+N13+P13+R13+T13+V13+X13+Z13</f>
        <v>147.935</v>
      </c>
      <c r="AB13" s="4"/>
      <c r="AC13" s="4"/>
    </row>
    <row r="14" spans="1:32" ht="72" customHeight="1" thickBot="1" x14ac:dyDescent="0.3">
      <c r="A14" s="195"/>
      <c r="B14" s="71" t="s">
        <v>24</v>
      </c>
      <c r="C14" s="197"/>
      <c r="D14" s="76">
        <v>441.66739999999999</v>
      </c>
      <c r="E14" s="197"/>
      <c r="F14" s="76">
        <v>358.09800000000001</v>
      </c>
      <c r="G14" s="197"/>
      <c r="H14" s="76">
        <v>320.20623999999998</v>
      </c>
      <c r="I14" s="199"/>
      <c r="J14" s="76">
        <v>297.39960000000002</v>
      </c>
      <c r="K14" s="189"/>
      <c r="L14" s="76"/>
      <c r="M14" s="189"/>
      <c r="N14" s="76"/>
      <c r="O14" s="191"/>
      <c r="P14" s="76"/>
      <c r="Q14" s="189"/>
      <c r="R14" s="76"/>
      <c r="S14" s="193"/>
      <c r="T14" s="77"/>
      <c r="U14" s="189"/>
      <c r="V14" s="77"/>
      <c r="W14" s="193"/>
      <c r="X14" s="77"/>
      <c r="Y14" s="181"/>
      <c r="Z14" s="77"/>
      <c r="AA14" s="129">
        <f t="shared" ref="AA14:AA22" si="1">D14+F14+H14+J14+L14+N14+P14+R14+T14+V14+X14+Z14</f>
        <v>1417.3712399999999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0</v>
      </c>
      <c r="M15" s="81"/>
      <c r="N15" s="81">
        <f t="shared" si="2"/>
        <v>0</v>
      </c>
      <c r="O15" s="81"/>
      <c r="P15" s="81">
        <f>P13+P14</f>
        <v>0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1565.3062399999999</v>
      </c>
      <c r="AB15" s="4"/>
      <c r="AC15" s="4"/>
      <c r="AD15" s="4"/>
    </row>
    <row r="16" spans="1:32" ht="38.1" customHeight="1" thickBot="1" x14ac:dyDescent="0.3">
      <c r="A16" s="182" t="s">
        <v>19</v>
      </c>
      <c r="B16" s="70" t="s">
        <v>17</v>
      </c>
      <c r="C16" s="184">
        <v>8.11</v>
      </c>
      <c r="D16" s="104">
        <v>192.74700000000001</v>
      </c>
      <c r="E16" s="186">
        <v>8.11</v>
      </c>
      <c r="F16" s="104">
        <v>180.47736</v>
      </c>
      <c r="G16" s="186">
        <v>8.11</v>
      </c>
      <c r="H16" s="120">
        <v>170.26499999999999</v>
      </c>
      <c r="I16" s="186">
        <v>8.11</v>
      </c>
      <c r="J16" s="120">
        <v>166.34200000000001</v>
      </c>
      <c r="K16" s="186"/>
      <c r="L16" s="104"/>
      <c r="M16" s="186"/>
      <c r="N16" s="67"/>
      <c r="O16" s="186"/>
      <c r="P16" s="67"/>
      <c r="Q16" s="186"/>
      <c r="R16" s="67"/>
      <c r="S16" s="186"/>
      <c r="T16" s="67"/>
      <c r="U16" s="186"/>
      <c r="V16" s="67"/>
      <c r="W16" s="186"/>
      <c r="X16" s="67"/>
      <c r="Y16" s="186"/>
      <c r="Z16" s="67"/>
      <c r="AA16" s="128">
        <f t="shared" si="1"/>
        <v>709.83136000000002</v>
      </c>
      <c r="AB16" s="4"/>
      <c r="AD16" s="14"/>
    </row>
    <row r="17" spans="1:35" ht="43.5" customHeight="1" thickBot="1" x14ac:dyDescent="0.3">
      <c r="A17" s="183"/>
      <c r="B17" s="70" t="s">
        <v>24</v>
      </c>
      <c r="C17" s="185"/>
      <c r="D17" s="105">
        <v>0</v>
      </c>
      <c r="E17" s="187"/>
      <c r="F17" s="122">
        <v>0</v>
      </c>
      <c r="G17" s="187"/>
      <c r="H17" s="122">
        <v>0</v>
      </c>
      <c r="I17" s="187"/>
      <c r="J17" s="122">
        <v>0</v>
      </c>
      <c r="K17" s="187"/>
      <c r="L17" s="76"/>
      <c r="M17" s="187"/>
      <c r="N17" s="76"/>
      <c r="O17" s="187"/>
      <c r="P17" s="76"/>
      <c r="Q17" s="187"/>
      <c r="R17" s="76"/>
      <c r="S17" s="187"/>
      <c r="T17" s="76"/>
      <c r="U17" s="200"/>
      <c r="V17" s="76"/>
      <c r="W17" s="187"/>
      <c r="X17" s="76"/>
      <c r="Y17" s="187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0</v>
      </c>
      <c r="M18" s="106"/>
      <c r="N18" s="106">
        <f t="shared" si="4"/>
        <v>0</v>
      </c>
      <c r="O18" s="106"/>
      <c r="P18" s="106">
        <f t="shared" si="4"/>
        <v>0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709.83136000000002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/>
      <c r="L19" s="93"/>
      <c r="M19" s="94"/>
      <c r="N19" s="93"/>
      <c r="O19" s="94"/>
      <c r="P19" s="93"/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121.474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/>
      <c r="L20" s="81"/>
      <c r="M20" s="82"/>
      <c r="N20" s="81"/>
      <c r="O20" s="82"/>
      <c r="P20" s="81"/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17.364999999999998</v>
      </c>
      <c r="AB20" s="4"/>
      <c r="AC20" s="4"/>
      <c r="AD20" s="14"/>
    </row>
    <row r="21" spans="1:35" ht="61.5" customHeight="1" x14ac:dyDescent="0.25">
      <c r="A21" s="172" t="s">
        <v>22</v>
      </c>
      <c r="B21" s="72" t="s">
        <v>17</v>
      </c>
      <c r="C21" s="196" t="s">
        <v>39</v>
      </c>
      <c r="D21" s="67">
        <v>579.25409999999999</v>
      </c>
      <c r="E21" s="196" t="s">
        <v>39</v>
      </c>
      <c r="F21" s="67">
        <f>536.7259-0.00003</f>
        <v>536.72586999999999</v>
      </c>
      <c r="G21" s="196" t="s">
        <v>40</v>
      </c>
      <c r="H21" s="67">
        <v>516.15419999999995</v>
      </c>
      <c r="I21" s="198" t="s">
        <v>40</v>
      </c>
      <c r="J21" s="67">
        <v>492.62299000000002</v>
      </c>
      <c r="K21" s="188"/>
      <c r="L21" s="67"/>
      <c r="M21" s="188"/>
      <c r="N21" s="67"/>
      <c r="O21" s="190"/>
      <c r="P21" s="67"/>
      <c r="Q21" s="188"/>
      <c r="R21" s="67"/>
      <c r="S21" s="180"/>
      <c r="T21" s="87"/>
      <c r="U21" s="188"/>
      <c r="V21" s="87"/>
      <c r="W21" s="180"/>
      <c r="X21" s="87"/>
      <c r="Y21" s="180"/>
      <c r="Z21" s="87"/>
      <c r="AA21" s="128">
        <f t="shared" si="1"/>
        <v>2124.7571599999997</v>
      </c>
      <c r="AB21" s="4"/>
      <c r="AC21" s="4"/>
      <c r="AE21" s="12"/>
    </row>
    <row r="22" spans="1:35" ht="38.25" customHeight="1" thickBot="1" x14ac:dyDescent="0.3">
      <c r="A22" s="201"/>
      <c r="B22" s="73" t="s">
        <v>24</v>
      </c>
      <c r="C22" s="197"/>
      <c r="D22" s="76">
        <v>540.04520000000002</v>
      </c>
      <c r="E22" s="197"/>
      <c r="F22" s="76">
        <v>498.69299999999998</v>
      </c>
      <c r="G22" s="197"/>
      <c r="H22" s="76">
        <v>555.86320000000001</v>
      </c>
      <c r="I22" s="199"/>
      <c r="J22" s="76">
        <v>484.3304</v>
      </c>
      <c r="K22" s="189"/>
      <c r="L22" s="76"/>
      <c r="M22" s="189"/>
      <c r="N22" s="76"/>
      <c r="O22" s="191"/>
      <c r="P22" s="76"/>
      <c r="Q22" s="189"/>
      <c r="R22" s="76"/>
      <c r="S22" s="181"/>
      <c r="T22" s="77"/>
      <c r="U22" s="189"/>
      <c r="V22" s="77"/>
      <c r="W22" s="181"/>
      <c r="X22" s="77"/>
      <c r="Y22" s="181"/>
      <c r="Z22" s="77"/>
      <c r="AA22" s="129">
        <f t="shared" si="1"/>
        <v>2078.9317999999998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976.95339000000001</v>
      </c>
      <c r="K23" s="81"/>
      <c r="L23" s="81">
        <f>L21+L22</f>
        <v>0</v>
      </c>
      <c r="M23" s="81"/>
      <c r="N23" s="81">
        <f t="shared" si="5"/>
        <v>0</v>
      </c>
      <c r="O23" s="81"/>
      <c r="P23" s="81">
        <f t="shared" si="5"/>
        <v>0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4203.6889599999995</v>
      </c>
      <c r="AB23" s="4"/>
      <c r="AC23" s="4"/>
      <c r="AD23" s="4"/>
    </row>
    <row r="24" spans="1:35" ht="36.75" customHeight="1" x14ac:dyDescent="0.25">
      <c r="A24" s="212" t="s">
        <v>32</v>
      </c>
      <c r="B24" s="213"/>
      <c r="C24" s="214">
        <f>C25+C26</f>
        <v>3354.3110999999999</v>
      </c>
      <c r="D24" s="215"/>
      <c r="E24" s="216">
        <f>E25+E26</f>
        <v>2886.31493</v>
      </c>
      <c r="F24" s="217"/>
      <c r="G24" s="202">
        <f>G25+G26</f>
        <v>3032.8279300000004</v>
      </c>
      <c r="H24" s="205"/>
      <c r="I24" s="202">
        <f>I25+I26</f>
        <v>2809.9445300000007</v>
      </c>
      <c r="J24" s="205"/>
      <c r="K24" s="202">
        <f>K25+K26</f>
        <v>0</v>
      </c>
      <c r="L24" s="205"/>
      <c r="M24" s="202">
        <f>M25+M26</f>
        <v>0</v>
      </c>
      <c r="N24" s="205"/>
      <c r="O24" s="202">
        <f>O25+O26</f>
        <v>0</v>
      </c>
      <c r="P24" s="205"/>
      <c r="Q24" s="202">
        <f>Q25+Q26</f>
        <v>0</v>
      </c>
      <c r="R24" s="205"/>
      <c r="S24" s="202">
        <f>S25+S26</f>
        <v>0</v>
      </c>
      <c r="T24" s="203"/>
      <c r="U24" s="204">
        <f>U25+U26</f>
        <v>0</v>
      </c>
      <c r="V24" s="205"/>
      <c r="W24" s="205">
        <f>W25+W26</f>
        <v>0</v>
      </c>
      <c r="X24" s="205"/>
      <c r="Y24" s="205">
        <f>Y25+Y26</f>
        <v>0</v>
      </c>
      <c r="Z24" s="205"/>
      <c r="AA24" s="131">
        <f>SUM(C24:Z24)</f>
        <v>12083.39849</v>
      </c>
      <c r="AB24" s="4"/>
      <c r="AC24" s="12"/>
      <c r="AD24" s="12"/>
    </row>
    <row r="25" spans="1:35" ht="15.75" x14ac:dyDescent="0.25">
      <c r="A25" s="206" t="s">
        <v>23</v>
      </c>
      <c r="B25" s="207"/>
      <c r="C25" s="208">
        <f>D14+D17+D22</f>
        <v>981.71260000000007</v>
      </c>
      <c r="D25" s="209"/>
      <c r="E25" s="210">
        <f>F14+F17+F22</f>
        <v>856.79099999999994</v>
      </c>
      <c r="F25" s="211"/>
      <c r="G25" s="210">
        <f>H14+H17+H22</f>
        <v>876.06943999999999</v>
      </c>
      <c r="H25" s="211"/>
      <c r="I25" s="210">
        <f>J14+J17+J22</f>
        <v>781.73</v>
      </c>
      <c r="J25" s="211"/>
      <c r="K25" s="210">
        <f>L14+L17+L22</f>
        <v>0</v>
      </c>
      <c r="L25" s="211"/>
      <c r="M25" s="210">
        <f>N14+N17+N22</f>
        <v>0</v>
      </c>
      <c r="N25" s="211"/>
      <c r="O25" s="210">
        <f>P14+P17+P22</f>
        <v>0</v>
      </c>
      <c r="P25" s="211"/>
      <c r="Q25" s="210">
        <f>R14+R17+R22</f>
        <v>0</v>
      </c>
      <c r="R25" s="211"/>
      <c r="S25" s="210">
        <f>T14+T17+T22</f>
        <v>0</v>
      </c>
      <c r="T25" s="226"/>
      <c r="U25" s="227">
        <f t="shared" ref="U25" si="7">V22+V14+V17</f>
        <v>0</v>
      </c>
      <c r="V25" s="211"/>
      <c r="W25" s="211">
        <f t="shared" ref="W25" si="8">X22+X14+X17</f>
        <v>0</v>
      </c>
      <c r="X25" s="211"/>
      <c r="Y25" s="211">
        <f t="shared" ref="Y25" si="9">Z22+Z14+Z17</f>
        <v>0</v>
      </c>
      <c r="Z25" s="211"/>
      <c r="AA25" s="132">
        <f>SUM(C25:Z25)</f>
        <v>3496.3030400000002</v>
      </c>
      <c r="AB25" s="4"/>
      <c r="AD25" s="12"/>
    </row>
    <row r="26" spans="1:35" ht="16.5" thickBot="1" x14ac:dyDescent="0.3">
      <c r="A26" s="222" t="s">
        <v>25</v>
      </c>
      <c r="B26" s="223"/>
      <c r="C26" s="224">
        <f>D11+D12+D13+D16+D19+D20+D21</f>
        <v>2372.5985000000001</v>
      </c>
      <c r="D26" s="225"/>
      <c r="E26" s="218">
        <f>F11+F12+F13+F16+F19+F20+F21</f>
        <v>2029.5239300000001</v>
      </c>
      <c r="F26" s="221"/>
      <c r="G26" s="218">
        <f>H11+H12+H13+H16+H19+H20+H21</f>
        <v>2156.7584900000002</v>
      </c>
      <c r="H26" s="221"/>
      <c r="I26" s="218">
        <f>J11+J12+J13+J16+J19+J20+J21</f>
        <v>2028.2145300000004</v>
      </c>
      <c r="J26" s="221"/>
      <c r="K26" s="218">
        <f>L11+L12+L13+L16+L19+L20+L21</f>
        <v>0</v>
      </c>
      <c r="L26" s="221"/>
      <c r="M26" s="218">
        <f>N11+N12+N13+N16+N19+N20+N21</f>
        <v>0</v>
      </c>
      <c r="N26" s="221"/>
      <c r="O26" s="218">
        <f>P11+P12+P13+P16+P19+P20+P21</f>
        <v>0</v>
      </c>
      <c r="P26" s="221"/>
      <c r="Q26" s="218">
        <f>R11+R12+R13+R16+R19+R20+R21</f>
        <v>0</v>
      </c>
      <c r="R26" s="221"/>
      <c r="S26" s="218">
        <f>T11+T12+T13+T16+T19+T20+T21</f>
        <v>0</v>
      </c>
      <c r="T26" s="219"/>
      <c r="U26" s="220">
        <f>V21+V20+V19+V16+V13+V12+V11</f>
        <v>0</v>
      </c>
      <c r="V26" s="221"/>
      <c r="W26" s="221">
        <f>X21+X20+X19+X16+X13+X12+X11</f>
        <v>0</v>
      </c>
      <c r="X26" s="221"/>
      <c r="Y26" s="221">
        <f>Z21+Z20+Z19+Z16+Z13+Z12+Z11</f>
        <v>0</v>
      </c>
      <c r="Z26" s="221"/>
      <c r="AA26" s="133">
        <f>SUM(C26:Z26)</f>
        <v>8587.0954500000007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08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63" t="s">
        <v>35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</row>
    <row r="33" spans="1:27" ht="20.25" x14ac:dyDescent="0.25">
      <c r="A33" s="163" t="s">
        <v>33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</row>
    <row r="34" spans="1:27" ht="20.25" x14ac:dyDescent="0.25">
      <c r="A34" s="163" t="s">
        <v>29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</row>
    <row r="35" spans="1:27" ht="20.25" x14ac:dyDescent="0.25">
      <c r="A35" s="164" t="s">
        <v>38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66" t="s">
        <v>13</v>
      </c>
      <c r="B37" s="168" t="s">
        <v>15</v>
      </c>
      <c r="C37" s="170" t="s">
        <v>0</v>
      </c>
      <c r="D37" s="171"/>
      <c r="E37" s="170" t="s">
        <v>1</v>
      </c>
      <c r="F37" s="171"/>
      <c r="G37" s="170" t="s">
        <v>2</v>
      </c>
      <c r="H37" s="171"/>
      <c r="I37" s="170" t="s">
        <v>3</v>
      </c>
      <c r="J37" s="171"/>
      <c r="K37" s="170" t="s">
        <v>4</v>
      </c>
      <c r="L37" s="171"/>
      <c r="M37" s="170" t="s">
        <v>5</v>
      </c>
      <c r="N37" s="171"/>
      <c r="O37" s="170" t="s">
        <v>6</v>
      </c>
      <c r="P37" s="171"/>
      <c r="Q37" s="170" t="s">
        <v>7</v>
      </c>
      <c r="R37" s="171"/>
      <c r="S37" s="170" t="s">
        <v>8</v>
      </c>
      <c r="T37" s="171"/>
      <c r="U37" s="170" t="s">
        <v>9</v>
      </c>
      <c r="V37" s="171"/>
      <c r="W37" s="170" t="s">
        <v>10</v>
      </c>
      <c r="X37" s="171"/>
      <c r="Y37" s="170" t="s">
        <v>11</v>
      </c>
      <c r="Z37" s="171"/>
      <c r="AA37" s="172" t="s">
        <v>12</v>
      </c>
    </row>
    <row r="38" spans="1:27" ht="58.5" customHeight="1" thickBot="1" x14ac:dyDescent="0.3">
      <c r="A38" s="167"/>
      <c r="B38" s="169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73"/>
    </row>
    <row r="39" spans="1:27" ht="22.5" customHeight="1" x14ac:dyDescent="0.25">
      <c r="A39" s="228" t="s">
        <v>16</v>
      </c>
      <c r="B39" s="231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/>
      <c r="L39" s="38"/>
      <c r="M39" s="34"/>
      <c r="N39" s="34"/>
      <c r="O39" s="34"/>
      <c r="P39" s="34"/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34">
        <f>SUM(D39:D41,F39:F41,H39:H41,J39:J41,L39:L41,N39:N41,P39:P41,R39:R41,T39:T41,V39:V41,X39:X41,Z39:Z41)</f>
        <v>331.73524999999995</v>
      </c>
    </row>
    <row r="40" spans="1:27" ht="21.75" customHeight="1" x14ac:dyDescent="0.25">
      <c r="A40" s="229"/>
      <c r="B40" s="232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35"/>
    </row>
    <row r="41" spans="1:27" ht="30" customHeight="1" thickBot="1" x14ac:dyDescent="0.3">
      <c r="A41" s="230"/>
      <c r="B41" s="232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35"/>
    </row>
    <row r="42" spans="1:27" ht="25.5" customHeight="1" thickBot="1" x14ac:dyDescent="0.3">
      <c r="A42" s="58" t="s">
        <v>26</v>
      </c>
      <c r="B42" s="233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0</v>
      </c>
      <c r="M42" s="43"/>
      <c r="N42" s="43">
        <f t="shared" si="10"/>
        <v>0</v>
      </c>
      <c r="O42" s="43"/>
      <c r="P42" s="43">
        <f t="shared" si="10"/>
        <v>0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331.73524999999995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/>
      <c r="L43" s="43"/>
      <c r="M43" s="33"/>
      <c r="N43" s="43"/>
      <c r="O43" s="33"/>
      <c r="P43" s="43"/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120.279</v>
      </c>
    </row>
    <row r="44" spans="1:27" ht="52.5" customHeight="1" x14ac:dyDescent="0.25">
      <c r="A44" s="236" t="s">
        <v>31</v>
      </c>
      <c r="B44" s="16" t="s">
        <v>17</v>
      </c>
      <c r="C44" s="237">
        <v>7.58</v>
      </c>
      <c r="D44" s="140">
        <v>0</v>
      </c>
      <c r="E44" s="239">
        <v>7.58</v>
      </c>
      <c r="F44" s="44">
        <v>0</v>
      </c>
      <c r="G44" s="239">
        <v>7.58</v>
      </c>
      <c r="H44" s="44">
        <v>0</v>
      </c>
      <c r="I44" s="239">
        <v>7.58</v>
      </c>
      <c r="J44" s="44">
        <v>0</v>
      </c>
      <c r="K44" s="239"/>
      <c r="L44" s="44"/>
      <c r="M44" s="239"/>
      <c r="N44" s="44"/>
      <c r="O44" s="237"/>
      <c r="P44" s="44"/>
      <c r="Q44" s="239"/>
      <c r="R44" s="44"/>
      <c r="S44" s="243"/>
      <c r="T44" s="24"/>
      <c r="U44" s="243"/>
      <c r="V44" s="24"/>
      <c r="W44" s="241"/>
      <c r="X44" s="24"/>
      <c r="Y44" s="241"/>
      <c r="Z44" s="24"/>
      <c r="AA44" s="141">
        <f t="shared" si="11"/>
        <v>0</v>
      </c>
    </row>
    <row r="45" spans="1:27" ht="50.25" customHeight="1" thickBot="1" x14ac:dyDescent="0.3">
      <c r="A45" s="195"/>
      <c r="B45" s="7" t="s">
        <v>24</v>
      </c>
      <c r="C45" s="238"/>
      <c r="D45" s="35">
        <v>62.08</v>
      </c>
      <c r="E45" s="240"/>
      <c r="F45" s="35">
        <v>51.68</v>
      </c>
      <c r="G45" s="240"/>
      <c r="H45" s="35">
        <v>42.4</v>
      </c>
      <c r="I45" s="240"/>
      <c r="J45" s="35">
        <v>35.840000000000003</v>
      </c>
      <c r="K45" s="240"/>
      <c r="L45" s="35"/>
      <c r="M45" s="240"/>
      <c r="N45" s="35"/>
      <c r="O45" s="238"/>
      <c r="P45" s="35"/>
      <c r="Q45" s="240"/>
      <c r="R45" s="35"/>
      <c r="S45" s="244"/>
      <c r="T45" s="25"/>
      <c r="U45" s="245"/>
      <c r="V45" s="25"/>
      <c r="W45" s="242"/>
      <c r="X45" s="25"/>
      <c r="Y45" s="242"/>
      <c r="Z45" s="25"/>
      <c r="AA45" s="55">
        <f t="shared" si="11"/>
        <v>192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0</v>
      </c>
      <c r="M46" s="35"/>
      <c r="N46" s="35">
        <f t="shared" si="12"/>
        <v>0</v>
      </c>
      <c r="O46" s="35"/>
      <c r="P46" s="35">
        <f t="shared" si="12"/>
        <v>0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192</v>
      </c>
    </row>
    <row r="47" spans="1:27" ht="36" customHeight="1" thickBot="1" x14ac:dyDescent="0.3">
      <c r="A47" s="182" t="s">
        <v>19</v>
      </c>
      <c r="B47" s="9" t="s">
        <v>17</v>
      </c>
      <c r="C47" s="246">
        <v>8.11</v>
      </c>
      <c r="D47" s="143">
        <v>1.86</v>
      </c>
      <c r="E47" s="246">
        <v>8.11</v>
      </c>
      <c r="F47" s="114">
        <v>9.3490000000000002</v>
      </c>
      <c r="G47" s="246">
        <v>8.11</v>
      </c>
      <c r="H47" s="114">
        <v>5.5110000000000001</v>
      </c>
      <c r="I47" s="246">
        <v>8.11</v>
      </c>
      <c r="J47" s="114">
        <v>5.2469999999999999</v>
      </c>
      <c r="K47" s="246"/>
      <c r="L47" s="114"/>
      <c r="M47" s="246"/>
      <c r="N47" s="43"/>
      <c r="O47" s="246"/>
      <c r="P47" s="43"/>
      <c r="Q47" s="246"/>
      <c r="R47" s="43"/>
      <c r="S47" s="246"/>
      <c r="T47" s="43"/>
      <c r="U47" s="246"/>
      <c r="V47" s="43"/>
      <c r="W47" s="246"/>
      <c r="X47" s="43"/>
      <c r="Y47" s="246"/>
      <c r="Z47" s="43"/>
      <c r="AA47" s="139">
        <f t="shared" si="11"/>
        <v>21.966999999999999</v>
      </c>
    </row>
    <row r="48" spans="1:27" ht="66.75" customHeight="1" thickBot="1" x14ac:dyDescent="0.3">
      <c r="A48" s="183"/>
      <c r="B48" s="9" t="s">
        <v>24</v>
      </c>
      <c r="C48" s="233"/>
      <c r="D48" s="59">
        <v>0</v>
      </c>
      <c r="E48" s="233"/>
      <c r="F48" s="59">
        <v>0</v>
      </c>
      <c r="G48" s="233"/>
      <c r="H48" s="59">
        <v>0</v>
      </c>
      <c r="I48" s="233"/>
      <c r="J48" s="59">
        <v>0</v>
      </c>
      <c r="K48" s="233"/>
      <c r="L48" s="43"/>
      <c r="M48" s="233"/>
      <c r="N48" s="43"/>
      <c r="O48" s="233"/>
      <c r="P48" s="43"/>
      <c r="Q48" s="233"/>
      <c r="R48" s="43"/>
      <c r="S48" s="233"/>
      <c r="T48" s="43"/>
      <c r="U48" s="247"/>
      <c r="V48" s="43"/>
      <c r="W48" s="233"/>
      <c r="X48" s="43"/>
      <c r="Y48" s="233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0</v>
      </c>
      <c r="M49" s="113"/>
      <c r="N49" s="113">
        <f t="shared" si="15"/>
        <v>0</v>
      </c>
      <c r="O49" s="113"/>
      <c r="P49" s="113">
        <f t="shared" si="15"/>
        <v>0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21.966999999999999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72" t="s">
        <v>22</v>
      </c>
      <c r="B52" s="10" t="s">
        <v>17</v>
      </c>
      <c r="C52" s="248">
        <v>7</v>
      </c>
      <c r="D52" s="134">
        <v>35.149000000000001</v>
      </c>
      <c r="E52" s="249">
        <v>7</v>
      </c>
      <c r="F52" s="38">
        <v>47.454000000000001</v>
      </c>
      <c r="G52" s="249">
        <v>7</v>
      </c>
      <c r="H52" s="38">
        <v>52.036799999999999</v>
      </c>
      <c r="I52" s="249"/>
      <c r="J52" s="38">
        <v>67.078900000000004</v>
      </c>
      <c r="K52" s="249"/>
      <c r="L52" s="38"/>
      <c r="M52" s="249"/>
      <c r="N52" s="38"/>
      <c r="O52" s="248"/>
      <c r="P52" s="38"/>
      <c r="Q52" s="249"/>
      <c r="R52" s="38"/>
      <c r="S52" s="249"/>
      <c r="T52" s="28"/>
      <c r="U52" s="262"/>
      <c r="V52" s="28"/>
      <c r="W52" s="259"/>
      <c r="X52" s="28"/>
      <c r="Y52" s="259"/>
      <c r="Z52" s="28"/>
      <c r="AA52" s="150">
        <f>D52+F52+H52+J52+L52+N52+P52+R52+T52+V52+X52+Z52</f>
        <v>201.71870000000001</v>
      </c>
    </row>
    <row r="53" spans="1:29" ht="53.25" customHeight="1" thickBot="1" x14ac:dyDescent="0.3">
      <c r="A53" s="201"/>
      <c r="B53" s="11" t="s">
        <v>24</v>
      </c>
      <c r="C53" s="238"/>
      <c r="D53" s="42">
        <v>0</v>
      </c>
      <c r="E53" s="240"/>
      <c r="F53" s="42">
        <v>0</v>
      </c>
      <c r="G53" s="240"/>
      <c r="H53" s="42">
        <v>0</v>
      </c>
      <c r="I53" s="240"/>
      <c r="J53" s="42">
        <v>0</v>
      </c>
      <c r="K53" s="240"/>
      <c r="L53" s="42"/>
      <c r="M53" s="240"/>
      <c r="N53" s="42"/>
      <c r="O53" s="238"/>
      <c r="P53" s="42"/>
      <c r="Q53" s="240"/>
      <c r="R53" s="42"/>
      <c r="S53" s="240"/>
      <c r="T53" s="29"/>
      <c r="U53" s="263"/>
      <c r="V53" s="29"/>
      <c r="W53" s="242"/>
      <c r="X53" s="29"/>
      <c r="Y53" s="242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260">
        <f>SUM(L52,L53)</f>
        <v>0</v>
      </c>
      <c r="L54" s="261"/>
      <c r="M54" s="260">
        <f>SUM(N52,N53)</f>
        <v>0</v>
      </c>
      <c r="N54" s="261"/>
      <c r="O54" s="47"/>
      <c r="P54" s="37">
        <f>SUM(P52,P53)</f>
        <v>0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201.71870000000001</v>
      </c>
    </row>
    <row r="55" spans="1:29" ht="33.75" customHeight="1" x14ac:dyDescent="0.25">
      <c r="A55" s="212" t="s">
        <v>32</v>
      </c>
      <c r="B55" s="250"/>
      <c r="C55" s="251">
        <f>C56+C57</f>
        <v>216.94689999999997</v>
      </c>
      <c r="D55" s="252"/>
      <c r="E55" s="253">
        <f>E56+E57</f>
        <v>241.65465</v>
      </c>
      <c r="F55" s="254"/>
      <c r="G55" s="255">
        <f>G56+G57</f>
        <v>213.28226000000001</v>
      </c>
      <c r="H55" s="256"/>
      <c r="I55" s="255">
        <f>I56+I57</f>
        <v>195.81614000000002</v>
      </c>
      <c r="J55" s="256"/>
      <c r="K55" s="255">
        <f>K56+K57</f>
        <v>0</v>
      </c>
      <c r="L55" s="256"/>
      <c r="M55" s="255">
        <f>M56+M57</f>
        <v>0</v>
      </c>
      <c r="N55" s="256"/>
      <c r="O55" s="255">
        <f>O56+O57</f>
        <v>0</v>
      </c>
      <c r="P55" s="256"/>
      <c r="Q55" s="255">
        <f>Q56+Q57</f>
        <v>0</v>
      </c>
      <c r="R55" s="256"/>
      <c r="S55" s="255">
        <f>S56+S57</f>
        <v>0</v>
      </c>
      <c r="T55" s="256"/>
      <c r="U55" s="255">
        <f>U56+U57</f>
        <v>0</v>
      </c>
      <c r="V55" s="256"/>
      <c r="W55" s="255">
        <f>W56+W57</f>
        <v>0</v>
      </c>
      <c r="X55" s="256"/>
      <c r="Y55" s="255">
        <f>Y56+Y57</f>
        <v>0</v>
      </c>
      <c r="Z55" s="256"/>
      <c r="AA55" s="147">
        <f>SUM(C55:Z55)</f>
        <v>867.69995000000006</v>
      </c>
    </row>
    <row r="56" spans="1:29" ht="15.75" x14ac:dyDescent="0.25">
      <c r="A56" s="206" t="s">
        <v>23</v>
      </c>
      <c r="B56" s="271"/>
      <c r="C56" s="272">
        <f>D53+D45</f>
        <v>62.08</v>
      </c>
      <c r="D56" s="273"/>
      <c r="E56" s="257">
        <f>F53+F45</f>
        <v>51.68</v>
      </c>
      <c r="F56" s="258"/>
      <c r="G56" s="257">
        <f>H53+H45</f>
        <v>42.4</v>
      </c>
      <c r="H56" s="258"/>
      <c r="I56" s="257">
        <f>J53+J45</f>
        <v>35.840000000000003</v>
      </c>
      <c r="J56" s="258"/>
      <c r="K56" s="257">
        <f>L53+L45+L48</f>
        <v>0</v>
      </c>
      <c r="L56" s="258"/>
      <c r="M56" s="257">
        <f>N53+N45+N48</f>
        <v>0</v>
      </c>
      <c r="N56" s="258"/>
      <c r="O56" s="257">
        <f>P53+P45+P48</f>
        <v>0</v>
      </c>
      <c r="P56" s="258"/>
      <c r="Q56" s="257">
        <f t="shared" ref="Q56" si="23">R53+R45+R48</f>
        <v>0</v>
      </c>
      <c r="R56" s="258"/>
      <c r="S56" s="257">
        <f t="shared" ref="S56" si="24">T53+T45+T48</f>
        <v>0</v>
      </c>
      <c r="T56" s="258"/>
      <c r="U56" s="257">
        <f t="shared" ref="U56" si="25">V53+V45+V48</f>
        <v>0</v>
      </c>
      <c r="V56" s="258"/>
      <c r="W56" s="257">
        <f t="shared" ref="W56" si="26">X53+X45+X48</f>
        <v>0</v>
      </c>
      <c r="X56" s="258"/>
      <c r="Y56" s="257">
        <f t="shared" ref="Y56" si="27">Z53+Z45+Z48</f>
        <v>0</v>
      </c>
      <c r="Z56" s="258"/>
      <c r="AA56" s="148">
        <f>SUM(C56:Z56)</f>
        <v>192</v>
      </c>
      <c r="AC56" s="14"/>
    </row>
    <row r="57" spans="1:29" ht="16.5" thickBot="1" x14ac:dyDescent="0.3">
      <c r="A57" s="222" t="s">
        <v>25</v>
      </c>
      <c r="B57" s="266"/>
      <c r="C57" s="267">
        <f>D52+D51+D50+D47+D44+D43+D42</f>
        <v>154.86689999999999</v>
      </c>
      <c r="D57" s="268"/>
      <c r="E57" s="269">
        <f>F52+F51+F50+F47+F44+F43+F42</f>
        <v>189.97465</v>
      </c>
      <c r="F57" s="270"/>
      <c r="G57" s="264">
        <f>H52+H51+H50+H47+H44+H43+H42</f>
        <v>170.88226</v>
      </c>
      <c r="H57" s="265"/>
      <c r="I57" s="264">
        <f>J52+J51+J50+J47+J44+J43+J42</f>
        <v>159.97614000000002</v>
      </c>
      <c r="J57" s="265"/>
      <c r="K57" s="264">
        <f>L52+L51+L50+L47+L44+L43+L42</f>
        <v>0</v>
      </c>
      <c r="L57" s="265"/>
      <c r="M57" s="264">
        <f>N52+N51+N50+N47+N44+N43+N42</f>
        <v>0</v>
      </c>
      <c r="N57" s="265"/>
      <c r="O57" s="264">
        <f>P52+P51+P50+P47+P44+P43+P42</f>
        <v>0</v>
      </c>
      <c r="P57" s="265"/>
      <c r="Q57" s="264">
        <f>R52+R51+R50+R47+R44+R43+R42</f>
        <v>0</v>
      </c>
      <c r="R57" s="265"/>
      <c r="S57" s="264">
        <f>T52+T51+T50+T47+T44+T43+T42</f>
        <v>0</v>
      </c>
      <c r="T57" s="265"/>
      <c r="U57" s="264">
        <f>V52+V51+V50+V47+V44+V43+V42</f>
        <v>0</v>
      </c>
      <c r="V57" s="265"/>
      <c r="W57" s="264">
        <f>X52+X51+X50+X47+X44+X43+X42</f>
        <v>0</v>
      </c>
      <c r="X57" s="265"/>
      <c r="Y57" s="264">
        <f>Z52+Z51+Z50+Z47+Z44+Z43+Z42</f>
        <v>0</v>
      </c>
      <c r="Z57" s="265"/>
      <c r="AA57" s="149">
        <f>SUM(C57:Z57)</f>
        <v>675.69994999999994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/>
      <c r="B59" s="107"/>
      <c r="C59" s="62"/>
      <c r="D59" s="13"/>
      <c r="E59" s="13"/>
      <c r="F59" s="157"/>
      <c r="G59" s="13"/>
      <c r="H59" s="13"/>
      <c r="I59" s="13"/>
      <c r="J59" s="13"/>
      <c r="K59" s="13"/>
      <c r="L59" s="13"/>
      <c r="M59" s="13"/>
      <c r="N59" s="13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/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15748031496062992" bottom="0.15748031496062992" header="0" footer="0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2022-03-09T03:51:48Z</cp:lastPrinted>
  <dcterms:created xsi:type="dcterms:W3CDTF">2017-03-10T04:38:13Z</dcterms:created>
  <dcterms:modified xsi:type="dcterms:W3CDTF">2022-05-04T23:46:59Z</dcterms:modified>
</cp:coreProperties>
</file>